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clearinghouse.sharepoint.com/sites/ResearchServicesfromZdrive/Shared Documents/Research Services/PUBLICATIONS/Some College No Credential/2024 Report/To Comm/"/>
    </mc:Choice>
  </mc:AlternateContent>
  <xr:revisionPtr revIDLastSave="0" documentId="8_{A50C1A61-84CF-4F56-B03A-7D79DB8D6A16}" xr6:coauthVersionLast="47" xr6:coauthVersionMax="47" xr10:uidLastSave="{00000000-0000-0000-0000-000000000000}"/>
  <bookViews>
    <workbookView xWindow="-108" yWindow="-108" windowWidth="23256" windowHeight="13896" tabRatio="836" firstSheet="3" activeTab="3" xr2:uid="{E8ADE6C9-D258-4BCF-AF08-DB881D37EABC}"/>
  </bookViews>
  <sheets>
    <sheet name="Table of Contents" sheetId="37" r:id="rId1"/>
    <sheet name="At a Glance" sheetId="30" r:id="rId2"/>
    <sheet name="Internal SCNC Race SAS tables" sheetId="23" state="hidden" r:id="rId3"/>
    <sheet name="SCNC Demographics" sheetId="2" r:id="rId4"/>
    <sheet name="SCNC by State" sheetId="1" r:id="rId5"/>
    <sheet name="Metrics by State" sheetId="34" r:id="rId6"/>
    <sheet name="Re-Enrollment" sheetId="5" r:id="rId7"/>
    <sheet name="Perseverance" sheetId="17" r:id="rId8"/>
    <sheet name="Pathways" sheetId="27" r:id="rId9"/>
    <sheet name="Potential Completers" sheetId="28" r:id="rId10"/>
    <sheet name="Recent Stopouts" sheetId="32" r:id="rId11"/>
    <sheet name="Internal All Enroll CIP" sheetId="22" state="hidden" r:id="rId12"/>
    <sheet name="First Credential" sheetId="16" r:id="rId13"/>
    <sheet name="Credential without Re-Enrolling" sheetId="35" r:id="rId14"/>
    <sheet name="State Outcomes by Race, Age" sheetId="20" r:id="rId15"/>
  </sheets>
  <definedNames>
    <definedName name="_xlnm._FilterDatabase" localSheetId="6" hidden="1">#REF!</definedName>
    <definedName name="_xlnm._FilterDatabase" localSheetId="14" hidden="1">'State Outcomes by Race, Age'!$A$3:$R$1988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2" i="2" l="1"/>
  <c r="N52" i="2"/>
  <c r="O9" i="32"/>
  <c r="P9" i="32"/>
  <c r="K7" i="32"/>
  <c r="L7" i="32" s="1"/>
  <c r="O7" i="32"/>
  <c r="P7" i="32" s="1"/>
  <c r="I123" i="5"/>
  <c r="J123" i="5" s="1"/>
  <c r="I124" i="5"/>
  <c r="J124" i="5" s="1"/>
  <c r="I125" i="5"/>
  <c r="J125" i="5"/>
  <c r="I126" i="5"/>
  <c r="J126" i="5" s="1"/>
  <c r="I127" i="5"/>
  <c r="J127" i="5"/>
  <c r="I128" i="5"/>
  <c r="J128" i="5"/>
  <c r="I129" i="5"/>
  <c r="J129" i="5"/>
  <c r="I130" i="5"/>
  <c r="J130" i="5" s="1"/>
  <c r="I131" i="5"/>
  <c r="J131" i="5" s="1"/>
  <c r="I132" i="5"/>
  <c r="J132" i="5" s="1"/>
  <c r="I133" i="5"/>
  <c r="J133" i="5" s="1"/>
  <c r="I134" i="5"/>
  <c r="J134" i="5" s="1"/>
  <c r="I135" i="5"/>
  <c r="J135" i="5"/>
  <c r="I136" i="5"/>
  <c r="J136" i="5"/>
  <c r="I137" i="5"/>
  <c r="J137" i="5"/>
  <c r="I138" i="5"/>
  <c r="J138" i="5" s="1"/>
  <c r="I139" i="5"/>
  <c r="J139" i="5"/>
  <c r="I140" i="5"/>
  <c r="J140" i="5" s="1"/>
  <c r="I141" i="5"/>
  <c r="J141" i="5" s="1"/>
  <c r="I142" i="5"/>
  <c r="J142" i="5" s="1"/>
  <c r="I143" i="5"/>
  <c r="J143" i="5"/>
  <c r="I144" i="5"/>
  <c r="J144" i="5"/>
  <c r="I145" i="5"/>
  <c r="J145" i="5"/>
  <c r="I146" i="5"/>
  <c r="J146" i="5" s="1"/>
  <c r="I147" i="5"/>
  <c r="J147" i="5" s="1"/>
  <c r="I148" i="5"/>
  <c r="J148" i="5"/>
  <c r="I149" i="5"/>
  <c r="J149" i="5" s="1"/>
  <c r="I150" i="5"/>
  <c r="J150" i="5" s="1"/>
  <c r="I151" i="5"/>
  <c r="J151" i="5"/>
  <c r="I152" i="5"/>
  <c r="J152" i="5"/>
  <c r="I153" i="5"/>
  <c r="J153" i="5"/>
  <c r="I154" i="5"/>
  <c r="J154" i="5" s="1"/>
  <c r="I155" i="5"/>
  <c r="J155" i="5" s="1"/>
  <c r="I156" i="5"/>
  <c r="J156" i="5" s="1"/>
  <c r="I157" i="5"/>
  <c r="J157" i="5"/>
  <c r="I158" i="5"/>
  <c r="J158" i="5" s="1"/>
  <c r="I159" i="5"/>
  <c r="J159" i="5"/>
  <c r="I160" i="5"/>
  <c r="J160" i="5"/>
  <c r="I161" i="5"/>
  <c r="J161" i="5"/>
  <c r="I162" i="5"/>
  <c r="J162" i="5" s="1"/>
  <c r="J122" i="5"/>
  <c r="I122" i="5"/>
  <c r="E65" i="35"/>
  <c r="E64" i="35"/>
  <c r="E62" i="35"/>
  <c r="E61" i="35"/>
  <c r="E60" i="35"/>
  <c r="E59" i="35"/>
  <c r="E58" i="35"/>
  <c r="E52" i="35"/>
  <c r="E53" i="35"/>
  <c r="E54" i="35"/>
  <c r="E55" i="35"/>
  <c r="E51" i="35"/>
  <c r="E43" i="35"/>
  <c r="E44" i="35"/>
  <c r="E45" i="35"/>
  <c r="E47" i="35"/>
  <c r="E42" i="35"/>
  <c r="E31" i="35"/>
  <c r="E32" i="35"/>
  <c r="E33" i="35"/>
  <c r="E34" i="35"/>
  <c r="E35" i="35"/>
  <c r="E36" i="35"/>
  <c r="E37" i="35"/>
  <c r="E38" i="35"/>
  <c r="E30" i="35"/>
  <c r="E25" i="35"/>
  <c r="E26" i="35"/>
  <c r="E27" i="35"/>
  <c r="E24" i="35"/>
  <c r="M76" i="16"/>
  <c r="P171" i="34"/>
  <c r="D171" i="34"/>
  <c r="T327" i="27"/>
  <c r="U327" i="27"/>
  <c r="T328" i="27"/>
  <c r="U328" i="27"/>
  <c r="T329" i="27"/>
  <c r="U329" i="27"/>
  <c r="T330" i="27"/>
  <c r="U330" i="27" s="1"/>
  <c r="T331" i="27"/>
  <c r="U331" i="27"/>
  <c r="T332" i="27"/>
  <c r="U332" i="27"/>
  <c r="T333" i="27"/>
  <c r="U333" i="27"/>
  <c r="T334" i="27"/>
  <c r="U334" i="27" s="1"/>
  <c r="T335" i="27"/>
  <c r="U335" i="27"/>
  <c r="T336" i="27"/>
  <c r="U336" i="27"/>
  <c r="T337" i="27"/>
  <c r="U337" i="27"/>
  <c r="T338" i="27"/>
  <c r="U338" i="27" s="1"/>
  <c r="T339" i="27"/>
  <c r="U339" i="27"/>
  <c r="T340" i="27"/>
  <c r="U340" i="27"/>
  <c r="T76" i="27"/>
  <c r="U76" i="27" s="1"/>
  <c r="T77" i="27"/>
  <c r="U77" i="27" s="1"/>
  <c r="T78" i="27"/>
  <c r="U78" i="27" s="1"/>
  <c r="T79" i="27"/>
  <c r="U79" i="27" s="1"/>
  <c r="T80" i="27"/>
  <c r="U80" i="27" s="1"/>
  <c r="T81" i="27"/>
  <c r="U81" i="27" s="1"/>
  <c r="T82" i="27"/>
  <c r="U82" i="27" s="1"/>
  <c r="T83" i="27"/>
  <c r="U83" i="27" s="1"/>
  <c r="T84" i="27"/>
  <c r="U84" i="27" s="1"/>
  <c r="T85" i="27"/>
  <c r="U85" i="27" s="1"/>
  <c r="T86" i="27"/>
  <c r="U86" i="27" s="1"/>
  <c r="T87" i="27"/>
  <c r="U87" i="27" s="1"/>
  <c r="T88" i="27"/>
  <c r="U88" i="27" s="1"/>
  <c r="T89" i="27"/>
  <c r="U89" i="27" s="1"/>
  <c r="T90" i="27"/>
  <c r="U90" i="27"/>
  <c r="T91" i="27"/>
  <c r="U91" i="27" s="1"/>
  <c r="T92" i="27"/>
  <c r="U92" i="27" s="1"/>
  <c r="T93" i="27"/>
  <c r="U93" i="27" s="1"/>
  <c r="T94" i="27"/>
  <c r="U94" i="27" s="1"/>
  <c r="T95" i="27"/>
  <c r="U95" i="27" s="1"/>
  <c r="T96" i="27"/>
  <c r="U96" i="27" s="1"/>
  <c r="T97" i="27"/>
  <c r="U97" i="27" s="1"/>
  <c r="T98" i="27"/>
  <c r="U98" i="27" s="1"/>
  <c r="T99" i="27"/>
  <c r="U99" i="27" s="1"/>
  <c r="T100" i="27"/>
  <c r="U100" i="27" s="1"/>
  <c r="T101" i="27"/>
  <c r="U101" i="27" s="1"/>
  <c r="T102" i="27"/>
  <c r="U102" i="27" s="1"/>
  <c r="T103" i="27"/>
  <c r="U103" i="27" s="1"/>
  <c r="T104" i="27"/>
  <c r="U104" i="27" s="1"/>
  <c r="T105" i="27"/>
  <c r="U105" i="27" s="1"/>
  <c r="T106" i="27"/>
  <c r="U106" i="27" s="1"/>
  <c r="T107" i="27"/>
  <c r="U107" i="27" s="1"/>
  <c r="T108" i="27"/>
  <c r="U108" i="27" s="1"/>
  <c r="T109" i="27"/>
  <c r="U109" i="27" s="1"/>
  <c r="T110" i="27"/>
  <c r="U110" i="27" s="1"/>
  <c r="T111" i="27"/>
  <c r="U111" i="27" s="1"/>
  <c r="T112" i="27"/>
  <c r="U112" i="27" s="1"/>
  <c r="T113" i="27"/>
  <c r="U113" i="27" s="1"/>
  <c r="T114" i="27"/>
  <c r="U114" i="27" s="1"/>
  <c r="T115" i="27"/>
  <c r="U115" i="27" s="1"/>
  <c r="T116" i="27"/>
  <c r="U116" i="27" s="1"/>
  <c r="T117" i="27"/>
  <c r="U117" i="27" s="1"/>
  <c r="T118" i="27"/>
  <c r="U118" i="27" s="1"/>
  <c r="T119" i="27"/>
  <c r="U119" i="27" s="1"/>
  <c r="T120" i="27"/>
  <c r="U120" i="27" s="1"/>
  <c r="T121" i="27"/>
  <c r="U121" i="27" s="1"/>
  <c r="T123" i="27"/>
  <c r="U123" i="27" s="1"/>
  <c r="T124" i="27"/>
  <c r="U124" i="27" s="1"/>
  <c r="T125" i="27"/>
  <c r="U125" i="27" s="1"/>
  <c r="T126" i="27"/>
  <c r="U126" i="27" s="1"/>
  <c r="T127" i="27"/>
  <c r="U127" i="27" s="1"/>
  <c r="T128" i="27"/>
  <c r="U128" i="27" s="1"/>
  <c r="T129" i="27"/>
  <c r="U129" i="27" s="1"/>
  <c r="T130" i="27"/>
  <c r="U130" i="27" s="1"/>
  <c r="T131" i="27"/>
  <c r="U131" i="27" s="1"/>
  <c r="T132" i="27"/>
  <c r="U132" i="27" s="1"/>
  <c r="T133" i="27"/>
  <c r="U133" i="27" s="1"/>
  <c r="T134" i="27"/>
  <c r="U134" i="27" s="1"/>
  <c r="T135" i="27"/>
  <c r="U135" i="27" s="1"/>
  <c r="T136" i="27"/>
  <c r="U136" i="27" s="1"/>
  <c r="T137" i="27"/>
  <c r="U137" i="27" s="1"/>
  <c r="T138" i="27"/>
  <c r="U138" i="27" s="1"/>
  <c r="T139" i="27"/>
  <c r="U139" i="27" s="1"/>
  <c r="T140" i="27"/>
  <c r="U140" i="27" s="1"/>
  <c r="T141" i="27"/>
  <c r="U141" i="27" s="1"/>
  <c r="T142" i="27"/>
  <c r="U142" i="27" s="1"/>
  <c r="T143" i="27"/>
  <c r="U143" i="27" s="1"/>
  <c r="T144" i="27"/>
  <c r="U144" i="27" s="1"/>
  <c r="T145" i="27"/>
  <c r="U145" i="27" s="1"/>
  <c r="T146" i="27"/>
  <c r="U146" i="27" s="1"/>
  <c r="T147" i="27"/>
  <c r="U147" i="27" s="1"/>
  <c r="T148" i="27"/>
  <c r="U148" i="27" s="1"/>
  <c r="T149" i="27"/>
  <c r="U149" i="27" s="1"/>
  <c r="T150" i="27"/>
  <c r="U150" i="27" s="1"/>
  <c r="T151" i="27"/>
  <c r="U151" i="27" s="1"/>
  <c r="T152" i="27"/>
  <c r="U152" i="27" s="1"/>
  <c r="T153" i="27"/>
  <c r="U153" i="27" s="1"/>
  <c r="T154" i="27"/>
  <c r="U154" i="27" s="1"/>
  <c r="T155" i="27"/>
  <c r="U155" i="27" s="1"/>
  <c r="T156" i="27"/>
  <c r="U156" i="27" s="1"/>
  <c r="T157" i="27"/>
  <c r="U157" i="27" s="1"/>
  <c r="T158" i="27"/>
  <c r="U158" i="27" s="1"/>
  <c r="T159" i="27"/>
  <c r="U159" i="27" s="1"/>
  <c r="T160" i="27"/>
  <c r="U160" i="27" s="1"/>
  <c r="T161" i="27"/>
  <c r="U161" i="27" s="1"/>
  <c r="T162" i="27"/>
  <c r="U162" i="27" s="1"/>
  <c r="T163" i="27"/>
  <c r="U163" i="27" s="1"/>
  <c r="T164" i="27"/>
  <c r="U164" i="27" s="1"/>
  <c r="T165" i="27"/>
  <c r="U165" i="27" s="1"/>
  <c r="T166" i="27"/>
  <c r="U166" i="27" s="1"/>
  <c r="T167" i="27"/>
  <c r="U167" i="27" s="1"/>
  <c r="T168" i="27"/>
  <c r="U168" i="27" s="1"/>
  <c r="T169" i="27"/>
  <c r="U169" i="27" s="1"/>
  <c r="T170" i="27"/>
  <c r="U170" i="27" s="1"/>
  <c r="T171" i="27"/>
  <c r="U171" i="27" s="1"/>
  <c r="T172" i="27"/>
  <c r="U172" i="27" s="1"/>
  <c r="T173" i="27"/>
  <c r="U173" i="27" s="1"/>
  <c r="T174" i="27"/>
  <c r="U174" i="27" s="1"/>
  <c r="T175" i="27"/>
  <c r="U175" i="27" s="1"/>
  <c r="T176" i="27"/>
  <c r="U176" i="27" s="1"/>
  <c r="T177" i="27"/>
  <c r="U177" i="27" s="1"/>
  <c r="T178" i="27"/>
  <c r="U178" i="27" s="1"/>
  <c r="T179" i="27"/>
  <c r="U179" i="27" s="1"/>
  <c r="T180" i="27"/>
  <c r="U180" i="27" s="1"/>
  <c r="T181" i="27"/>
  <c r="U181" i="27" s="1"/>
  <c r="T182" i="27"/>
  <c r="U182" i="27" s="1"/>
  <c r="T183" i="27"/>
  <c r="U183" i="27" s="1"/>
  <c r="T184" i="27"/>
  <c r="U184" i="27" s="1"/>
  <c r="T185" i="27"/>
  <c r="U185" i="27" s="1"/>
  <c r="T186" i="27"/>
  <c r="U186" i="27" s="1"/>
  <c r="T187" i="27"/>
  <c r="U187" i="27" s="1"/>
  <c r="T188" i="27"/>
  <c r="U188" i="27" s="1"/>
  <c r="T189" i="27"/>
  <c r="U189" i="27" s="1"/>
  <c r="T190" i="27"/>
  <c r="U190" i="27" s="1"/>
  <c r="T191" i="27"/>
  <c r="U191" i="27" s="1"/>
  <c r="T192" i="27"/>
  <c r="U192" i="27" s="1"/>
  <c r="T193" i="27"/>
  <c r="U193" i="27" s="1"/>
  <c r="T194" i="27"/>
  <c r="U194" i="27" s="1"/>
  <c r="T195" i="27"/>
  <c r="U195" i="27" s="1"/>
  <c r="T196" i="27"/>
  <c r="U196" i="27" s="1"/>
  <c r="T197" i="27"/>
  <c r="U197" i="27" s="1"/>
  <c r="T198" i="27"/>
  <c r="U198" i="27" s="1"/>
  <c r="T199" i="27"/>
  <c r="U199" i="27" s="1"/>
  <c r="T200" i="27"/>
  <c r="U200" i="27" s="1"/>
  <c r="T201" i="27"/>
  <c r="U201" i="27" s="1"/>
  <c r="T202" i="27"/>
  <c r="U202" i="27" s="1"/>
  <c r="T203" i="27"/>
  <c r="U203" i="27" s="1"/>
  <c r="T204" i="27"/>
  <c r="U204" i="27" s="1"/>
  <c r="T205" i="27"/>
  <c r="U205" i="27" s="1"/>
  <c r="T206" i="27"/>
  <c r="U206" i="27" s="1"/>
  <c r="T207" i="27"/>
  <c r="U207" i="27" s="1"/>
  <c r="T208" i="27"/>
  <c r="U208" i="27" s="1"/>
  <c r="T209" i="27"/>
  <c r="U209" i="27" s="1"/>
  <c r="T210" i="27"/>
  <c r="U210" i="27" s="1"/>
  <c r="T211" i="27"/>
  <c r="U211" i="27" s="1"/>
  <c r="T213" i="27"/>
  <c r="U213" i="27" s="1"/>
  <c r="T214" i="27"/>
  <c r="U214" i="27" s="1"/>
  <c r="T215" i="27"/>
  <c r="U215" i="27" s="1"/>
  <c r="T216" i="27"/>
  <c r="U216" i="27" s="1"/>
  <c r="T217" i="27"/>
  <c r="U217" i="27" s="1"/>
  <c r="T218" i="27"/>
  <c r="U218" i="27" s="1"/>
  <c r="T219" i="27"/>
  <c r="U219" i="27" s="1"/>
  <c r="T220" i="27"/>
  <c r="U220" i="27" s="1"/>
  <c r="T221" i="27"/>
  <c r="U221" i="27" s="1"/>
  <c r="T222" i="27"/>
  <c r="U222" i="27" s="1"/>
  <c r="T223" i="27"/>
  <c r="U223" i="27" s="1"/>
  <c r="T224" i="27"/>
  <c r="U224" i="27" s="1"/>
  <c r="T225" i="27"/>
  <c r="U225" i="27" s="1"/>
  <c r="T226" i="27"/>
  <c r="U226" i="27" s="1"/>
  <c r="T228" i="27"/>
  <c r="U228" i="27" s="1"/>
  <c r="T229" i="27"/>
  <c r="U229" i="27" s="1"/>
  <c r="T230" i="27"/>
  <c r="U230" i="27" s="1"/>
  <c r="T231" i="27"/>
  <c r="U231" i="27" s="1"/>
  <c r="T232" i="27"/>
  <c r="U232" i="27" s="1"/>
  <c r="T233" i="27"/>
  <c r="U233" i="27" s="1"/>
  <c r="T234" i="27"/>
  <c r="U234" i="27" s="1"/>
  <c r="T235" i="27"/>
  <c r="U235" i="27" s="1"/>
  <c r="T236" i="27"/>
  <c r="U236" i="27" s="1"/>
  <c r="T237" i="27"/>
  <c r="U237" i="27" s="1"/>
  <c r="T238" i="27"/>
  <c r="U238" i="27" s="1"/>
  <c r="T239" i="27"/>
  <c r="U239" i="27" s="1"/>
  <c r="T240" i="27"/>
  <c r="U240" i="27" s="1"/>
  <c r="T241" i="27"/>
  <c r="U241" i="27" s="1"/>
  <c r="T242" i="27"/>
  <c r="U242" i="27" s="1"/>
  <c r="T243" i="27"/>
  <c r="U243" i="27" s="1"/>
  <c r="T244" i="27"/>
  <c r="U244" i="27" s="1"/>
  <c r="T245" i="27"/>
  <c r="U245" i="27" s="1"/>
  <c r="T246" i="27"/>
  <c r="U246" i="27" s="1"/>
  <c r="T247" i="27"/>
  <c r="U247" i="27" s="1"/>
  <c r="T248" i="27"/>
  <c r="U248" i="27" s="1"/>
  <c r="T249" i="27"/>
  <c r="U249" i="27" s="1"/>
  <c r="T250" i="27"/>
  <c r="U250" i="27" s="1"/>
  <c r="T251" i="27"/>
  <c r="U251" i="27" s="1"/>
  <c r="T252" i="27"/>
  <c r="U252" i="27" s="1"/>
  <c r="T253" i="27"/>
  <c r="U253" i="27" s="1"/>
  <c r="T254" i="27"/>
  <c r="U254" i="27" s="1"/>
  <c r="T255" i="27"/>
  <c r="U255" i="27" s="1"/>
  <c r="T256" i="27"/>
  <c r="U256" i="27" s="1"/>
  <c r="T257" i="27"/>
  <c r="U257" i="27" s="1"/>
  <c r="T258" i="27"/>
  <c r="U258" i="27" s="1"/>
  <c r="T259" i="27"/>
  <c r="U259" i="27" s="1"/>
  <c r="T260" i="27"/>
  <c r="U260" i="27" s="1"/>
  <c r="T261" i="27"/>
  <c r="U261" i="27" s="1"/>
  <c r="T262" i="27"/>
  <c r="U262" i="27" s="1"/>
  <c r="T263" i="27"/>
  <c r="U263" i="27" s="1"/>
  <c r="T264" i="27"/>
  <c r="U264" i="27" s="1"/>
  <c r="T265" i="27"/>
  <c r="U265" i="27" s="1"/>
  <c r="T266" i="27"/>
  <c r="U266" i="27" s="1"/>
  <c r="T267" i="27"/>
  <c r="U267" i="27" s="1"/>
  <c r="T268" i="27"/>
  <c r="U268" i="27" s="1"/>
  <c r="T269" i="27"/>
  <c r="U269" i="27" s="1"/>
  <c r="T270" i="27"/>
  <c r="U270" i="27" s="1"/>
  <c r="T271" i="27"/>
  <c r="U271" i="27" s="1"/>
  <c r="T272" i="27"/>
  <c r="U272" i="27" s="1"/>
  <c r="T273" i="27"/>
  <c r="U273" i="27" s="1"/>
  <c r="T274" i="27"/>
  <c r="U274" i="27" s="1"/>
  <c r="T275" i="27"/>
  <c r="U275" i="27" s="1"/>
  <c r="T276" i="27"/>
  <c r="U276" i="27" s="1"/>
  <c r="T277" i="27"/>
  <c r="U277" i="27" s="1"/>
  <c r="T278" i="27"/>
  <c r="U278" i="27" s="1"/>
  <c r="T279" i="27"/>
  <c r="U279" i="27" s="1"/>
  <c r="T280" i="27"/>
  <c r="U280" i="27" s="1"/>
  <c r="T281" i="27"/>
  <c r="U281" i="27" s="1"/>
  <c r="T282" i="27"/>
  <c r="U282" i="27" s="1"/>
  <c r="T283" i="27"/>
  <c r="U283" i="27" s="1"/>
  <c r="T284" i="27"/>
  <c r="U284" i="27" s="1"/>
  <c r="T285" i="27"/>
  <c r="U285" i="27" s="1"/>
  <c r="T286" i="27"/>
  <c r="U286" i="27" s="1"/>
  <c r="T288" i="27"/>
  <c r="U288" i="27" s="1"/>
  <c r="T289" i="27"/>
  <c r="U289" i="27" s="1"/>
  <c r="T290" i="27"/>
  <c r="U290" i="27" s="1"/>
  <c r="T291" i="27"/>
  <c r="U291" i="27" s="1"/>
  <c r="T292" i="27"/>
  <c r="U292" i="27" s="1"/>
  <c r="T293" i="27"/>
  <c r="U293" i="27" s="1"/>
  <c r="T294" i="27"/>
  <c r="U294" i="27" s="1"/>
  <c r="T295" i="27"/>
  <c r="U295" i="27" s="1"/>
  <c r="T296" i="27"/>
  <c r="U296" i="27" s="1"/>
  <c r="T297" i="27"/>
  <c r="U297" i="27" s="1"/>
  <c r="T298" i="27"/>
  <c r="U298" i="27" s="1"/>
  <c r="T299" i="27"/>
  <c r="U299" i="27" s="1"/>
  <c r="T300" i="27"/>
  <c r="U300" i="27" s="1"/>
  <c r="T301" i="27"/>
  <c r="U301" i="27" s="1"/>
  <c r="T302" i="27"/>
  <c r="U302" i="27" s="1"/>
  <c r="T303" i="27"/>
  <c r="U303" i="27" s="1"/>
  <c r="T304" i="27"/>
  <c r="U304" i="27" s="1"/>
  <c r="T305" i="27"/>
  <c r="U305" i="27" s="1"/>
  <c r="T306" i="27"/>
  <c r="U306" i="27" s="1"/>
  <c r="T307" i="27"/>
  <c r="U307" i="27" s="1"/>
  <c r="T308" i="27"/>
  <c r="U308" i="27" s="1"/>
  <c r="T309" i="27"/>
  <c r="U309" i="27" s="1"/>
  <c r="T310" i="27"/>
  <c r="U310" i="27" s="1"/>
  <c r="T311" i="27"/>
  <c r="U311" i="27" s="1"/>
  <c r="T312" i="27"/>
  <c r="U312" i="27" s="1"/>
  <c r="T313" i="27"/>
  <c r="U313" i="27" s="1"/>
  <c r="T314" i="27"/>
  <c r="U314" i="27" s="1"/>
  <c r="T315" i="27"/>
  <c r="U315" i="27" s="1"/>
  <c r="T316" i="27"/>
  <c r="U316" i="27" s="1"/>
  <c r="T317" i="27"/>
  <c r="U317" i="27" s="1"/>
  <c r="T318" i="27"/>
  <c r="U318" i="27" s="1"/>
  <c r="T319" i="27"/>
  <c r="U319" i="27" s="1"/>
  <c r="T320" i="27"/>
  <c r="U320" i="27" s="1"/>
  <c r="T321" i="27"/>
  <c r="U321" i="27" s="1"/>
  <c r="T322" i="27"/>
  <c r="U322" i="27" s="1"/>
  <c r="T323" i="27"/>
  <c r="U323" i="27" s="1"/>
  <c r="T324" i="27"/>
  <c r="U324" i="27" s="1"/>
  <c r="T325" i="27"/>
  <c r="U325" i="27" s="1"/>
  <c r="T326" i="27"/>
  <c r="U326" i="27" s="1"/>
  <c r="T75" i="27"/>
  <c r="U75" i="27" s="1"/>
  <c r="Q19" i="32"/>
  <c r="S18" i="32"/>
  <c r="E12" i="30"/>
  <c r="T21" i="27" l="1"/>
  <c r="U21" i="27" s="1"/>
  <c r="T20" i="27"/>
  <c r="U20" i="27" s="1"/>
  <c r="T19" i="27"/>
  <c r="U19" i="27" s="1"/>
  <c r="T18" i="27"/>
  <c r="U18" i="27" s="1"/>
  <c r="T17" i="27"/>
  <c r="U17" i="27" s="1"/>
  <c r="T16" i="27"/>
  <c r="U16" i="27" s="1"/>
  <c r="T15" i="27"/>
  <c r="U15" i="27" s="1"/>
  <c r="L21" i="27"/>
  <c r="M21" i="27" s="1"/>
  <c r="L20" i="27"/>
  <c r="M20" i="27" s="1"/>
  <c r="L19" i="27"/>
  <c r="M19" i="27" s="1"/>
  <c r="L18" i="27"/>
  <c r="M18" i="27" s="1"/>
  <c r="L17" i="27"/>
  <c r="M17" i="27" s="1"/>
  <c r="L16" i="27"/>
  <c r="M16" i="27" s="1"/>
  <c r="L15" i="27"/>
  <c r="M15" i="27" s="1"/>
  <c r="R80" i="16"/>
  <c r="R79" i="16"/>
  <c r="R78" i="16"/>
  <c r="N80" i="16"/>
  <c r="N79" i="16"/>
  <c r="N78" i="16"/>
  <c r="G80" i="16"/>
  <c r="G79" i="16"/>
  <c r="G78" i="16"/>
  <c r="K80" i="16"/>
  <c r="K79" i="16"/>
  <c r="K78" i="16"/>
  <c r="D79" i="16"/>
  <c r="D80" i="16"/>
  <c r="D78" i="16"/>
  <c r="T29" i="27"/>
  <c r="O8" i="32"/>
  <c r="P8" i="32" s="1"/>
  <c r="K8" i="32"/>
  <c r="L8" i="32" s="1"/>
  <c r="O52" i="28"/>
  <c r="P52" i="28" s="1"/>
  <c r="O51" i="28"/>
  <c r="P51" i="28" s="1"/>
  <c r="O50" i="28"/>
  <c r="P50" i="28" s="1"/>
  <c r="O49" i="28"/>
  <c r="P49" i="28" s="1"/>
  <c r="O48" i="28"/>
  <c r="P48" i="28" s="1"/>
  <c r="O47" i="28"/>
  <c r="P47" i="28" s="1"/>
  <c r="O46" i="28"/>
  <c r="P46" i="28" s="1"/>
  <c r="O43" i="28"/>
  <c r="P43" i="28" s="1"/>
  <c r="O42" i="28"/>
  <c r="P42" i="28" s="1"/>
  <c r="O41" i="28"/>
  <c r="P41" i="28" s="1"/>
  <c r="O40" i="28"/>
  <c r="P40" i="28" s="1"/>
  <c r="O39" i="28"/>
  <c r="P39" i="28" s="1"/>
  <c r="O38" i="28"/>
  <c r="P38" i="28" s="1"/>
  <c r="O37" i="28"/>
  <c r="P37" i="28" s="1"/>
  <c r="O36" i="28"/>
  <c r="P36" i="28" s="1"/>
  <c r="O35" i="28"/>
  <c r="P35" i="28" s="1"/>
  <c r="O32" i="28"/>
  <c r="P32" i="28" s="1"/>
  <c r="O31" i="28"/>
  <c r="P31" i="28" s="1"/>
  <c r="O30" i="28"/>
  <c r="P30" i="28" s="1"/>
  <c r="O29" i="28"/>
  <c r="P29" i="28" s="1"/>
  <c r="O28" i="28"/>
  <c r="P28" i="28" s="1"/>
  <c r="O27" i="28"/>
  <c r="P27" i="28" s="1"/>
  <c r="O24" i="28"/>
  <c r="P24" i="28" s="1"/>
  <c r="O23" i="28"/>
  <c r="P23" i="28" s="1"/>
  <c r="O22" i="28"/>
  <c r="P22" i="28" s="1"/>
  <c r="O21" i="28"/>
  <c r="P21" i="28" s="1"/>
  <c r="O20" i="28"/>
  <c r="P20" i="28" s="1"/>
  <c r="O19" i="28"/>
  <c r="P19" i="28" s="1"/>
  <c r="O18" i="28"/>
  <c r="P18" i="28" s="1"/>
  <c r="O15" i="28"/>
  <c r="P15" i="28" s="1"/>
  <c r="O14" i="28"/>
  <c r="P14" i="28" s="1"/>
  <c r="O13" i="28"/>
  <c r="P13" i="28" s="1"/>
  <c r="O12" i="28"/>
  <c r="P12" i="28" s="1"/>
  <c r="O9" i="28"/>
  <c r="P9" i="28" s="1"/>
  <c r="O8" i="28"/>
  <c r="P8" i="28" s="1"/>
  <c r="O7" i="28"/>
  <c r="P7" i="28" s="1"/>
  <c r="K52" i="28"/>
  <c r="L52" i="28" s="1"/>
  <c r="K51" i="28"/>
  <c r="L51" i="28" s="1"/>
  <c r="K50" i="28"/>
  <c r="L50" i="28" s="1"/>
  <c r="K49" i="28"/>
  <c r="L49" i="28" s="1"/>
  <c r="K48" i="28"/>
  <c r="L48" i="28" s="1"/>
  <c r="K47" i="28"/>
  <c r="L47" i="28" s="1"/>
  <c r="K46" i="28"/>
  <c r="L46" i="28" s="1"/>
  <c r="K43" i="28"/>
  <c r="L43" i="28" s="1"/>
  <c r="K42" i="28"/>
  <c r="L42" i="28" s="1"/>
  <c r="K41" i="28"/>
  <c r="L41" i="28" s="1"/>
  <c r="K40" i="28"/>
  <c r="L40" i="28" s="1"/>
  <c r="K39" i="28"/>
  <c r="L39" i="28" s="1"/>
  <c r="K38" i="28"/>
  <c r="L38" i="28" s="1"/>
  <c r="K37" i="28"/>
  <c r="L37" i="28" s="1"/>
  <c r="K36" i="28"/>
  <c r="L36" i="28" s="1"/>
  <c r="K35" i="28"/>
  <c r="L35" i="28" s="1"/>
  <c r="K32" i="28"/>
  <c r="L32" i="28" s="1"/>
  <c r="K31" i="28"/>
  <c r="L31" i="28" s="1"/>
  <c r="K30" i="28"/>
  <c r="L30" i="28" s="1"/>
  <c r="K29" i="28"/>
  <c r="L29" i="28" s="1"/>
  <c r="K28" i="28"/>
  <c r="L28" i="28" s="1"/>
  <c r="K27" i="28"/>
  <c r="L27" i="28" s="1"/>
  <c r="K24" i="28"/>
  <c r="L24" i="28" s="1"/>
  <c r="K23" i="28"/>
  <c r="L23" i="28" s="1"/>
  <c r="K22" i="28"/>
  <c r="L22" i="28" s="1"/>
  <c r="K21" i="28"/>
  <c r="L21" i="28" s="1"/>
  <c r="K20" i="28"/>
  <c r="L20" i="28" s="1"/>
  <c r="K19" i="28"/>
  <c r="L19" i="28" s="1"/>
  <c r="K18" i="28"/>
  <c r="L18" i="28" s="1"/>
  <c r="K15" i="28"/>
  <c r="L15" i="28" s="1"/>
  <c r="K14" i="28"/>
  <c r="L14" i="28" s="1"/>
  <c r="K13" i="28"/>
  <c r="L13" i="28" s="1"/>
  <c r="K12" i="28"/>
  <c r="L12" i="28" s="1"/>
  <c r="K9" i="28"/>
  <c r="L9" i="28" s="1"/>
  <c r="K8" i="28"/>
  <c r="L8" i="28" s="1"/>
  <c r="K7" i="28"/>
  <c r="L7" i="28" s="1"/>
  <c r="O43" i="32"/>
  <c r="P43" i="32" s="1"/>
  <c r="O42" i="32"/>
  <c r="P42" i="32" s="1"/>
  <c r="O41" i="32"/>
  <c r="P41" i="32" s="1"/>
  <c r="O40" i="32"/>
  <c r="P40" i="32" s="1"/>
  <c r="O39" i="32"/>
  <c r="P39" i="32" s="1"/>
  <c r="O38" i="32"/>
  <c r="P38" i="32" s="1"/>
  <c r="O37" i="32"/>
  <c r="P37" i="32" s="1"/>
  <c r="O36" i="32"/>
  <c r="P36" i="32" s="1"/>
  <c r="O35" i="32"/>
  <c r="P35" i="32" s="1"/>
  <c r="K43" i="32"/>
  <c r="L43" i="32" s="1"/>
  <c r="K42" i="32"/>
  <c r="L42" i="32" s="1"/>
  <c r="K41" i="32"/>
  <c r="L41" i="32" s="1"/>
  <c r="K40" i="32"/>
  <c r="L40" i="32" s="1"/>
  <c r="K39" i="32"/>
  <c r="L39" i="32" s="1"/>
  <c r="K38" i="32"/>
  <c r="L38" i="32" s="1"/>
  <c r="K37" i="32"/>
  <c r="L37" i="32" s="1"/>
  <c r="K36" i="32"/>
  <c r="L36" i="32" s="1"/>
  <c r="K35" i="32"/>
  <c r="L35" i="32" s="1"/>
  <c r="O15" i="32"/>
  <c r="P15" i="32" s="1"/>
  <c r="O14" i="32"/>
  <c r="P14" i="32" s="1"/>
  <c r="O13" i="32"/>
  <c r="P13" i="32" s="1"/>
  <c r="O12" i="32"/>
  <c r="P12" i="32" s="1"/>
  <c r="K9" i="32"/>
  <c r="L9" i="32" s="1"/>
  <c r="K12" i="32"/>
  <c r="L12" i="32" s="1"/>
  <c r="K13" i="32"/>
  <c r="L13" i="32" s="1"/>
  <c r="K14" i="32"/>
  <c r="L14" i="32" s="1"/>
  <c r="K15" i="32"/>
  <c r="L15" i="32" s="1"/>
  <c r="O18" i="32"/>
  <c r="P18" i="32" s="1"/>
  <c r="O53" i="32"/>
  <c r="P53" i="32" s="1"/>
  <c r="O52" i="32"/>
  <c r="P52" i="32" s="1"/>
  <c r="O51" i="32"/>
  <c r="P51" i="32" s="1"/>
  <c r="O50" i="32"/>
  <c r="P50" i="32" s="1"/>
  <c r="O49" i="32"/>
  <c r="P49" i="32" s="1"/>
  <c r="O48" i="32"/>
  <c r="P48" i="32" s="1"/>
  <c r="O47" i="32"/>
  <c r="P47" i="32" s="1"/>
  <c r="O32" i="32"/>
  <c r="P32" i="32" s="1"/>
  <c r="O31" i="32"/>
  <c r="P31" i="32" s="1"/>
  <c r="O30" i="32"/>
  <c r="P30" i="32" s="1"/>
  <c r="O29" i="32"/>
  <c r="P29" i="32" s="1"/>
  <c r="O28" i="32"/>
  <c r="P28" i="32" s="1"/>
  <c r="O27" i="32"/>
  <c r="P27" i="32" s="1"/>
  <c r="O24" i="32"/>
  <c r="P24" i="32" s="1"/>
  <c r="O23" i="32"/>
  <c r="P23" i="32" s="1"/>
  <c r="O22" i="32"/>
  <c r="P22" i="32" s="1"/>
  <c r="O21" i="32"/>
  <c r="P21" i="32" s="1"/>
  <c r="O20" i="32"/>
  <c r="P20" i="32" s="1"/>
  <c r="O19" i="32"/>
  <c r="P19" i="32" s="1"/>
  <c r="K59" i="35"/>
  <c r="K60" i="35"/>
  <c r="K61" i="35"/>
  <c r="K62" i="35"/>
  <c r="K63" i="35"/>
  <c r="K64" i="35"/>
  <c r="K65" i="35"/>
  <c r="K58" i="35"/>
  <c r="H59" i="35"/>
  <c r="H60" i="35"/>
  <c r="H61" i="35"/>
  <c r="H62" i="35"/>
  <c r="H64" i="35"/>
  <c r="H65" i="35"/>
  <c r="H58" i="35"/>
  <c r="K52" i="35"/>
  <c r="K53" i="35"/>
  <c r="K54" i="35"/>
  <c r="K55" i="35"/>
  <c r="K51" i="35"/>
  <c r="H52" i="35"/>
  <c r="H53" i="35"/>
  <c r="H54" i="35"/>
  <c r="H55" i="35"/>
  <c r="H51" i="35"/>
  <c r="K43" i="35"/>
  <c r="K44" i="35"/>
  <c r="K45" i="35"/>
  <c r="K47" i="35"/>
  <c r="K42" i="35"/>
  <c r="H43" i="35"/>
  <c r="H44" i="35"/>
  <c r="H45" i="35"/>
  <c r="H46" i="35"/>
  <c r="H47" i="35"/>
  <c r="H42" i="35"/>
  <c r="K31" i="35"/>
  <c r="K32" i="35"/>
  <c r="K33" i="35"/>
  <c r="K34" i="35"/>
  <c r="K35" i="35"/>
  <c r="K36" i="35"/>
  <c r="K37" i="35"/>
  <c r="K38" i="35"/>
  <c r="K30" i="35"/>
  <c r="H31" i="35"/>
  <c r="H32" i="35"/>
  <c r="H33" i="35"/>
  <c r="H34" i="35"/>
  <c r="H35" i="35"/>
  <c r="H36" i="35"/>
  <c r="H37" i="35"/>
  <c r="H38" i="35"/>
  <c r="H30" i="35"/>
  <c r="K25" i="35"/>
  <c r="K26" i="35"/>
  <c r="K27" i="35"/>
  <c r="K24" i="35"/>
  <c r="H25" i="35"/>
  <c r="H26" i="35"/>
  <c r="H27" i="35"/>
  <c r="H24" i="35"/>
  <c r="H19" i="35"/>
  <c r="H21" i="35"/>
  <c r="K20" i="35"/>
  <c r="K21" i="35"/>
  <c r="K19" i="35"/>
  <c r="H11" i="35"/>
  <c r="K12" i="35"/>
  <c r="K13" i="35"/>
  <c r="K11" i="35"/>
  <c r="H12" i="35"/>
  <c r="K52" i="32"/>
  <c r="L52" i="32" s="1"/>
  <c r="K50" i="32"/>
  <c r="L50" i="32" s="1"/>
  <c r="K18" i="32"/>
  <c r="L18" i="32" s="1"/>
  <c r="O26" i="16"/>
  <c r="O27" i="16"/>
  <c r="O28" i="16"/>
  <c r="O29" i="16"/>
  <c r="O30" i="16"/>
  <c r="O31" i="16"/>
  <c r="O32" i="16"/>
  <c r="O33" i="16"/>
  <c r="O25" i="16"/>
  <c r="O19" i="16"/>
  <c r="O20" i="16"/>
  <c r="O21" i="16"/>
  <c r="O18" i="16"/>
  <c r="O10" i="16"/>
  <c r="O9" i="16"/>
  <c r="O8" i="16"/>
  <c r="O14" i="16"/>
  <c r="O15" i="16"/>
  <c r="O13" i="16"/>
  <c r="P13" i="16" l="1"/>
  <c r="P19" i="16"/>
  <c r="P27" i="16"/>
  <c r="P26" i="16"/>
  <c r="P21" i="16"/>
  <c r="P29" i="16"/>
  <c r="P20" i="16"/>
  <c r="P28" i="16"/>
  <c r="P15" i="16"/>
  <c r="P32" i="16"/>
  <c r="P30" i="16"/>
  <c r="P31" i="16"/>
  <c r="P8" i="16"/>
  <c r="P9" i="16"/>
  <c r="P25" i="16"/>
  <c r="P33" i="16"/>
  <c r="P18" i="16"/>
  <c r="J12" i="17"/>
  <c r="J13" i="17"/>
  <c r="J11" i="17"/>
  <c r="J8" i="17"/>
  <c r="P59" i="34"/>
  <c r="P115" i="34"/>
  <c r="D59" i="34"/>
  <c r="S95" i="34" l="1"/>
  <c r="S166" i="34"/>
  <c r="S142" i="34"/>
  <c r="S134" i="34"/>
  <c r="S126" i="34"/>
  <c r="S79" i="34"/>
  <c r="S115" i="34"/>
  <c r="S107" i="34"/>
  <c r="S99" i="34"/>
  <c r="S91" i="34"/>
  <c r="S83" i="34"/>
  <c r="S75" i="34"/>
  <c r="S67" i="34"/>
  <c r="S138" i="34"/>
  <c r="S130" i="34"/>
  <c r="S122" i="34"/>
  <c r="S90" i="34"/>
  <c r="S74" i="34"/>
  <c r="S150" i="34"/>
  <c r="S114" i="34"/>
  <c r="S106" i="34"/>
  <c r="S98" i="34"/>
  <c r="S82" i="34"/>
  <c r="S66" i="34"/>
  <c r="S170" i="34"/>
  <c r="S162" i="34"/>
  <c r="S154" i="34"/>
  <c r="S146" i="34"/>
  <c r="S111" i="34"/>
  <c r="S103" i="34"/>
  <c r="S87" i="34"/>
  <c r="S71" i="34"/>
  <c r="S144" i="34"/>
  <c r="S110" i="34"/>
  <c r="S102" i="34"/>
  <c r="S94" i="34"/>
  <c r="S86" i="34"/>
  <c r="S78" i="34"/>
  <c r="S70" i="34"/>
  <c r="S158" i="34"/>
  <c r="S157" i="34"/>
  <c r="S125" i="34"/>
  <c r="J7" i="17"/>
  <c r="J6" i="17"/>
  <c r="S101" i="34"/>
  <c r="S85" i="34"/>
  <c r="S69" i="34"/>
  <c r="S63" i="34"/>
  <c r="S169" i="34"/>
  <c r="S156" i="34"/>
  <c r="S143" i="34"/>
  <c r="S137" i="34"/>
  <c r="S124" i="34"/>
  <c r="S163" i="34"/>
  <c r="S100" i="34"/>
  <c r="S84" i="34"/>
  <c r="S68" i="34"/>
  <c r="S168" i="34"/>
  <c r="S155" i="34"/>
  <c r="S149" i="34"/>
  <c r="S136" i="34"/>
  <c r="S123" i="34"/>
  <c r="S112" i="34"/>
  <c r="S105" i="34"/>
  <c r="S89" i="34"/>
  <c r="S73" i="34"/>
  <c r="S167" i="34"/>
  <c r="S161" i="34"/>
  <c r="S148" i="34"/>
  <c r="S135" i="34"/>
  <c r="S129" i="34"/>
  <c r="S96" i="34"/>
  <c r="S104" i="34"/>
  <c r="S88" i="34"/>
  <c r="S72" i="34"/>
  <c r="S160" i="34"/>
  <c r="S147" i="34"/>
  <c r="S141" i="34"/>
  <c r="S128" i="34"/>
  <c r="S80" i="34"/>
  <c r="S109" i="34"/>
  <c r="S93" i="34"/>
  <c r="S77" i="34"/>
  <c r="S118" i="34"/>
  <c r="S159" i="34"/>
  <c r="S153" i="34"/>
  <c r="S140" i="34"/>
  <c r="S127" i="34"/>
  <c r="S121" i="34"/>
  <c r="S64" i="34"/>
  <c r="S108" i="34"/>
  <c r="S92" i="34"/>
  <c r="S76" i="34"/>
  <c r="S171" i="34"/>
  <c r="S165" i="34"/>
  <c r="S152" i="34"/>
  <c r="S139" i="34"/>
  <c r="S133" i="34"/>
  <c r="S120" i="34"/>
  <c r="S131" i="34"/>
  <c r="S113" i="34"/>
  <c r="S97" i="34"/>
  <c r="S81" i="34"/>
  <c r="S65" i="34"/>
  <c r="S164" i="34"/>
  <c r="S151" i="34"/>
  <c r="S145" i="34"/>
  <c r="S132" i="34"/>
  <c r="S119" i="34"/>
  <c r="S62" i="34"/>
  <c r="K28" i="32"/>
  <c r="L28" i="32" s="1"/>
  <c r="K29" i="32"/>
  <c r="L29" i="32" s="1"/>
  <c r="K30" i="32"/>
  <c r="L30" i="32" s="1"/>
  <c r="K31" i="32"/>
  <c r="L31" i="32" s="1"/>
  <c r="K32" i="32"/>
  <c r="L32" i="32" s="1"/>
  <c r="K27" i="32"/>
  <c r="L27" i="32" s="1"/>
  <c r="K19" i="32"/>
  <c r="L19" i="32" s="1"/>
  <c r="K20" i="32"/>
  <c r="L20" i="32" s="1"/>
  <c r="K21" i="32"/>
  <c r="L21" i="32" s="1"/>
  <c r="K22" i="32"/>
  <c r="L22" i="32" s="1"/>
  <c r="K23" i="32"/>
  <c r="L23" i="32" s="1"/>
  <c r="K24" i="32"/>
  <c r="L24" i="32" s="1"/>
  <c r="T10" i="34"/>
  <c r="K13" i="16"/>
  <c r="T6" i="34"/>
  <c r="I28" i="35"/>
  <c r="U29" i="27"/>
  <c r="S7" i="34"/>
  <c r="S8" i="34"/>
  <c r="S14" i="34"/>
  <c r="S15" i="34"/>
  <c r="S16" i="34"/>
  <c r="S22" i="34"/>
  <c r="S23" i="34"/>
  <c r="S24" i="34"/>
  <c r="S30" i="34"/>
  <c r="S31" i="34"/>
  <c r="S32" i="34"/>
  <c r="S38" i="34"/>
  <c r="S39" i="34"/>
  <c r="S40" i="34"/>
  <c r="S46" i="34"/>
  <c r="S47" i="34"/>
  <c r="S48" i="34"/>
  <c r="S54" i="34"/>
  <c r="S55" i="34"/>
  <c r="S56" i="34"/>
  <c r="M89" i="5"/>
  <c r="M95" i="5"/>
  <c r="M94" i="5"/>
  <c r="M93" i="5"/>
  <c r="M92" i="5"/>
  <c r="M91" i="5"/>
  <c r="M90" i="5"/>
  <c r="H95" i="5"/>
  <c r="H94" i="5"/>
  <c r="H93" i="5"/>
  <c r="H92" i="5"/>
  <c r="H91" i="5"/>
  <c r="H90" i="5"/>
  <c r="H89" i="5"/>
  <c r="S9" i="34"/>
  <c r="S10" i="34"/>
  <c r="S11" i="34"/>
  <c r="S12" i="34"/>
  <c r="S13" i="34"/>
  <c r="S17" i="34"/>
  <c r="S18" i="34"/>
  <c r="S19" i="34"/>
  <c r="S20" i="34"/>
  <c r="S21" i="34"/>
  <c r="S25" i="34"/>
  <c r="S26" i="34"/>
  <c r="S27" i="34"/>
  <c r="S28" i="34"/>
  <c r="S29" i="34"/>
  <c r="S33" i="34"/>
  <c r="S34" i="34"/>
  <c r="S35" i="34"/>
  <c r="S36" i="34"/>
  <c r="S37" i="34"/>
  <c r="S41" i="34"/>
  <c r="S42" i="34"/>
  <c r="S43" i="34"/>
  <c r="S44" i="34"/>
  <c r="S45" i="34"/>
  <c r="S49" i="34"/>
  <c r="S50" i="34"/>
  <c r="S51" i="34"/>
  <c r="S52" i="34"/>
  <c r="S53" i="34"/>
  <c r="S57" i="34"/>
  <c r="S58" i="34"/>
  <c r="S59" i="34"/>
  <c r="S6" i="34"/>
  <c r="K107" i="28"/>
  <c r="K108" i="28"/>
  <c r="K109" i="28"/>
  <c r="K110" i="28"/>
  <c r="K112" i="28"/>
  <c r="K106" i="28"/>
  <c r="K48" i="32" l="1"/>
  <c r="L48" i="32" s="1"/>
  <c r="K49" i="32"/>
  <c r="L49" i="32" s="1"/>
  <c r="K51" i="32"/>
  <c r="L51" i="32" s="1"/>
  <c r="K53" i="32"/>
  <c r="L53" i="32" s="1"/>
  <c r="K47" i="32"/>
  <c r="L47" i="32" s="1"/>
  <c r="T26" i="27"/>
  <c r="U26" i="27" s="1"/>
  <c r="O119" i="34"/>
  <c r="O120" i="34"/>
  <c r="O121" i="34"/>
  <c r="O122" i="34"/>
  <c r="O123" i="34"/>
  <c r="O124" i="34"/>
  <c r="O125" i="34"/>
  <c r="O126" i="34"/>
  <c r="O127" i="34"/>
  <c r="O128" i="34"/>
  <c r="O129" i="34"/>
  <c r="O130" i="34"/>
  <c r="O131" i="34"/>
  <c r="O132" i="34"/>
  <c r="O133" i="34"/>
  <c r="O134" i="34"/>
  <c r="O135" i="34"/>
  <c r="O136" i="34"/>
  <c r="O137" i="34"/>
  <c r="O138" i="34"/>
  <c r="O139" i="34"/>
  <c r="O140" i="34"/>
  <c r="O141" i="34"/>
  <c r="O142" i="34"/>
  <c r="O143" i="34"/>
  <c r="O144" i="34"/>
  <c r="O145" i="34"/>
  <c r="O146" i="34"/>
  <c r="O147" i="34"/>
  <c r="O148" i="34"/>
  <c r="O149" i="34"/>
  <c r="O150" i="34"/>
  <c r="O151" i="34"/>
  <c r="O152" i="34"/>
  <c r="O153" i="34"/>
  <c r="O154" i="34"/>
  <c r="O155" i="34"/>
  <c r="O156" i="34"/>
  <c r="O157" i="34"/>
  <c r="O158" i="34"/>
  <c r="O159" i="34"/>
  <c r="O160" i="34"/>
  <c r="O161" i="34"/>
  <c r="O162" i="34"/>
  <c r="O163" i="34"/>
  <c r="O164" i="34"/>
  <c r="O165" i="34"/>
  <c r="O166" i="34"/>
  <c r="O167" i="34"/>
  <c r="O168" i="34"/>
  <c r="O169" i="34"/>
  <c r="O170" i="34"/>
  <c r="O171" i="34"/>
  <c r="O118" i="34"/>
  <c r="O63" i="34"/>
  <c r="O64" i="34"/>
  <c r="O65" i="34"/>
  <c r="O66" i="34"/>
  <c r="O67" i="34"/>
  <c r="O68" i="34"/>
  <c r="O69" i="34"/>
  <c r="O70" i="34"/>
  <c r="O71" i="34"/>
  <c r="O72" i="34"/>
  <c r="O73" i="34"/>
  <c r="O74" i="34"/>
  <c r="O75" i="34"/>
  <c r="O76" i="34"/>
  <c r="O77" i="34"/>
  <c r="O78" i="34"/>
  <c r="O79" i="34"/>
  <c r="O80" i="34"/>
  <c r="O81" i="34"/>
  <c r="O82" i="34"/>
  <c r="O83" i="34"/>
  <c r="O84" i="34"/>
  <c r="O85" i="34"/>
  <c r="O86" i="34"/>
  <c r="O87" i="34"/>
  <c r="O88" i="34"/>
  <c r="O89" i="34"/>
  <c r="O90" i="34"/>
  <c r="O91" i="34"/>
  <c r="O92" i="34"/>
  <c r="O93" i="34"/>
  <c r="O94" i="34"/>
  <c r="O95" i="34"/>
  <c r="O96" i="34"/>
  <c r="O97" i="34"/>
  <c r="O98" i="34"/>
  <c r="O99" i="34"/>
  <c r="O100" i="34"/>
  <c r="O101" i="34"/>
  <c r="O102" i="34"/>
  <c r="O103" i="34"/>
  <c r="O104" i="34"/>
  <c r="O105" i="34"/>
  <c r="O106" i="34"/>
  <c r="O107" i="34"/>
  <c r="O108" i="34"/>
  <c r="O109" i="34"/>
  <c r="O110" i="34"/>
  <c r="O111" i="34"/>
  <c r="O112" i="34"/>
  <c r="O113" i="34"/>
  <c r="O114" i="34"/>
  <c r="O115" i="34"/>
  <c r="O62" i="34"/>
  <c r="O7" i="34"/>
  <c r="O8" i="34"/>
  <c r="O9" i="34"/>
  <c r="O10" i="34"/>
  <c r="O11" i="34"/>
  <c r="O12" i="34"/>
  <c r="O13" i="34"/>
  <c r="O14" i="34"/>
  <c r="O15" i="34"/>
  <c r="O16" i="34"/>
  <c r="O17" i="34"/>
  <c r="O18" i="34"/>
  <c r="O19" i="34"/>
  <c r="O20" i="34"/>
  <c r="O21" i="34"/>
  <c r="O22" i="34"/>
  <c r="O23" i="34"/>
  <c r="O24" i="34"/>
  <c r="O25" i="34"/>
  <c r="O26" i="34"/>
  <c r="O27" i="34"/>
  <c r="O28" i="34"/>
  <c r="O29" i="34"/>
  <c r="O30" i="34"/>
  <c r="O31" i="34"/>
  <c r="O32" i="34"/>
  <c r="O33" i="34"/>
  <c r="O34" i="34"/>
  <c r="O35" i="34"/>
  <c r="O36" i="34"/>
  <c r="O37" i="34"/>
  <c r="O38" i="34"/>
  <c r="O39" i="34"/>
  <c r="O40" i="34"/>
  <c r="O41" i="34"/>
  <c r="O42" i="34"/>
  <c r="O43" i="34"/>
  <c r="O44" i="34"/>
  <c r="O45" i="34"/>
  <c r="O46" i="34"/>
  <c r="O47" i="34"/>
  <c r="O48" i="34"/>
  <c r="O49" i="34"/>
  <c r="O50" i="34"/>
  <c r="O51" i="34"/>
  <c r="O52" i="34"/>
  <c r="O53" i="34"/>
  <c r="O54" i="34"/>
  <c r="O55" i="34"/>
  <c r="O56" i="34"/>
  <c r="O57" i="34"/>
  <c r="O58" i="34"/>
  <c r="O59" i="34"/>
  <c r="O6" i="34"/>
  <c r="S263" i="5"/>
  <c r="S264" i="5"/>
  <c r="S265" i="5"/>
  <c r="S266" i="5"/>
  <c r="S267" i="5"/>
  <c r="S268" i="5"/>
  <c r="S269" i="5"/>
  <c r="S270" i="5"/>
  <c r="S271" i="5"/>
  <c r="S272" i="5"/>
  <c r="S273" i="5"/>
  <c r="S274" i="5"/>
  <c r="S275" i="5"/>
  <c r="S276" i="5"/>
  <c r="S277" i="5"/>
  <c r="S278" i="5"/>
  <c r="S279" i="5"/>
  <c r="S280" i="5"/>
  <c r="S281" i="5"/>
  <c r="S282" i="5"/>
  <c r="S283" i="5"/>
  <c r="S284" i="5"/>
  <c r="S285" i="5"/>
  <c r="S286" i="5"/>
  <c r="S287" i="5"/>
  <c r="S288" i="5"/>
  <c r="S289" i="5"/>
  <c r="S290" i="5"/>
  <c r="S291" i="5"/>
  <c r="S292" i="5"/>
  <c r="S293" i="5"/>
  <c r="S294" i="5"/>
  <c r="S295" i="5"/>
  <c r="S296" i="5"/>
  <c r="S297" i="5"/>
  <c r="S298" i="5"/>
  <c r="S299" i="5"/>
  <c r="S300" i="5"/>
  <c r="S301" i="5"/>
  <c r="S302" i="5"/>
  <c r="S303" i="5"/>
  <c r="S304" i="5"/>
  <c r="S305" i="5"/>
  <c r="S306" i="5"/>
  <c r="S307" i="5"/>
  <c r="S308" i="5"/>
  <c r="S309" i="5"/>
  <c r="S310" i="5"/>
  <c r="S311" i="5"/>
  <c r="S312" i="5"/>
  <c r="S313" i="5"/>
  <c r="S314" i="5"/>
  <c r="S315" i="5"/>
  <c r="S316" i="5"/>
  <c r="S317" i="5"/>
  <c r="S318" i="5"/>
  <c r="S319" i="5"/>
  <c r="S320" i="5"/>
  <c r="S321" i="5"/>
  <c r="S322" i="5"/>
  <c r="S323" i="5"/>
  <c r="S324" i="5"/>
  <c r="S262" i="5"/>
  <c r="W119" i="34"/>
  <c r="W120" i="34"/>
  <c r="W121" i="34"/>
  <c r="W122" i="34"/>
  <c r="W123" i="34"/>
  <c r="W124" i="34"/>
  <c r="W125" i="34"/>
  <c r="W126" i="34"/>
  <c r="W127" i="34"/>
  <c r="W128" i="34"/>
  <c r="W129" i="34"/>
  <c r="W130" i="34"/>
  <c r="W131" i="34"/>
  <c r="W132" i="34"/>
  <c r="W133" i="34"/>
  <c r="W134" i="34"/>
  <c r="W135" i="34"/>
  <c r="W136" i="34"/>
  <c r="W137" i="34"/>
  <c r="W138" i="34"/>
  <c r="W139" i="34"/>
  <c r="W140" i="34"/>
  <c r="W141" i="34"/>
  <c r="W142" i="34"/>
  <c r="W143" i="34"/>
  <c r="W144" i="34"/>
  <c r="W145" i="34"/>
  <c r="W146" i="34"/>
  <c r="W147" i="34"/>
  <c r="W148" i="34"/>
  <c r="W149" i="34"/>
  <c r="W150" i="34"/>
  <c r="W151" i="34"/>
  <c r="W152" i="34"/>
  <c r="W153" i="34"/>
  <c r="W154" i="34"/>
  <c r="W155" i="34"/>
  <c r="W156" i="34"/>
  <c r="W157" i="34"/>
  <c r="W158" i="34"/>
  <c r="W159" i="34"/>
  <c r="W160" i="34"/>
  <c r="W161" i="34"/>
  <c r="W162" i="34"/>
  <c r="W163" i="34"/>
  <c r="W164" i="34"/>
  <c r="W165" i="34"/>
  <c r="W166" i="34"/>
  <c r="W167" i="34"/>
  <c r="W168" i="34"/>
  <c r="W169" i="34"/>
  <c r="W170" i="34"/>
  <c r="W171" i="34"/>
  <c r="W118" i="34"/>
  <c r="W63" i="34"/>
  <c r="W64" i="34"/>
  <c r="W65" i="34"/>
  <c r="W66" i="34"/>
  <c r="W67" i="34"/>
  <c r="W68" i="34"/>
  <c r="W69" i="34"/>
  <c r="W70" i="34"/>
  <c r="W71" i="34"/>
  <c r="W72" i="34"/>
  <c r="W73" i="34"/>
  <c r="W74" i="34"/>
  <c r="W75" i="34"/>
  <c r="W76" i="34"/>
  <c r="W77" i="34"/>
  <c r="W78" i="34"/>
  <c r="W79" i="34"/>
  <c r="W80" i="34"/>
  <c r="W81" i="34"/>
  <c r="W82" i="34"/>
  <c r="W83" i="34"/>
  <c r="W84" i="34"/>
  <c r="W85" i="34"/>
  <c r="W86" i="34"/>
  <c r="W87" i="34"/>
  <c r="W88" i="34"/>
  <c r="W89" i="34"/>
  <c r="W90" i="34"/>
  <c r="W91" i="34"/>
  <c r="W92" i="34"/>
  <c r="W93" i="34"/>
  <c r="W94" i="34"/>
  <c r="W95" i="34"/>
  <c r="W96" i="34"/>
  <c r="W97" i="34"/>
  <c r="W98" i="34"/>
  <c r="W99" i="34"/>
  <c r="W100" i="34"/>
  <c r="W101" i="34"/>
  <c r="W102" i="34"/>
  <c r="W103" i="34"/>
  <c r="W104" i="34"/>
  <c r="W105" i="34"/>
  <c r="W106" i="34"/>
  <c r="W107" i="34"/>
  <c r="W108" i="34"/>
  <c r="W109" i="34"/>
  <c r="W110" i="34"/>
  <c r="W111" i="34"/>
  <c r="W112" i="34"/>
  <c r="W113" i="34"/>
  <c r="W114" i="34"/>
  <c r="W115" i="34"/>
  <c r="W62" i="34"/>
  <c r="T119" i="34"/>
  <c r="T120" i="34"/>
  <c r="T121" i="34"/>
  <c r="T122" i="34"/>
  <c r="T123" i="34"/>
  <c r="T124" i="34"/>
  <c r="T125" i="34"/>
  <c r="T126" i="34"/>
  <c r="T127" i="34"/>
  <c r="T128" i="34"/>
  <c r="T129" i="34"/>
  <c r="T130" i="34"/>
  <c r="T131" i="34"/>
  <c r="T132" i="34"/>
  <c r="T133" i="34"/>
  <c r="T134" i="34"/>
  <c r="T135" i="34"/>
  <c r="T136" i="34"/>
  <c r="T137" i="34"/>
  <c r="T138" i="34"/>
  <c r="T139" i="34"/>
  <c r="T140" i="34"/>
  <c r="T141" i="34"/>
  <c r="T142" i="34"/>
  <c r="T143" i="34"/>
  <c r="T144" i="34"/>
  <c r="T145" i="34"/>
  <c r="T146" i="34"/>
  <c r="T147" i="34"/>
  <c r="T148" i="34"/>
  <c r="T149" i="34"/>
  <c r="T150" i="34"/>
  <c r="T151" i="34"/>
  <c r="T152" i="34"/>
  <c r="T153" i="34"/>
  <c r="T154" i="34"/>
  <c r="T155" i="34"/>
  <c r="T156" i="34"/>
  <c r="T157" i="34"/>
  <c r="T158" i="34"/>
  <c r="T159" i="34"/>
  <c r="T160" i="34"/>
  <c r="T161" i="34"/>
  <c r="T162" i="34"/>
  <c r="T163" i="34"/>
  <c r="T164" i="34"/>
  <c r="T165" i="34"/>
  <c r="T166" i="34"/>
  <c r="T167" i="34"/>
  <c r="T168" i="34"/>
  <c r="T169" i="34"/>
  <c r="T170" i="34"/>
  <c r="T171" i="34"/>
  <c r="T118" i="34"/>
  <c r="T63" i="34"/>
  <c r="T64" i="34"/>
  <c r="T65" i="34"/>
  <c r="T66" i="34"/>
  <c r="T67" i="34"/>
  <c r="T68" i="34"/>
  <c r="T69" i="34"/>
  <c r="T70" i="34"/>
  <c r="T71" i="34"/>
  <c r="T72" i="34"/>
  <c r="T73" i="34"/>
  <c r="T74" i="34"/>
  <c r="T75" i="34"/>
  <c r="T76" i="34"/>
  <c r="T77" i="34"/>
  <c r="T78" i="34"/>
  <c r="T79" i="34"/>
  <c r="T80" i="34"/>
  <c r="T81" i="34"/>
  <c r="T82" i="34"/>
  <c r="T83" i="34"/>
  <c r="T84" i="34"/>
  <c r="T85" i="34"/>
  <c r="T86" i="34"/>
  <c r="T87" i="34"/>
  <c r="T88" i="34"/>
  <c r="T89" i="34"/>
  <c r="T90" i="34"/>
  <c r="T91" i="34"/>
  <c r="T92" i="34"/>
  <c r="T93" i="34"/>
  <c r="T94" i="34"/>
  <c r="T95" i="34"/>
  <c r="T96" i="34"/>
  <c r="T97" i="34"/>
  <c r="T98" i="34"/>
  <c r="T99" i="34"/>
  <c r="T100" i="34"/>
  <c r="T101" i="34"/>
  <c r="T102" i="34"/>
  <c r="T103" i="34"/>
  <c r="T104" i="34"/>
  <c r="T105" i="34"/>
  <c r="T106" i="34"/>
  <c r="T107" i="34"/>
  <c r="T108" i="34"/>
  <c r="T109" i="34"/>
  <c r="T110" i="34"/>
  <c r="T111" i="34"/>
  <c r="T112" i="34"/>
  <c r="T113" i="34"/>
  <c r="T114" i="34"/>
  <c r="T115" i="34"/>
  <c r="T62" i="34"/>
  <c r="T7" i="34"/>
  <c r="T8" i="34"/>
  <c r="T9" i="34"/>
  <c r="T11" i="34"/>
  <c r="T12" i="34"/>
  <c r="T13" i="34"/>
  <c r="T14" i="34"/>
  <c r="T15" i="34"/>
  <c r="T16" i="34"/>
  <c r="T17" i="34"/>
  <c r="T18" i="34"/>
  <c r="T19" i="34"/>
  <c r="T20" i="34"/>
  <c r="T21" i="34"/>
  <c r="T22" i="34"/>
  <c r="T23" i="34"/>
  <c r="T24" i="34"/>
  <c r="T25" i="34"/>
  <c r="T26" i="34"/>
  <c r="T27" i="34"/>
  <c r="T28" i="34"/>
  <c r="T29" i="34"/>
  <c r="T30" i="34"/>
  <c r="T31" i="34"/>
  <c r="T32" i="34"/>
  <c r="T33" i="34"/>
  <c r="T34" i="34"/>
  <c r="T35" i="34"/>
  <c r="T36" i="34"/>
  <c r="T37" i="34"/>
  <c r="T38" i="34"/>
  <c r="T39" i="34"/>
  <c r="T40" i="34"/>
  <c r="T41" i="34"/>
  <c r="T42" i="34"/>
  <c r="T43" i="34"/>
  <c r="T44" i="34"/>
  <c r="T45" i="34"/>
  <c r="T46" i="34"/>
  <c r="T47" i="34"/>
  <c r="T48" i="34"/>
  <c r="T49" i="34"/>
  <c r="T50" i="34"/>
  <c r="T51" i="34"/>
  <c r="T52" i="34"/>
  <c r="T53" i="34"/>
  <c r="T54" i="34"/>
  <c r="T55" i="34"/>
  <c r="T56" i="34"/>
  <c r="T57" i="34"/>
  <c r="T58" i="34"/>
  <c r="T59" i="34"/>
  <c r="W7" i="34"/>
  <c r="W8" i="34"/>
  <c r="W9" i="34"/>
  <c r="W10" i="34"/>
  <c r="W11" i="34"/>
  <c r="W12" i="34"/>
  <c r="W13" i="34"/>
  <c r="W14" i="34"/>
  <c r="W15" i="34"/>
  <c r="W16" i="34"/>
  <c r="W17" i="34"/>
  <c r="W18" i="34"/>
  <c r="W19" i="34"/>
  <c r="W20" i="34"/>
  <c r="W21" i="34"/>
  <c r="W22" i="34"/>
  <c r="W23" i="34"/>
  <c r="W24" i="34"/>
  <c r="W25" i="34"/>
  <c r="W26" i="34"/>
  <c r="W27" i="34"/>
  <c r="W28" i="34"/>
  <c r="W29" i="34"/>
  <c r="W30" i="34"/>
  <c r="W31" i="34"/>
  <c r="W32" i="34"/>
  <c r="W33" i="34"/>
  <c r="W34" i="34"/>
  <c r="W35" i="34"/>
  <c r="W36" i="34"/>
  <c r="W37" i="34"/>
  <c r="W38" i="34"/>
  <c r="W39" i="34"/>
  <c r="W40" i="34"/>
  <c r="W41" i="34"/>
  <c r="W42" i="34"/>
  <c r="W43" i="34"/>
  <c r="W44" i="34"/>
  <c r="W45" i="34"/>
  <c r="W46" i="34"/>
  <c r="W47" i="34"/>
  <c r="W48" i="34"/>
  <c r="W49" i="34"/>
  <c r="W50" i="34"/>
  <c r="W51" i="34"/>
  <c r="W52" i="34"/>
  <c r="W53" i="34"/>
  <c r="W54" i="34"/>
  <c r="W55" i="34"/>
  <c r="W56" i="34"/>
  <c r="W57" i="34"/>
  <c r="W58" i="34"/>
  <c r="W59" i="34"/>
  <c r="W6" i="34"/>
  <c r="N95" i="32"/>
  <c r="N94" i="32"/>
  <c r="N93" i="32"/>
  <c r="N92" i="32"/>
  <c r="K95" i="32"/>
  <c r="K94" i="32"/>
  <c r="K93" i="32"/>
  <c r="K92" i="32"/>
  <c r="H95" i="32"/>
  <c r="H94" i="32"/>
  <c r="H93" i="32"/>
  <c r="H92" i="32"/>
  <c r="E93" i="32"/>
  <c r="E94" i="32"/>
  <c r="E95" i="32"/>
  <c r="E92" i="32"/>
  <c r="E81" i="32"/>
  <c r="E80" i="32"/>
  <c r="E79" i="32"/>
  <c r="E78" i="32"/>
  <c r="E77" i="32"/>
  <c r="E76" i="32"/>
  <c r="E75" i="32"/>
  <c r="H81" i="32"/>
  <c r="H80" i="32"/>
  <c r="H79" i="32"/>
  <c r="H78" i="32"/>
  <c r="H77" i="32"/>
  <c r="H76" i="32"/>
  <c r="H75" i="32"/>
  <c r="K81" i="32"/>
  <c r="K80" i="32"/>
  <c r="K79" i="32"/>
  <c r="K78" i="32"/>
  <c r="K77" i="32"/>
  <c r="K76" i="32"/>
  <c r="K75" i="32"/>
  <c r="N76" i="32"/>
  <c r="N77" i="32"/>
  <c r="N78" i="32"/>
  <c r="N79" i="32"/>
  <c r="N80" i="32"/>
  <c r="N81" i="32"/>
  <c r="N75" i="32"/>
  <c r="S26" i="27"/>
  <c r="S27" i="27"/>
  <c r="S28" i="27"/>
  <c r="S29" i="27"/>
  <c r="S30" i="27"/>
  <c r="S31" i="27"/>
  <c r="S32" i="27"/>
  <c r="S33" i="27"/>
  <c r="S34" i="27"/>
  <c r="S35" i="27"/>
  <c r="S36" i="27"/>
  <c r="S37" i="27"/>
  <c r="S38" i="27"/>
  <c r="S39" i="27"/>
  <c r="S40" i="27"/>
  <c r="S41" i="27"/>
  <c r="S42" i="27"/>
  <c r="S43" i="27"/>
  <c r="S44" i="27"/>
  <c r="S45" i="27"/>
  <c r="S46" i="27"/>
  <c r="S47" i="27"/>
  <c r="S48" i="27"/>
  <c r="S49" i="27"/>
  <c r="S50" i="27"/>
  <c r="S51" i="27"/>
  <c r="S52" i="27"/>
  <c r="S53" i="27"/>
  <c r="S54" i="27"/>
  <c r="S55" i="27"/>
  <c r="S56" i="27"/>
  <c r="S57" i="27"/>
  <c r="S58" i="27"/>
  <c r="S59" i="27"/>
  <c r="S60" i="27"/>
  <c r="S61" i="27"/>
  <c r="S62" i="27"/>
  <c r="S63" i="27"/>
  <c r="S64" i="27"/>
  <c r="S65" i="27"/>
  <c r="S66" i="27"/>
  <c r="S67" i="27"/>
  <c r="S68" i="27"/>
  <c r="Q26" i="27"/>
  <c r="Q27" i="27"/>
  <c r="Q28" i="27"/>
  <c r="Q29" i="27"/>
  <c r="Q30" i="27"/>
  <c r="Q31" i="27"/>
  <c r="Q32" i="27"/>
  <c r="Q33" i="27"/>
  <c r="Q34" i="27"/>
  <c r="Q35" i="27"/>
  <c r="Q36" i="27"/>
  <c r="Q37" i="27"/>
  <c r="Q38" i="27"/>
  <c r="Q39" i="27"/>
  <c r="Q40" i="27"/>
  <c r="Q41" i="27"/>
  <c r="Q42" i="27"/>
  <c r="Q43" i="27"/>
  <c r="Q44" i="27"/>
  <c r="Q45" i="27"/>
  <c r="Q46" i="27"/>
  <c r="Q47" i="27"/>
  <c r="Q48" i="27"/>
  <c r="Q49" i="27"/>
  <c r="Q50" i="27"/>
  <c r="Q51" i="27"/>
  <c r="Q52" i="27"/>
  <c r="Q53" i="27"/>
  <c r="Q54" i="27"/>
  <c r="Q55" i="27"/>
  <c r="Q56" i="27"/>
  <c r="Q57" i="27"/>
  <c r="Q58" i="27"/>
  <c r="Q59" i="27"/>
  <c r="Q60" i="27"/>
  <c r="Q61" i="27"/>
  <c r="Q62" i="27"/>
  <c r="Q63" i="27"/>
  <c r="Q64" i="27"/>
  <c r="Q65" i="27"/>
  <c r="Q66" i="27"/>
  <c r="Q67" i="27"/>
  <c r="Q68" i="27"/>
  <c r="O26" i="27"/>
  <c r="O27" i="27"/>
  <c r="O28" i="27"/>
  <c r="O29" i="27"/>
  <c r="O30" i="27"/>
  <c r="O31" i="27"/>
  <c r="O32" i="27"/>
  <c r="O33" i="27"/>
  <c r="O34" i="27"/>
  <c r="O35" i="27"/>
  <c r="O36" i="27"/>
  <c r="O37" i="27"/>
  <c r="O38" i="27"/>
  <c r="O39" i="27"/>
  <c r="O40" i="27"/>
  <c r="O41" i="27"/>
  <c r="O42" i="27"/>
  <c r="O43" i="27"/>
  <c r="O44" i="27"/>
  <c r="O45" i="27"/>
  <c r="O46" i="27"/>
  <c r="O47" i="27"/>
  <c r="O48" i="27"/>
  <c r="O49" i="27"/>
  <c r="O50" i="27"/>
  <c r="O51" i="27"/>
  <c r="O52" i="27"/>
  <c r="O53" i="27"/>
  <c r="O54" i="27"/>
  <c r="O55" i="27"/>
  <c r="O56" i="27"/>
  <c r="O57" i="27"/>
  <c r="O58" i="27"/>
  <c r="O59" i="27"/>
  <c r="O60" i="27"/>
  <c r="O61" i="27"/>
  <c r="O62" i="27"/>
  <c r="O63" i="27"/>
  <c r="O64" i="27"/>
  <c r="O65" i="27"/>
  <c r="O66" i="27"/>
  <c r="O67" i="27"/>
  <c r="O68" i="27"/>
  <c r="J14" i="16"/>
  <c r="K15" i="16"/>
  <c r="J10" i="16"/>
  <c r="H13" i="35" s="1"/>
  <c r="N9" i="2"/>
  <c r="O9" i="2" s="1"/>
  <c r="N8" i="2"/>
  <c r="O8" i="2" s="1"/>
  <c r="N7" i="2"/>
  <c r="O7" i="2" s="1"/>
  <c r="M14" i="2"/>
  <c r="K14" i="2"/>
  <c r="I14" i="2"/>
  <c r="H14" i="2"/>
  <c r="F14" i="2"/>
  <c r="D14" i="2"/>
  <c r="N13" i="2"/>
  <c r="O13" i="2" s="1"/>
  <c r="N12" i="2"/>
  <c r="O12" i="2" s="1"/>
  <c r="N258" i="2"/>
  <c r="O258" i="2" s="1"/>
  <c r="N266" i="2"/>
  <c r="O266" i="2" s="1"/>
  <c r="N259" i="2"/>
  <c r="O259" i="2" s="1"/>
  <c r="N260" i="2"/>
  <c r="O260" i="2" s="1"/>
  <c r="N261" i="2"/>
  <c r="O261" i="2" s="1"/>
  <c r="N262" i="2"/>
  <c r="O262" i="2" s="1"/>
  <c r="N263" i="2"/>
  <c r="O263" i="2" s="1"/>
  <c r="N264" i="2"/>
  <c r="O264" i="2" s="1"/>
  <c r="N265" i="2"/>
  <c r="O265" i="2" s="1"/>
  <c r="N267" i="2"/>
  <c r="O267" i="2" s="1"/>
  <c r="N268" i="2"/>
  <c r="O268" i="2" s="1"/>
  <c r="N269" i="2"/>
  <c r="O269" i="2" s="1"/>
  <c r="N270" i="2"/>
  <c r="O270" i="2" s="1"/>
  <c r="N271" i="2"/>
  <c r="O271" i="2" s="1"/>
  <c r="N272" i="2"/>
  <c r="O272" i="2" s="1"/>
  <c r="N273" i="2"/>
  <c r="O273" i="2" s="1"/>
  <c r="N274" i="2"/>
  <c r="O274" i="2" s="1"/>
  <c r="N275" i="2"/>
  <c r="O275" i="2" s="1"/>
  <c r="N276" i="2"/>
  <c r="O276" i="2" s="1"/>
  <c r="N277" i="2"/>
  <c r="O277" i="2" s="1"/>
  <c r="N278" i="2"/>
  <c r="O278" i="2" s="1"/>
  <c r="N279" i="2"/>
  <c r="O279" i="2" s="1"/>
  <c r="N280" i="2"/>
  <c r="O280" i="2" s="1"/>
  <c r="N281" i="2"/>
  <c r="O281" i="2" s="1"/>
  <c r="N282" i="2"/>
  <c r="O282" i="2" s="1"/>
  <c r="N283" i="2"/>
  <c r="O283" i="2" s="1"/>
  <c r="N284" i="2"/>
  <c r="O284" i="2" s="1"/>
  <c r="N285" i="2"/>
  <c r="O285" i="2" s="1"/>
  <c r="N286" i="2"/>
  <c r="O286" i="2" s="1"/>
  <c r="N287" i="2"/>
  <c r="O287" i="2" s="1"/>
  <c r="N288" i="2"/>
  <c r="O288" i="2" s="1"/>
  <c r="N289" i="2"/>
  <c r="O289" i="2" s="1"/>
  <c r="N290" i="2"/>
  <c r="O290" i="2" s="1"/>
  <c r="N291" i="2"/>
  <c r="O291" i="2" s="1"/>
  <c r="N292" i="2"/>
  <c r="O292" i="2" s="1"/>
  <c r="N293" i="2"/>
  <c r="O293" i="2" s="1"/>
  <c r="N294" i="2"/>
  <c r="O294" i="2" s="1"/>
  <c r="N295" i="2"/>
  <c r="O295" i="2" s="1"/>
  <c r="N296" i="2"/>
  <c r="O296" i="2" s="1"/>
  <c r="N297" i="2"/>
  <c r="O297" i="2" s="1"/>
  <c r="N298" i="2"/>
  <c r="O298" i="2" s="1"/>
  <c r="N299" i="2"/>
  <c r="O299" i="2" s="1"/>
  <c r="N300" i="2"/>
  <c r="O300" i="2" s="1"/>
  <c r="N301" i="2"/>
  <c r="O301" i="2" s="1"/>
  <c r="N302" i="2"/>
  <c r="O302" i="2" s="1"/>
  <c r="N303" i="2"/>
  <c r="O303" i="2" s="1"/>
  <c r="N304" i="2"/>
  <c r="O304" i="2" s="1"/>
  <c r="N305" i="2"/>
  <c r="O305" i="2" s="1"/>
  <c r="N306" i="2"/>
  <c r="O306" i="2" s="1"/>
  <c r="N307" i="2"/>
  <c r="O307" i="2" s="1"/>
  <c r="N308" i="2"/>
  <c r="O308" i="2" s="1"/>
  <c r="N309" i="2"/>
  <c r="O309" i="2" s="1"/>
  <c r="N310" i="2"/>
  <c r="O310" i="2" s="1"/>
  <c r="N311" i="2"/>
  <c r="O311" i="2" s="1"/>
  <c r="N312" i="2"/>
  <c r="O312" i="2" s="1"/>
  <c r="N313" i="2"/>
  <c r="O313" i="2" s="1"/>
  <c r="N314" i="2"/>
  <c r="O314" i="2" s="1"/>
  <c r="N315" i="2"/>
  <c r="O315" i="2" s="1"/>
  <c r="N316" i="2"/>
  <c r="O316" i="2" s="1"/>
  <c r="N317" i="2"/>
  <c r="O317" i="2" s="1"/>
  <c r="N318" i="2"/>
  <c r="O318" i="2" s="1"/>
  <c r="N319" i="2"/>
  <c r="O319" i="2" s="1"/>
  <c r="N320" i="2"/>
  <c r="O320" i="2" s="1"/>
  <c r="N321" i="2"/>
  <c r="O321" i="2" s="1"/>
  <c r="N322" i="2"/>
  <c r="O322" i="2" s="1"/>
  <c r="N323" i="2"/>
  <c r="O323" i="2" s="1"/>
  <c r="N324" i="2"/>
  <c r="O324" i="2" s="1"/>
  <c r="N325" i="2"/>
  <c r="O325" i="2" s="1"/>
  <c r="N326" i="2"/>
  <c r="O326" i="2" s="1"/>
  <c r="N327" i="2"/>
  <c r="O327" i="2" s="1"/>
  <c r="N328" i="2"/>
  <c r="O328" i="2" s="1"/>
  <c r="N329" i="2"/>
  <c r="O329" i="2" s="1"/>
  <c r="N330" i="2"/>
  <c r="O330" i="2" s="1"/>
  <c r="N331" i="2"/>
  <c r="O331" i="2" s="1"/>
  <c r="N332" i="2"/>
  <c r="O332" i="2" s="1"/>
  <c r="N334" i="2"/>
  <c r="O334" i="2" s="1"/>
  <c r="N335" i="2"/>
  <c r="O335" i="2" s="1"/>
  <c r="N336" i="2"/>
  <c r="O336" i="2" s="1"/>
  <c r="N337" i="2"/>
  <c r="O337" i="2" s="1"/>
  <c r="N338" i="2"/>
  <c r="O338" i="2" s="1"/>
  <c r="N339" i="2"/>
  <c r="O339" i="2" s="1"/>
  <c r="N341" i="2"/>
  <c r="O341" i="2" s="1"/>
  <c r="N342" i="2"/>
  <c r="O342" i="2" s="1"/>
  <c r="N343" i="2"/>
  <c r="O343" i="2" s="1"/>
  <c r="N344" i="2"/>
  <c r="O344" i="2" s="1"/>
  <c r="N345" i="2"/>
  <c r="O345" i="2" s="1"/>
  <c r="N346" i="2"/>
  <c r="O346" i="2" s="1"/>
  <c r="N347" i="2"/>
  <c r="O347" i="2" s="1"/>
  <c r="N348" i="2"/>
  <c r="O348" i="2" s="1"/>
  <c r="N349" i="2"/>
  <c r="O349" i="2" s="1"/>
  <c r="N350" i="2"/>
  <c r="O350" i="2" s="1"/>
  <c r="N351" i="2"/>
  <c r="O351" i="2" s="1"/>
  <c r="N352" i="2"/>
  <c r="O352" i="2" s="1"/>
  <c r="N353" i="2"/>
  <c r="O353" i="2" s="1"/>
  <c r="N354" i="2"/>
  <c r="O354" i="2" s="1"/>
  <c r="N355" i="2"/>
  <c r="O355" i="2" s="1"/>
  <c r="N356" i="2"/>
  <c r="O356" i="2" s="1"/>
  <c r="N357" i="2"/>
  <c r="O357" i="2" s="1"/>
  <c r="N358" i="2"/>
  <c r="O358" i="2" s="1"/>
  <c r="N359" i="2"/>
  <c r="O359" i="2" s="1"/>
  <c r="N360" i="2"/>
  <c r="O360" i="2" s="1"/>
  <c r="N361" i="2"/>
  <c r="O361" i="2" s="1"/>
  <c r="N362" i="2"/>
  <c r="O362" i="2" s="1"/>
  <c r="N363" i="2"/>
  <c r="O363" i="2" s="1"/>
  <c r="N364" i="2"/>
  <c r="O364" i="2" s="1"/>
  <c r="N365" i="2"/>
  <c r="O365" i="2" s="1"/>
  <c r="N366" i="2"/>
  <c r="O366" i="2" s="1"/>
  <c r="N367" i="2"/>
  <c r="O367" i="2" s="1"/>
  <c r="N368" i="2"/>
  <c r="O368" i="2" s="1"/>
  <c r="N369" i="2"/>
  <c r="O369" i="2" s="1"/>
  <c r="N370" i="2"/>
  <c r="O370" i="2" s="1"/>
  <c r="N371" i="2"/>
  <c r="O371" i="2" s="1"/>
  <c r="N372" i="2"/>
  <c r="O372" i="2" s="1"/>
  <c r="N373" i="2"/>
  <c r="O373" i="2" s="1"/>
  <c r="N374" i="2"/>
  <c r="O374" i="2" s="1"/>
  <c r="N375" i="2"/>
  <c r="O375" i="2" s="1"/>
  <c r="N376" i="2"/>
  <c r="O376" i="2" s="1"/>
  <c r="N377" i="2"/>
  <c r="O377" i="2" s="1"/>
  <c r="N378" i="2"/>
  <c r="O378" i="2" s="1"/>
  <c r="N379" i="2"/>
  <c r="O379" i="2" s="1"/>
  <c r="N380" i="2"/>
  <c r="O380" i="2" s="1"/>
  <c r="N381" i="2"/>
  <c r="O381" i="2" s="1"/>
  <c r="N382" i="2"/>
  <c r="O382" i="2" s="1"/>
  <c r="N383" i="2"/>
  <c r="O383" i="2" s="1"/>
  <c r="N236" i="2"/>
  <c r="O236" i="2" s="1"/>
  <c r="N237" i="2"/>
  <c r="O237" i="2" s="1"/>
  <c r="N238" i="2"/>
  <c r="O238" i="2" s="1"/>
  <c r="N239" i="2"/>
  <c r="O239" i="2" s="1"/>
  <c r="N240" i="2"/>
  <c r="O240" i="2" s="1"/>
  <c r="N241" i="2"/>
  <c r="O241" i="2" s="1"/>
  <c r="N242" i="2"/>
  <c r="O242" i="2" s="1"/>
  <c r="N243" i="2"/>
  <c r="O243" i="2" s="1"/>
  <c r="N244" i="2"/>
  <c r="O244" i="2" s="1"/>
  <c r="N245" i="2"/>
  <c r="O245" i="2" s="1"/>
  <c r="N246" i="2"/>
  <c r="O246" i="2" s="1"/>
  <c r="N247" i="2"/>
  <c r="O247" i="2" s="1"/>
  <c r="N248" i="2"/>
  <c r="O248" i="2" s="1"/>
  <c r="N249" i="2"/>
  <c r="O249" i="2" s="1"/>
  <c r="N250" i="2"/>
  <c r="O250" i="2" s="1"/>
  <c r="N251" i="2"/>
  <c r="O251" i="2" s="1"/>
  <c r="N252" i="2"/>
  <c r="O252" i="2" s="1"/>
  <c r="N253" i="2"/>
  <c r="O253" i="2" s="1"/>
  <c r="N254" i="2"/>
  <c r="O254" i="2" s="1"/>
  <c r="N46" i="2"/>
  <c r="O46" i="2" s="1"/>
  <c r="N47" i="2"/>
  <c r="O47" i="2" s="1"/>
  <c r="N48" i="2"/>
  <c r="O48" i="2" s="1"/>
  <c r="N49" i="2"/>
  <c r="O49" i="2" s="1"/>
  <c r="N51" i="2"/>
  <c r="O51" i="2" s="1"/>
  <c r="N24" i="2"/>
  <c r="O24" i="2" s="1"/>
  <c r="N23" i="2"/>
  <c r="O23" i="2" s="1"/>
  <c r="N21" i="2"/>
  <c r="O21" i="2" s="1"/>
  <c r="N20" i="2"/>
  <c r="O20" i="2" s="1"/>
  <c r="N19" i="2"/>
  <c r="O19" i="2" s="1"/>
  <c r="N18" i="2"/>
  <c r="O18" i="2" s="1"/>
  <c r="N17" i="2"/>
  <c r="O17" i="2" s="1"/>
  <c r="N91" i="2"/>
  <c r="O91" i="2" s="1"/>
  <c r="N92" i="2"/>
  <c r="O92" i="2" s="1"/>
  <c r="N93" i="2"/>
  <c r="O93" i="2" s="1"/>
  <c r="N94" i="2"/>
  <c r="O94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7" i="2"/>
  <c r="O177" i="2" s="1"/>
  <c r="N178" i="2"/>
  <c r="O178" i="2" s="1"/>
  <c r="N179" i="2"/>
  <c r="O179" i="2" s="1"/>
  <c r="N180" i="2"/>
  <c r="O180" i="2" s="1"/>
  <c r="N181" i="2"/>
  <c r="O181" i="2" s="1"/>
  <c r="N182" i="2"/>
  <c r="O182" i="2" s="1"/>
  <c r="N185" i="2"/>
  <c r="O185" i="2" s="1"/>
  <c r="N186" i="2"/>
  <c r="O186" i="2" s="1"/>
  <c r="N187" i="2"/>
  <c r="O187" i="2" s="1"/>
  <c r="N188" i="2"/>
  <c r="O188" i="2" s="1"/>
  <c r="N189" i="2"/>
  <c r="O189" i="2" s="1"/>
  <c r="N190" i="2"/>
  <c r="O190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6" i="2"/>
  <c r="O206" i="2" s="1"/>
  <c r="N208" i="2"/>
  <c r="O208" i="2" s="1"/>
  <c r="N209" i="2"/>
  <c r="O209" i="2" s="1"/>
  <c r="N210" i="2"/>
  <c r="O210" i="2" s="1"/>
  <c r="N211" i="2"/>
  <c r="O211" i="2" s="1"/>
  <c r="N212" i="2"/>
  <c r="O212" i="2" s="1"/>
  <c r="N213" i="2"/>
  <c r="O213" i="2" s="1"/>
  <c r="N214" i="2"/>
  <c r="O214" i="2" s="1"/>
  <c r="N216" i="2"/>
  <c r="O216" i="2" s="1"/>
  <c r="N217" i="2"/>
  <c r="O217" i="2" s="1"/>
  <c r="N218" i="2"/>
  <c r="O218" i="2" s="1"/>
  <c r="N219" i="2"/>
  <c r="O219" i="2" s="1"/>
  <c r="N220" i="2"/>
  <c r="O220" i="2" s="1"/>
  <c r="N221" i="2"/>
  <c r="O221" i="2" s="1"/>
  <c r="N222" i="2"/>
  <c r="O222" i="2" s="1"/>
  <c r="N224" i="2"/>
  <c r="O224" i="2" s="1"/>
  <c r="N225" i="2"/>
  <c r="O225" i="2" s="1"/>
  <c r="N226" i="2"/>
  <c r="O226" i="2" s="1"/>
  <c r="N227" i="2"/>
  <c r="O227" i="2" s="1"/>
  <c r="N228" i="2"/>
  <c r="O228" i="2" s="1"/>
  <c r="N229" i="2"/>
  <c r="O229" i="2" s="1"/>
  <c r="N230" i="2"/>
  <c r="O230" i="2" s="1"/>
  <c r="N232" i="2"/>
  <c r="O232" i="2" s="1"/>
  <c r="N233" i="2"/>
  <c r="O233" i="2" s="1"/>
  <c r="N90" i="2"/>
  <c r="O90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79" i="2"/>
  <c r="O79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3" i="2"/>
  <c r="O73" i="2" s="1"/>
  <c r="N74" i="2"/>
  <c r="O74" i="2" s="1"/>
  <c r="N75" i="2"/>
  <c r="O75" i="2" s="1"/>
  <c r="N76" i="2"/>
  <c r="O76" i="2" s="1"/>
  <c r="N55" i="2"/>
  <c r="O55" i="2" s="1"/>
  <c r="N43" i="2"/>
  <c r="O43" i="2" s="1"/>
  <c r="N42" i="2"/>
  <c r="O42" i="2" s="1"/>
  <c r="N40" i="2"/>
  <c r="O40" i="2" s="1"/>
  <c r="N39" i="2"/>
  <c r="O39" i="2" s="1"/>
  <c r="N38" i="2"/>
  <c r="O38" i="2" s="1"/>
  <c r="N37" i="2"/>
  <c r="O37" i="2" s="1"/>
  <c r="N36" i="2"/>
  <c r="O36" i="2" s="1"/>
  <c r="N31" i="2"/>
  <c r="O31" i="2" s="1"/>
  <c r="N32" i="2"/>
  <c r="O32" i="2" s="1"/>
  <c r="N33" i="2"/>
  <c r="O33" i="2" s="1"/>
  <c r="N30" i="2"/>
  <c r="O30" i="2" s="1"/>
  <c r="T68" i="27"/>
  <c r="U68" i="27" s="1"/>
  <c r="T67" i="27"/>
  <c r="U67" i="27" s="1"/>
  <c r="T66" i="27"/>
  <c r="U66" i="27" s="1"/>
  <c r="T65" i="27"/>
  <c r="U65" i="27" s="1"/>
  <c r="T64" i="27"/>
  <c r="U64" i="27" s="1"/>
  <c r="T63" i="27"/>
  <c r="U63" i="27" s="1"/>
  <c r="T62" i="27"/>
  <c r="U62" i="27" s="1"/>
  <c r="T61" i="27"/>
  <c r="U61" i="27" s="1"/>
  <c r="T60" i="27"/>
  <c r="U60" i="27" s="1"/>
  <c r="T59" i="27"/>
  <c r="U59" i="27" s="1"/>
  <c r="T58" i="27"/>
  <c r="U58" i="27" s="1"/>
  <c r="T57" i="27"/>
  <c r="U57" i="27" s="1"/>
  <c r="T56" i="27"/>
  <c r="U56" i="27" s="1"/>
  <c r="T55" i="27"/>
  <c r="U55" i="27" s="1"/>
  <c r="T54" i="27"/>
  <c r="U54" i="27" s="1"/>
  <c r="T53" i="27"/>
  <c r="U53" i="27" s="1"/>
  <c r="T52" i="27"/>
  <c r="U52" i="27" s="1"/>
  <c r="T51" i="27"/>
  <c r="U51" i="27" s="1"/>
  <c r="T50" i="27"/>
  <c r="U50" i="27" s="1"/>
  <c r="T49" i="27"/>
  <c r="U49" i="27" s="1"/>
  <c r="T48" i="27"/>
  <c r="U48" i="27" s="1"/>
  <c r="T47" i="27"/>
  <c r="U47" i="27" s="1"/>
  <c r="T46" i="27"/>
  <c r="U46" i="27" s="1"/>
  <c r="T45" i="27"/>
  <c r="U45" i="27" s="1"/>
  <c r="T44" i="27"/>
  <c r="U44" i="27" s="1"/>
  <c r="T43" i="27"/>
  <c r="U43" i="27" s="1"/>
  <c r="T42" i="27"/>
  <c r="U42" i="27" s="1"/>
  <c r="T41" i="27"/>
  <c r="U41" i="27" s="1"/>
  <c r="T40" i="27"/>
  <c r="U40" i="27" s="1"/>
  <c r="T39" i="27"/>
  <c r="U39" i="27" s="1"/>
  <c r="T38" i="27"/>
  <c r="U38" i="27" s="1"/>
  <c r="T37" i="27"/>
  <c r="U37" i="27" s="1"/>
  <c r="T36" i="27"/>
  <c r="U36" i="27" s="1"/>
  <c r="T35" i="27"/>
  <c r="U35" i="27" s="1"/>
  <c r="T34" i="27"/>
  <c r="U34" i="27" s="1"/>
  <c r="T33" i="27"/>
  <c r="U33" i="27" s="1"/>
  <c r="T32" i="27"/>
  <c r="U32" i="27" s="1"/>
  <c r="T31" i="27"/>
  <c r="U31" i="27" s="1"/>
  <c r="T30" i="27"/>
  <c r="U30" i="27" s="1"/>
  <c r="T28" i="27"/>
  <c r="U28" i="27" s="1"/>
  <c r="T27" i="27"/>
  <c r="U27" i="27" s="1"/>
  <c r="T12" i="27"/>
  <c r="U12" i="27" s="1"/>
  <c r="T11" i="27"/>
  <c r="U11" i="27" s="1"/>
  <c r="T10" i="27"/>
  <c r="U10" i="27" s="1"/>
  <c r="T5" i="27"/>
  <c r="U5" i="27" s="1"/>
  <c r="T6" i="27"/>
  <c r="U6" i="27" s="1"/>
  <c r="T4" i="27"/>
  <c r="U4" i="27" s="1"/>
  <c r="K94" i="28"/>
  <c r="K93" i="28"/>
  <c r="K92" i="28"/>
  <c r="K91" i="28"/>
  <c r="K80" i="28"/>
  <c r="K79" i="28"/>
  <c r="K78" i="28"/>
  <c r="K77" i="28"/>
  <c r="K76" i="28"/>
  <c r="K75" i="28"/>
  <c r="K74" i="28"/>
  <c r="G145" i="28"/>
  <c r="G146" i="28"/>
  <c r="G144" i="28"/>
  <c r="J381" i="16"/>
  <c r="J382" i="16"/>
  <c r="J383" i="16"/>
  <c r="J384" i="16"/>
  <c r="J385" i="16"/>
  <c r="J386" i="16"/>
  <c r="J387" i="16"/>
  <c r="J388" i="16"/>
  <c r="J389" i="16"/>
  <c r="J390" i="16"/>
  <c r="J391" i="16"/>
  <c r="J392" i="16"/>
  <c r="J393" i="16"/>
  <c r="J394" i="16"/>
  <c r="J395" i="16"/>
  <c r="J396" i="16"/>
  <c r="J397" i="16"/>
  <c r="J398" i="16"/>
  <c r="J399" i="16"/>
  <c r="J380" i="16"/>
  <c r="J360" i="16"/>
  <c r="J361" i="16"/>
  <c r="J362" i="16"/>
  <c r="J363" i="16"/>
  <c r="J364" i="16"/>
  <c r="J365" i="16"/>
  <c r="J366" i="16"/>
  <c r="J367" i="16"/>
  <c r="J368" i="16"/>
  <c r="J369" i="16"/>
  <c r="J370" i="16"/>
  <c r="J371" i="16"/>
  <c r="J372" i="16"/>
  <c r="J373" i="16"/>
  <c r="J374" i="16"/>
  <c r="J375" i="16"/>
  <c r="J376" i="16"/>
  <c r="J377" i="16"/>
  <c r="J378" i="16"/>
  <c r="J359" i="16"/>
  <c r="J339" i="16"/>
  <c r="J340" i="16"/>
  <c r="J341" i="16"/>
  <c r="J342" i="16"/>
  <c r="J343" i="16"/>
  <c r="J344" i="16"/>
  <c r="J345" i="16"/>
  <c r="J346" i="16"/>
  <c r="J347" i="16"/>
  <c r="J348" i="16"/>
  <c r="J349" i="16"/>
  <c r="J350" i="16"/>
  <c r="J351" i="16"/>
  <c r="J352" i="16"/>
  <c r="J353" i="16"/>
  <c r="J354" i="16"/>
  <c r="J355" i="16"/>
  <c r="J356" i="16"/>
  <c r="J357" i="16"/>
  <c r="J338" i="16"/>
  <c r="P14" i="16" l="1"/>
  <c r="H20" i="35"/>
  <c r="P10" i="16"/>
  <c r="K14" i="16"/>
  <c r="K9" i="16"/>
  <c r="K10" i="16"/>
  <c r="K8" i="16"/>
  <c r="N14" i="2"/>
  <c r="O14" i="2" s="1"/>
  <c r="K68" i="27" l="1"/>
  <c r="K67" i="27"/>
  <c r="K66" i="27"/>
  <c r="K65" i="27"/>
  <c r="K64" i="27"/>
  <c r="K63" i="27"/>
  <c r="K62" i="27"/>
  <c r="K61" i="27"/>
  <c r="K60" i="27"/>
  <c r="K59" i="27"/>
  <c r="K58" i="27"/>
  <c r="K57" i="27"/>
  <c r="K56" i="27"/>
  <c r="K55" i="27"/>
  <c r="K54" i="27"/>
  <c r="K53" i="27"/>
  <c r="K52" i="27"/>
  <c r="K51" i="27"/>
  <c r="K50" i="27"/>
  <c r="K49" i="27"/>
  <c r="K48" i="27"/>
  <c r="K47" i="27"/>
  <c r="K46" i="27"/>
  <c r="K45" i="27"/>
  <c r="K44" i="27"/>
  <c r="K43" i="27"/>
  <c r="K42" i="27"/>
  <c r="K41" i="27"/>
  <c r="K40" i="27"/>
  <c r="K39" i="27"/>
  <c r="K38" i="27"/>
  <c r="K37" i="27"/>
  <c r="K36" i="27"/>
  <c r="K35" i="27"/>
  <c r="K34" i="27"/>
  <c r="K33" i="27"/>
  <c r="K32" i="27"/>
  <c r="K31" i="27"/>
  <c r="K30" i="27"/>
  <c r="K29" i="27"/>
  <c r="K28" i="27"/>
  <c r="K27" i="27"/>
  <c r="K26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L12" i="27"/>
  <c r="L11" i="27"/>
  <c r="L10" i="27"/>
  <c r="L6" i="27"/>
  <c r="L5" i="27"/>
  <c r="L4" i="27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43" i="27"/>
  <c r="G44" i="27"/>
  <c r="G45" i="27"/>
  <c r="G46" i="27"/>
  <c r="G47" i="27"/>
  <c r="G48" i="27"/>
  <c r="G49" i="27"/>
  <c r="G50" i="27"/>
  <c r="G51" i="27"/>
  <c r="G52" i="27"/>
  <c r="G53" i="27"/>
  <c r="G54" i="27"/>
  <c r="G55" i="27"/>
  <c r="G56" i="27"/>
  <c r="G57" i="27"/>
  <c r="G58" i="27"/>
  <c r="G59" i="27"/>
  <c r="G60" i="27"/>
  <c r="G61" i="27"/>
  <c r="G62" i="27"/>
  <c r="G63" i="27"/>
  <c r="G64" i="27"/>
  <c r="G65" i="27"/>
  <c r="G66" i="27"/>
  <c r="G67" i="27"/>
  <c r="G68" i="27"/>
  <c r="G26" i="27"/>
  <c r="L68" i="27"/>
  <c r="L67" i="27"/>
  <c r="L66" i="27"/>
  <c r="L65" i="27"/>
  <c r="L64" i="27"/>
  <c r="L63" i="27"/>
  <c r="L62" i="27"/>
  <c r="L61" i="27"/>
  <c r="L60" i="27"/>
  <c r="L59" i="27"/>
  <c r="L58" i="27"/>
  <c r="L57" i="27"/>
  <c r="L56" i="27"/>
  <c r="L55" i="27"/>
  <c r="L54" i="27"/>
  <c r="L53" i="27"/>
  <c r="L52" i="27"/>
  <c r="L51" i="27"/>
  <c r="L50" i="27"/>
  <c r="L49" i="27"/>
  <c r="L48" i="27"/>
  <c r="L47" i="27"/>
  <c r="L46" i="27"/>
  <c r="L45" i="27"/>
  <c r="L44" i="27"/>
  <c r="L43" i="27"/>
  <c r="L42" i="27"/>
  <c r="L41" i="27"/>
  <c r="L40" i="27"/>
  <c r="L39" i="27"/>
  <c r="L38" i="27"/>
  <c r="L37" i="27"/>
  <c r="L36" i="27"/>
  <c r="L35" i="27"/>
  <c r="L34" i="27"/>
  <c r="L33" i="27"/>
  <c r="L32" i="27"/>
  <c r="L31" i="27"/>
  <c r="L30" i="27"/>
  <c r="L29" i="27"/>
  <c r="L28" i="27"/>
  <c r="L27" i="27"/>
  <c r="L26" i="27"/>
  <c r="M37" i="27" l="1"/>
  <c r="M61" i="27"/>
  <c r="M12" i="27"/>
  <c r="M30" i="27"/>
  <c r="M38" i="27"/>
  <c r="M46" i="27"/>
  <c r="M54" i="27"/>
  <c r="M62" i="27"/>
  <c r="M45" i="27"/>
  <c r="M55" i="27"/>
  <c r="M32" i="27"/>
  <c r="M40" i="27"/>
  <c r="M48" i="27"/>
  <c r="M56" i="27"/>
  <c r="M64" i="27"/>
  <c r="M4" i="27"/>
  <c r="M33" i="27"/>
  <c r="M41" i="27"/>
  <c r="M49" i="27"/>
  <c r="M57" i="27"/>
  <c r="M65" i="27"/>
  <c r="M5" i="27"/>
  <c r="M31" i="27"/>
  <c r="M63" i="27"/>
  <c r="M26" i="27"/>
  <c r="M34" i="27"/>
  <c r="M42" i="27"/>
  <c r="M50" i="27"/>
  <c r="M58" i="27"/>
  <c r="M66" i="27"/>
  <c r="M6" i="27"/>
  <c r="M29" i="27"/>
  <c r="M39" i="27"/>
  <c r="M27" i="27"/>
  <c r="M35" i="27"/>
  <c r="M43" i="27"/>
  <c r="M51" i="27"/>
  <c r="M59" i="27"/>
  <c r="M67" i="27"/>
  <c r="M10" i="27"/>
  <c r="M53" i="27"/>
  <c r="M47" i="27"/>
  <c r="M28" i="27"/>
  <c r="M36" i="27"/>
  <c r="M44" i="27"/>
  <c r="M52" i="27"/>
  <c r="M60" i="27"/>
  <c r="M68" i="27"/>
  <c r="M11" i="27"/>
  <c r="M324" i="5"/>
  <c r="M323" i="5"/>
  <c r="M322" i="5"/>
  <c r="M321" i="5"/>
  <c r="M320" i="5"/>
  <c r="M319" i="5"/>
  <c r="M318" i="5"/>
  <c r="M317" i="5"/>
  <c r="M316" i="5"/>
  <c r="M315" i="5"/>
  <c r="M314" i="5"/>
  <c r="M313" i="5"/>
  <c r="M312" i="5"/>
  <c r="M311" i="5"/>
  <c r="M310" i="5"/>
  <c r="M309" i="5"/>
  <c r="M308" i="5"/>
  <c r="M307" i="5"/>
  <c r="M306" i="5"/>
  <c r="M305" i="5"/>
  <c r="M304" i="5"/>
  <c r="M303" i="5"/>
  <c r="M302" i="5"/>
  <c r="M301" i="5"/>
  <c r="M300" i="5"/>
  <c r="M299" i="5"/>
  <c r="M298" i="5"/>
  <c r="M297" i="5"/>
  <c r="M296" i="5"/>
  <c r="M295" i="5"/>
  <c r="M294" i="5"/>
  <c r="M293" i="5"/>
  <c r="M292" i="5"/>
  <c r="M291" i="5"/>
  <c r="M290" i="5"/>
  <c r="M289" i="5"/>
  <c r="M288" i="5"/>
  <c r="M287" i="5"/>
  <c r="M286" i="5"/>
  <c r="M285" i="5"/>
  <c r="M284" i="5"/>
  <c r="M283" i="5"/>
  <c r="L283" i="5"/>
  <c r="M263" i="5"/>
  <c r="M264" i="5"/>
  <c r="M265" i="5"/>
  <c r="M266" i="5"/>
  <c r="M267" i="5"/>
  <c r="M268" i="5"/>
  <c r="M269" i="5"/>
  <c r="M270" i="5"/>
  <c r="M271" i="5"/>
  <c r="M272" i="5"/>
  <c r="M273" i="5"/>
  <c r="M274" i="5"/>
  <c r="M275" i="5"/>
  <c r="M276" i="5"/>
  <c r="M277" i="5"/>
  <c r="M278" i="5"/>
  <c r="M279" i="5"/>
  <c r="M280" i="5"/>
  <c r="M281" i="5"/>
  <c r="M282" i="5"/>
  <c r="M262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04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62" i="5"/>
  <c r="G324" i="5" l="1"/>
  <c r="G323" i="5"/>
  <c r="G322" i="5"/>
  <c r="G321" i="5"/>
  <c r="G320" i="5"/>
  <c r="G319" i="5"/>
  <c r="G318" i="5"/>
  <c r="G317" i="5"/>
  <c r="G316" i="5"/>
  <c r="G315" i="5"/>
  <c r="G314" i="5"/>
  <c r="G313" i="5"/>
  <c r="G312" i="5"/>
  <c r="G311" i="5"/>
  <c r="G310" i="5"/>
  <c r="G309" i="5"/>
  <c r="G308" i="5"/>
  <c r="G307" i="5"/>
  <c r="G306" i="5"/>
  <c r="G305" i="5"/>
  <c r="G304" i="5"/>
  <c r="G303" i="5"/>
  <c r="G302" i="5"/>
  <c r="G301" i="5"/>
  <c r="G300" i="5"/>
  <c r="G299" i="5"/>
  <c r="G298" i="5"/>
  <c r="G297" i="5"/>
  <c r="G296" i="5"/>
  <c r="G295" i="5"/>
  <c r="G294" i="5"/>
  <c r="G293" i="5"/>
  <c r="G292" i="5"/>
  <c r="G291" i="5"/>
  <c r="G290" i="5"/>
  <c r="G289" i="5"/>
  <c r="G288" i="5"/>
  <c r="G287" i="5"/>
  <c r="G286" i="5"/>
  <c r="G285" i="5"/>
  <c r="G284" i="5"/>
  <c r="G283" i="5"/>
  <c r="G282" i="5"/>
  <c r="G281" i="5"/>
  <c r="G280" i="5"/>
  <c r="G279" i="5"/>
  <c r="G278" i="5"/>
  <c r="G277" i="5"/>
  <c r="G276" i="5"/>
  <c r="G275" i="5"/>
  <c r="G274" i="5"/>
  <c r="G273" i="5"/>
  <c r="G272" i="5"/>
  <c r="G271" i="5"/>
  <c r="G270" i="5"/>
  <c r="G269" i="5"/>
  <c r="G268" i="5"/>
  <c r="G267" i="5"/>
  <c r="G266" i="5"/>
  <c r="G265" i="5"/>
  <c r="G264" i="5"/>
  <c r="G263" i="5"/>
  <c r="G26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Causey</author>
  </authors>
  <commentList>
    <comment ref="A2" authorId="0" shapeId="0" xr:uid="{9CAFDAEC-65E0-4E99-808C-432FC21DAD7A}">
      <text>
        <r>
          <rPr>
            <sz val="11"/>
            <color theme="1"/>
            <rFont val="Calibri"/>
            <family val="2"/>
            <scheme val="minor"/>
          </rPr>
          <t>Cells are suppressed (*) where where enrollment counts are fewer than 10. Blank cells indicate no counts.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Causey</author>
  </authors>
  <commentList>
    <comment ref="A2" authorId="0" shapeId="0" xr:uid="{7A51E9FD-1998-41F7-BD00-4F84B8BD7E78}">
      <text>
        <r>
          <rPr>
            <sz val="11"/>
            <color theme="1"/>
            <rFont val="Calibri"/>
            <family val="2"/>
            <scheme val="minor"/>
          </rPr>
          <t>Cells are suppressed (*) where where enrollment counts are fewer than 10. Blank cells indicate no counts.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Causey</author>
  </authors>
  <commentList>
    <comment ref="A1" authorId="0" shapeId="0" xr:uid="{78E6547B-AAE7-449E-9023-399884E7C89A}">
      <text>
        <r>
          <rPr>
            <b/>
            <sz val="9"/>
            <color indexed="81"/>
            <rFont val="Tahoma"/>
            <charset val="1"/>
          </rPr>
          <t>Note: Race/Ethnicity data is included for the entire SCNC population, and does not filter by when a student entered postsecondary education.</t>
        </r>
      </text>
    </comment>
    <comment ref="A2" authorId="0" shapeId="0" xr:uid="{D9450B39-576C-45B1-9202-41332303E925}">
      <text>
        <r>
          <rPr>
            <sz val="11"/>
            <color theme="1"/>
            <rFont val="Calibri"/>
            <family val="2"/>
            <scheme val="minor"/>
          </rPr>
          <t>Cells are suppressed (*) where where enrollment counts are fewer than 10. Blank cells indicate no counts.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Causey</author>
  </authors>
  <commentList>
    <comment ref="A2" authorId="0" shapeId="0" xr:uid="{1CC43578-7D9C-4EAA-AA70-03475BEEE9EC}">
      <text>
        <r>
          <rPr>
            <sz val="11"/>
            <color theme="1"/>
            <rFont val="Calibri"/>
            <family val="2"/>
            <scheme val="minor"/>
          </rPr>
          <t>Cells are suppressed (*) where where enrollment counts are fewer than 10. Blank cells indicate no counts.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Causey</author>
  </authors>
  <commentList>
    <comment ref="A2" authorId="0" shapeId="0" xr:uid="{1C0856EE-8F12-4DFB-AD8C-65AFD00D452D}">
      <text>
        <r>
          <rPr>
            <sz val="11"/>
            <color theme="1"/>
            <rFont val="Calibri"/>
            <family val="2"/>
            <scheme val="minor"/>
          </rPr>
          <t>Cells are suppressed (*) where where enrollment counts are fewer than 10. Blank cells indicate no counts.</t>
        </r>
      </text>
    </comment>
    <comment ref="F4" authorId="0" shapeId="0" xr:uid="{A43AB461-D787-4827-8D81-5092B2F80584}">
      <text>
        <r>
          <rPr>
            <b/>
            <sz val="9"/>
            <color indexed="81"/>
            <rFont val="Tahoma"/>
            <charset val="1"/>
          </rPr>
          <t>Re-Enrollment rate is based of State at Last Enrollment</t>
        </r>
      </text>
    </comment>
    <comment ref="H4" authorId="0" shapeId="0" xr:uid="{691582E7-BEF4-4FDB-AF5E-35BBDDEA0FE5}">
      <text>
        <r>
          <rPr>
            <b/>
            <sz val="9"/>
            <color indexed="81"/>
            <rFont val="Tahoma"/>
            <charset val="1"/>
          </rPr>
          <t>First Year Credential Earning Rate is based on state at Re-Enrollment.
First Credential Earners counts on this tab include those who earned a credential without re-enrolling. The Credential Earning rates factor out those who earned a credential without re-enrolling. See methodological notes for more information.</t>
        </r>
      </text>
    </comment>
    <comment ref="J4" authorId="0" shapeId="0" xr:uid="{992AA0FA-65DC-4812-B446-9E1C965EAA14}">
      <text>
        <r>
          <rPr>
            <b/>
            <sz val="9"/>
            <color indexed="81"/>
            <rFont val="Tahoma"/>
            <charset val="1"/>
          </rPr>
          <t xml:space="preserve">Second Year Credential Rates are based on state at re-enrollment.
</t>
        </r>
      </text>
    </comment>
    <comment ref="L4" authorId="0" shapeId="0" xr:uid="{5D974A96-95CD-48BC-9145-765AE549BB5E}">
      <text>
        <r>
          <rPr>
            <b/>
            <sz val="9"/>
            <color indexed="81"/>
            <rFont val="Tahoma"/>
            <family val="2"/>
          </rPr>
          <t>Perseverance Rate factors out those who earned a First Credential without re-enrolling. Please see methodological notes for more information.</t>
        </r>
      </text>
    </comment>
    <comment ref="R4" authorId="0" shapeId="0" xr:uid="{390B1D96-846F-4552-8541-4E264FDABBA1}">
      <text>
        <r>
          <rPr>
            <b/>
            <sz val="9"/>
            <color indexed="81"/>
            <rFont val="Tahoma"/>
            <charset val="1"/>
          </rPr>
          <t>Re-Enrollment rate is based of State at Last Enrollment</t>
        </r>
      </text>
    </comment>
    <comment ref="V4" authorId="0" shapeId="0" xr:uid="{EB259240-EB96-4694-A5C8-499F27682650}">
      <text>
        <r>
          <rPr>
            <b/>
            <sz val="9"/>
            <color indexed="81"/>
            <rFont val="Tahoma"/>
            <charset val="1"/>
          </rPr>
          <t>First Year Credential Earning Rate is based on state at Re-Enrollment.
First Credential Earners counts on this tab include those who earned a credential without re-enrolling. The Credential Earning rates factor out those who earned a credential without re-enrolling. See methodological notes for more information.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Causey</author>
  </authors>
  <commentList>
    <comment ref="A2" authorId="0" shapeId="0" xr:uid="{CBE4051D-E0A3-48D2-AB81-6685AD3E1B48}">
      <text>
        <r>
          <rPr>
            <sz val="11"/>
            <color theme="1"/>
            <rFont val="Calibri"/>
            <family val="2"/>
            <scheme val="minor"/>
          </rPr>
          <t>Cells are suppressed (*) where where enrollment counts are fewer than 10. Blank cells indicate no counts.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Causey</author>
  </authors>
  <commentList>
    <comment ref="A2" authorId="0" shapeId="0" xr:uid="{E4B7D2AF-AD76-4897-944F-58B9A94A1BC5}">
      <text>
        <r>
          <rPr>
            <sz val="11"/>
            <color theme="1"/>
            <rFont val="Calibri"/>
            <family val="2"/>
            <scheme val="minor"/>
          </rPr>
          <t>Cells are suppressed (*) where where enrollment counts are fewer than 10. Blank cells indicate no counts.</t>
        </r>
      </text>
    </comment>
    <comment ref="D4" authorId="0" shapeId="0" xr:uid="{65F458B0-5DFB-400E-A6B1-D86633D57366}">
      <text>
        <r>
          <rPr>
            <sz val="11"/>
            <color theme="1"/>
            <rFont val="Calibri"/>
            <family val="2"/>
            <scheme val="minor"/>
          </rPr>
          <t>Due to a methodological enhancement, the total count of perseverers is slightly lower than previously published (N=140).</t>
        </r>
      </text>
    </comment>
    <comment ref="F4" authorId="0" shapeId="0" xr:uid="{9A510C72-FED9-4E04-8D07-F20C583E59CC}">
      <text>
        <r>
          <rPr>
            <b/>
            <sz val="9"/>
            <color indexed="81"/>
            <rFont val="Tahoma"/>
            <family val="2"/>
          </rPr>
          <t>Perseverance rate factors out those who earned a First Credential without re-enrolling. Please see methodological notes for more information.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 xr:uid="{033A94FF-7CD4-4F48-945B-40C059D228FE}">
      <text>
        <r>
          <rPr>
            <b/>
            <sz val="9"/>
            <color indexed="81"/>
            <rFont val="Tahoma"/>
            <family val="2"/>
          </rPr>
          <t>Perseverance rate factors out those who earned a First Credential without re-enrolling. Please see methodological notes for more information.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Causey</author>
  </authors>
  <commentList>
    <comment ref="A1" authorId="0" shapeId="0" xr:uid="{16CF788D-0BAD-4182-A069-4416C4F35DF2}">
      <text>
        <r>
          <rPr>
            <sz val="11"/>
            <color theme="1"/>
            <rFont val="Calibri"/>
            <family val="2"/>
            <scheme val="minor"/>
          </rPr>
          <t>Cells are suppressed (*) where where enrollment counts are fewer than 10. Blank cells indicate no counts.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Causey</author>
  </authors>
  <commentList>
    <comment ref="A2" authorId="0" shapeId="0" xr:uid="{D21A3D27-243F-4CCA-806D-20BB16362CFF}">
      <text>
        <r>
          <rPr>
            <sz val="11"/>
            <color theme="1"/>
            <rFont val="Calibri"/>
            <family val="2"/>
            <scheme val="minor"/>
          </rPr>
          <t>Cells are suppressed (*) where where enrollment counts are fewer than 10. Blank cells indicate no counts.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Causey</author>
  </authors>
  <commentList>
    <comment ref="A2" authorId="0" shapeId="0" xr:uid="{942F4F14-64FF-4922-9070-0A22E93D7AAB}">
      <text>
        <r>
          <rPr>
            <sz val="11"/>
            <color theme="1"/>
            <rFont val="Calibri"/>
            <family val="2"/>
            <scheme val="minor"/>
          </rPr>
          <t>Cells are suppressed (*) where where enrollment counts are fewer than 10. Blank cells indicate no counts.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Causey</author>
  </authors>
  <commentList>
    <comment ref="A2" authorId="0" shapeId="0" xr:uid="{2C067A50-2946-465D-A92A-80401E4C6A73}">
      <text>
        <r>
          <rPr>
            <sz val="11"/>
            <color theme="1"/>
            <rFont val="Calibri"/>
            <family val="2"/>
            <scheme val="minor"/>
          </rPr>
          <t>Cells are suppressed (*) where where enrollment counts are fewer than 10. Blank cells indicate no counts.</t>
        </r>
      </text>
    </comment>
    <comment ref="F6" authorId="0" shapeId="0" xr:uid="{73AFDF07-18C9-43ED-A6D5-8E84F2AE0EB8}">
      <text>
        <r>
          <rPr>
            <sz val="11"/>
            <color theme="1"/>
            <rFont val="Calibri"/>
            <family val="2"/>
            <scheme val="minor"/>
          </rPr>
          <t>Due to a methodological enhancement, the total count of second year credential earners is slightly lower than previously published (N=8).</t>
        </r>
      </text>
    </comment>
  </commentList>
</comments>
</file>

<file path=xl/sharedStrings.xml><?xml version="1.0" encoding="utf-8"?>
<sst xmlns="http://schemas.openxmlformats.org/spreadsheetml/2006/main" count="12921" uniqueCount="517">
  <si>
    <t>Some College, No Credential</t>
  </si>
  <si>
    <t>2024 Report</t>
  </si>
  <si>
    <t>Data Appendix</t>
  </si>
  <si>
    <t>At a Glance</t>
  </si>
  <si>
    <t>Population Overview</t>
  </si>
  <si>
    <t>SCNC Characteristics (Under 65)</t>
  </si>
  <si>
    <t>Outcome Metrics</t>
  </si>
  <si>
    <t>SCNC Demographics</t>
  </si>
  <si>
    <t>SCNC Population by Potential Completer Status</t>
  </si>
  <si>
    <t>SCNC Population by Recent Stopout Status</t>
  </si>
  <si>
    <t>SCNC Population by Sector at Last Enrollment</t>
  </si>
  <si>
    <t>SCNC Population by Gender</t>
  </si>
  <si>
    <t>SCNC Population by Age at Last Enrollment</t>
  </si>
  <si>
    <t>SCNC Population by Current Age</t>
  </si>
  <si>
    <t>SCNC Population by Age at Last Enrollment and Gender</t>
  </si>
  <si>
    <t>SCNC Population by Race/Ethnicity (entering in 2013 or later)</t>
  </si>
  <si>
    <t>SCNC Population by Race/Ethnicity (entering in 2013 or later), Gender and Age of Last Enrollment</t>
  </si>
  <si>
    <t>SCNC Population by Current Age and Gender</t>
  </si>
  <si>
    <t>SCNC Population by Race/Ethnicity (entering in 2013 or later), Gender and Current Age</t>
  </si>
  <si>
    <t>SCNC by State</t>
  </si>
  <si>
    <t>Metrics by State</t>
  </si>
  <si>
    <t>Total Outcomes</t>
  </si>
  <si>
    <t>Potential Completers</t>
  </si>
  <si>
    <t>Recent Stopouts</t>
  </si>
  <si>
    <t>Re-Enrollment</t>
  </si>
  <si>
    <t>Re-Enrollment by Potential Completer Status</t>
  </si>
  <si>
    <t>Re-Enrollment by Recent Stopout Status</t>
  </si>
  <si>
    <t>Sector of Re-Enrollment</t>
  </si>
  <si>
    <t>Sector of Last Enrollment</t>
  </si>
  <si>
    <t>Credential Level</t>
  </si>
  <si>
    <t>Credential Level at Last Enrollment x Credential at Re-Enrollment</t>
  </si>
  <si>
    <t>Re-Enrollment by Gender</t>
  </si>
  <si>
    <t>Re-Enrollment by Age at Re-Enrollment</t>
  </si>
  <si>
    <t>Re-Enrollment by Age at Last Enrollment</t>
  </si>
  <si>
    <t>Re-Enrollment by Race/Ethnicity (total population)</t>
  </si>
  <si>
    <t>Re-Enrollment by Race/Ethnicity (Beginning College Students in 2013 or later)</t>
  </si>
  <si>
    <t>Re-Enrollment by Race/Ethnicity (total population) and Credential at Re-Enrollment</t>
  </si>
  <si>
    <t>Re-Enrollment by Race/Ethnicity and Gender (total population)</t>
  </si>
  <si>
    <t>Re-Enrollment by Age at Re-Enrollment and Gender</t>
  </si>
  <si>
    <t>Re-Enrollment by Age at Last Enrollment and Gender</t>
  </si>
  <si>
    <t>By Credential Type and Major (Top 20 Majors)</t>
  </si>
  <si>
    <t>Perseverance</t>
  </si>
  <si>
    <t>Perseverance by Potential Completer Status</t>
  </si>
  <si>
    <t>Perseverance by Recent Stopout Status</t>
  </si>
  <si>
    <t>Perseverance by Gender</t>
  </si>
  <si>
    <t>Perseverance by Race/Ethnicity</t>
  </si>
  <si>
    <t>Perseverance by Age at Re-Enrollment</t>
  </si>
  <si>
    <t>Perseverance by Sector of Re-Enrollment*</t>
  </si>
  <si>
    <t>Perseverance by Race/Ethnicity and Gender (total population)</t>
  </si>
  <si>
    <t>Perseverance by Age at Re-Enrollment and Gender</t>
  </si>
  <si>
    <t>Perseverance by Region and State</t>
  </si>
  <si>
    <t>Pathways</t>
  </si>
  <si>
    <t>Re-Enrollees by Destination Institution</t>
  </si>
  <si>
    <t>Re-Enrollees who Changed Institutions by Destination Sector</t>
  </si>
  <si>
    <t>Destination Sector of Re-Enrollees who Changed Schools</t>
  </si>
  <si>
    <t>The Pathways from Last Enrollment to Re-Enrollment*</t>
  </si>
  <si>
    <t>The Pathways from State of Last Enrollment to Re-Enrollment State*</t>
  </si>
  <si>
    <t>Re-Enrollment by Sector of Re-Enrollment*</t>
  </si>
  <si>
    <t>Re-Enrollment by Sector of Last Enrollment*</t>
  </si>
  <si>
    <t>Re-Enrollment by Credential Level</t>
  </si>
  <si>
    <t>First Credential by Recent Stopout Status</t>
  </si>
  <si>
    <t>First Credential by Sector</t>
  </si>
  <si>
    <t>First Credential by Gender</t>
  </si>
  <si>
    <t>First Credential by Race/Ethnicity</t>
  </si>
  <si>
    <t>First Credential by Age at Award</t>
  </si>
  <si>
    <t>First Credential by Credential Type</t>
  </si>
  <si>
    <t>First Credential by Race/Ethnicity and Credential Type</t>
  </si>
  <si>
    <t>Total First Credential Earners</t>
  </si>
  <si>
    <t>First Credential</t>
  </si>
  <si>
    <t>First Credential by Potential Completer Status</t>
  </si>
  <si>
    <t>First Credential by Sector at Award</t>
  </si>
  <si>
    <t>First Credential by Sector of Re-Enrollment</t>
  </si>
  <si>
    <t>First Credential by Credential Type at Award</t>
  </si>
  <si>
    <t>First Credential by Credential Type at Re-Enrollment</t>
  </si>
  <si>
    <t>First Credential by Credential Type at Re-Enrollment and Credential Type at Award</t>
  </si>
  <si>
    <t>First Credential by Race/Ethnicity and Credential Type at Award*</t>
  </si>
  <si>
    <t>First Credential by Region and Credential Type*</t>
  </si>
  <si>
    <t>First Credential by State, Region and Credential Type</t>
  </si>
  <si>
    <t>First Credential by Credential Type and Major (Top 20 Majors*)</t>
  </si>
  <si>
    <t>Credential without Re-Enrolling</t>
  </si>
  <si>
    <t>Distribution of  Re-Enrollment Record by Potential Completer Status</t>
  </si>
  <si>
    <t>Distribution of Re-Enrollment record by Recent Stopout Status</t>
  </si>
  <si>
    <t>First Credential by Region and State</t>
  </si>
  <si>
    <t>First Credential by State</t>
  </si>
  <si>
    <t>Potential Completers by State</t>
  </si>
  <si>
    <t>Recent Stopouts by State</t>
  </si>
  <si>
    <t>State Outcomes by Race, Age</t>
  </si>
  <si>
    <t>National Student Clearinghouse Research Center</t>
  </si>
  <si>
    <t>June 2024</t>
  </si>
  <si>
    <t>2023 Report</t>
  </si>
  <si>
    <t>Stopout Period</t>
  </si>
  <si>
    <t>01/01/2020-7/31/2021</t>
  </si>
  <si>
    <t>01/01/2021-7/31/2022</t>
  </si>
  <si>
    <t>Count</t>
  </si>
  <si>
    <t>Share of
SCNC Total</t>
  </si>
  <si>
    <t>% Change</t>
  </si>
  <si>
    <t>SCNC Total</t>
  </si>
  <si>
    <t>SCNC Population Currently Under 65</t>
  </si>
  <si>
    <t>Undergraduate Population 2022/23</t>
  </si>
  <si>
    <t>SCNC (Currently Under 65) Counts per 1,000 Undergraduates</t>
  </si>
  <si>
    <t>SCNC Student Characteristics
(Under 65)</t>
  </si>
  <si>
    <t>Re-Enrollees</t>
  </si>
  <si>
    <t>Perseverers</t>
  </si>
  <si>
    <t>Perseverance Rate</t>
  </si>
  <si>
    <t>Completers within 1 year of Re-enrolling</t>
  </si>
  <si>
    <t>Completion Rate within 1 year of Re-enrolling</t>
  </si>
  <si>
    <t>Completers in 2nd year of Re-Enrollment</t>
  </si>
  <si>
    <t>TBD for 2025 Report</t>
  </si>
  <si>
    <t>Completion Rate in 2nd year of Re-Enrollment</t>
  </si>
  <si>
    <t>SCNC by race - 2013 and later</t>
  </si>
  <si>
    <t>The FREQ Procedure</t>
  </si>
  <si>
    <t>race_desc_2</t>
  </si>
  <si>
    <t>Frequency</t>
  </si>
  <si>
    <t>Percent</t>
  </si>
  <si>
    <t>Cumulative</t>
  </si>
  <si>
    <t>Frequency Missing = 2</t>
  </si>
  <si>
    <t>American Indian or Alaska Nati</t>
  </si>
  <si>
    <t>Asian</t>
  </si>
  <si>
    <t>Black or African American</t>
  </si>
  <si>
    <t>Hispanic or Latino</t>
  </si>
  <si>
    <t>Nonresident alien</t>
  </si>
  <si>
    <t>Pacific Islander</t>
  </si>
  <si>
    <t>Two or More</t>
  </si>
  <si>
    <t>Unknown/Missing</t>
  </si>
  <si>
    <t>White</t>
  </si>
  <si>
    <t>New SCNC by Race - 2013 and later</t>
  </si>
  <si>
    <t>Frequency Missing = 1</t>
  </si>
  <si>
    <t>Overall SCNC Race - 2013 and later - Gender and Age</t>
  </si>
  <si>
    <t>All</t>
  </si>
  <si>
    <t>N</t>
  </si>
  <si>
    <t>gender</t>
  </si>
  <si>
    <t>last_age_grp2</t>
  </si>
  <si>
    <t>M</t>
  </si>
  <si>
    <t>20 to 24</t>
  </si>
  <si>
    <t>25 to 34</t>
  </si>
  <si>
    <t>18 to 19</t>
  </si>
  <si>
    <t>35 to 44</t>
  </si>
  <si>
    <t>45 to 64</t>
  </si>
  <si>
    <t>Missing</t>
  </si>
  <si>
    <t>Over 65</t>
  </si>
  <si>
    <t>F</t>
  </si>
  <si>
    <t>New SCNC Race - 2013 and later - Gender and Age</t>
  </si>
  <si>
    <t>Some College No Credential Population (All Ages)</t>
  </si>
  <si>
    <t>Change in Under 65 SCNC from Previous Year</t>
  </si>
  <si>
    <t>July 21 - July 22</t>
  </si>
  <si>
    <t>Total SCNC</t>
  </si>
  <si>
    <t>Share</t>
  </si>
  <si>
    <t>SCNC Under 65</t>
  </si>
  <si>
    <t>Share Under 65</t>
  </si>
  <si>
    <t>SCNC Over 65</t>
  </si>
  <si>
    <t>Difference</t>
  </si>
  <si>
    <t>Percent Change</t>
  </si>
  <si>
    <t>Potential Completer</t>
  </si>
  <si>
    <t>Non-Potential Completer</t>
  </si>
  <si>
    <t>Total</t>
  </si>
  <si>
    <t>Recent Stopout</t>
  </si>
  <si>
    <t>Existing SCNC</t>
  </si>
  <si>
    <t>Public 4yr</t>
  </si>
  <si>
    <t>Private nonprofit 4yr</t>
  </si>
  <si>
    <t>Private for-profit 4yr</t>
  </si>
  <si>
    <t>Public 2yr</t>
  </si>
  <si>
    <t>PAB**</t>
  </si>
  <si>
    <t xml:space="preserve">       Public PAB***</t>
  </si>
  <si>
    <t>Primarily Online</t>
  </si>
  <si>
    <t>*Private Two-Year and Private PAB institutions are not shown, but are included in the total.</t>
  </si>
  <si>
    <t>**With the application of the updated 2021 Carnegie classification, several schools identified as Primarily Associates are now Public 4-Year. Please interpret any changes in these sectors with caution.</t>
  </si>
  <si>
    <t>***In Fall 2023, the Research Center has started to classify PAB as Public PAB. PAB Public and Private are combined above to showcase historical trend.</t>
  </si>
  <si>
    <t>Men</t>
  </si>
  <si>
    <t>Women</t>
  </si>
  <si>
    <t>*</t>
  </si>
  <si>
    <t>Hispanic</t>
  </si>
  <si>
    <t>Black</t>
  </si>
  <si>
    <t>Native American</t>
  </si>
  <si>
    <t>Other</t>
  </si>
  <si>
    <t xml:space="preserve">Other </t>
  </si>
  <si>
    <t>Some College No Credential (SCNC) Population Changes (Under Age 65) by State</t>
  </si>
  <si>
    <t>State</t>
  </si>
  <si>
    <t>Total SCNC
(All Ages)</t>
  </si>
  <si>
    <t>Recent Stopouts as a Share of SCNC Under 65</t>
  </si>
  <si>
    <t>Potential Completers as a Share of SCNC Under 65</t>
  </si>
  <si>
    <t>SCNC Under 65 Counts Per 1,000 Undergrad Enrollment</t>
  </si>
  <si>
    <t>State Share of SCNC Under 65</t>
  </si>
  <si>
    <t>National Undergrad Enrollment 
(AY2021/22)</t>
  </si>
  <si>
    <t>State Share of National Undergrad Enrollment</t>
  </si>
  <si>
    <t>1-Year Change in SCNC Under 65 Counts</t>
  </si>
  <si>
    <t>1-Year Percent Change in SCNC Under 65 Counts</t>
  </si>
  <si>
    <t>National Undergrad Enrollment 
(AY2022/23)</t>
  </si>
  <si>
    <t>Alabama</t>
  </si>
  <si>
    <t>Alaska</t>
  </si>
  <si>
    <t>Arizona</t>
  </si>
  <si>
    <t>Arkansas</t>
  </si>
  <si>
    <t>California</t>
  </si>
  <si>
    <t>Colorado</t>
  </si>
  <si>
    <t>Connecticut</t>
  </si>
  <si>
    <t>District of Columbia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</si>
  <si>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</si>
  <si>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</si>
  <si>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</si>
  <si>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</si>
  <si>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</si>
  <si>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</si>
  <si>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</si>
  <si>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</si>
  <si>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</si>
  <si>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</si>
  <si>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</si>
  <si>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</si>
  <si>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</si>
  <si>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</si>
  <si>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</si>
  <si>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</si>
  <si>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</si>
  <si>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</si>
  <si>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</si>
  <si>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</si>
  <si>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</si>
  <si>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</si>
  <si>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</si>
  <si>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</si>
  <si>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</si>
  <si>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</si>
  <si>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</si>
  <si>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</si>
  <si>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</si>
  <si>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</si>
  <si>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</si>
  <si>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</si>
  <si>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</si>
  <si>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</si>
  <si>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</si>
  <si>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</si>
  <si>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</si>
  <si>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</si>
  <si>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</si>
  <si>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</si>
  <si>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</si>
  <si>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</si>
  <si>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</si>
  <si>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U.S. Territories</t>
  </si>
  <si>
    <t xml:space="preserve">POIs and Multi-State </t>
  </si>
  <si>
    <t>US Total</t>
  </si>
  <si>
    <t>Some College No Credential (SCNC) Population Outcomes (Under Age 65) by State</t>
  </si>
  <si>
    <t>SCNC Total
(Under age 65)</t>
  </si>
  <si>
    <t>Count Re-Enroll Same State as Last Enroll</t>
  </si>
  <si>
    <t>Re-Enrollment based off last State</t>
  </si>
  <si>
    <t>Re-Enrollment Rate</t>
  </si>
  <si>
    <t>First Year First Credential Earners</t>
  </si>
  <si>
    <t>First Year Credential Earning Rate</t>
  </si>
  <si>
    <t>Second Year First Credential Earners</t>
  </si>
  <si>
    <t>Second Year Credential Earning Rate</t>
  </si>
  <si>
    <t>% Change in SCNC Population</t>
  </si>
  <si>
    <t>Difference between rates</t>
  </si>
  <si>
    <t>% Change in Re-Enrollment</t>
  </si>
  <si>
    <t xml:space="preserve">First Year Credential Earning Rate </t>
  </si>
  <si>
    <t>% Change in First Year First Credential Earners</t>
  </si>
  <si>
    <t>D.C.</t>
  </si>
  <si>
    <t>Re-Enrollment (Under Age 65)</t>
  </si>
  <si>
    <t>2020-21</t>
  </si>
  <si>
    <t>2021-22</t>
  </si>
  <si>
    <t>Re-Enrollment Change</t>
  </si>
  <si>
    <t>2022-23</t>
  </si>
  <si>
    <t>Non-Potential Completers</t>
  </si>
  <si>
    <t>Sector of Re-Enrollment*</t>
  </si>
  <si>
    <t>PAB</t>
  </si>
  <si>
    <t xml:space="preserve">             Public PAB</t>
  </si>
  <si>
    <t>*Private Two-Year institutions are not shown, but are included in the total.</t>
  </si>
  <si>
    <t>Sector of Last Enrollment*</t>
  </si>
  <si>
    <t>AY 2020-21</t>
  </si>
  <si>
    <t>AY 2021-22</t>
  </si>
  <si>
    <t>AY 2022-23</t>
  </si>
  <si>
    <t>Bachelor's</t>
  </si>
  <si>
    <t>Associates</t>
  </si>
  <si>
    <t>Undergraduate Certificate</t>
  </si>
  <si>
    <t>Other Credentials</t>
  </si>
  <si>
    <t>Bachelor's Degree</t>
  </si>
  <si>
    <t>Associate Degree</t>
  </si>
  <si>
    <t>Grand Total</t>
  </si>
  <si>
    <t>20 to 24*</t>
  </si>
  <si>
    <t>*Please note that unlike the SCNC population, no one younger than 20 was identified in re-enrollment.</t>
  </si>
  <si>
    <t>Rate</t>
  </si>
  <si>
    <t>Under 20</t>
  </si>
  <si>
    <t>Other*</t>
  </si>
  <si>
    <t>*Other includes multi-racial and international students.</t>
  </si>
  <si>
    <t>Unknown or Missing</t>
  </si>
  <si>
    <t>Age Missing</t>
  </si>
  <si>
    <t>*No one younger than 20 was identified in re-enrollment.</t>
  </si>
  <si>
    <t>SCNC Re-Enrollees</t>
  </si>
  <si>
    <t>All Undergraduates</t>
  </si>
  <si>
    <t>Share of Re-Enrollees Out of All Undergraduates 2020-21</t>
  </si>
  <si>
    <t>Major Field (CIP 2-digit code)</t>
  </si>
  <si>
    <t>Share of Re-Enrollees Out of All Undergraduates 2021-22</t>
  </si>
  <si>
    <t>Share of Re-Enrollees Out of All Undergraduates 2022-23</t>
  </si>
  <si>
    <t>Credential Type</t>
  </si>
  <si>
    <t>Bachelor's Degree Programs</t>
  </si>
  <si>
    <t>Business, Management, Marketing, and Related Support (52)</t>
  </si>
  <si>
    <t>Business, Management, Marketing, and Related Support, 52</t>
  </si>
  <si>
    <t>Health Professions and Related Clinical Sciences (51)</t>
  </si>
  <si>
    <t>Computer and Information Sciences and Support Services (11)</t>
  </si>
  <si>
    <t>Computer and Information Sciences and Support Services, 11</t>
  </si>
  <si>
    <t>Health Professions and Related Clinical Sciences, 51</t>
  </si>
  <si>
    <t>Psychology (42)</t>
  </si>
  <si>
    <t>Psychology, 42</t>
  </si>
  <si>
    <t>Liberal Arts and Sciences, General Studies and Humanities (24)</t>
  </si>
  <si>
    <t>Education, 13</t>
  </si>
  <si>
    <t>Security and Protective Services (43)</t>
  </si>
  <si>
    <t>Education (13)</t>
  </si>
  <si>
    <t>Liberal Arts and Sciences, General Studies and Humanities, 24</t>
  </si>
  <si>
    <t>Security and Protective Services, 43</t>
  </si>
  <si>
    <t>Social Sciences (45)</t>
  </si>
  <si>
    <t>Multi/Interdisciplinary Studies (30)</t>
  </si>
  <si>
    <t>Visual and Performing Arts, 50</t>
  </si>
  <si>
    <t>Visual and Performing Arts (50)</t>
  </si>
  <si>
    <t>Public Administration and Social Service Professions, 44</t>
  </si>
  <si>
    <t>Multi/Interdisciplinary Studies, 30</t>
  </si>
  <si>
    <t>Public Administration and Social Service Professions (44)</t>
  </si>
  <si>
    <t>Social Sciences, 45</t>
  </si>
  <si>
    <t>Communication, Journalism, and Related Programs (09)</t>
  </si>
  <si>
    <t>Biological and Biomedical Sciences (26)</t>
  </si>
  <si>
    <t>Biological and Biomedical Sciences, 26</t>
  </si>
  <si>
    <t>Engineering, 14</t>
  </si>
  <si>
    <t>Engineering (14)</t>
  </si>
  <si>
    <t>Communication, Journalism, and Related Programs, 09</t>
  </si>
  <si>
    <t>English Language and Literature/Letters (23)</t>
  </si>
  <si>
    <t>Parks, Recreation, Leisure and Fitness Studies, 31</t>
  </si>
  <si>
    <t>Parks, Recreation, Leisure and Fitness Studies (31)</t>
  </si>
  <si>
    <t>English Language and Literature/Letters, 23</t>
  </si>
  <si>
    <t>Engineering Technologies/Technicians (15)</t>
  </si>
  <si>
    <t>Engineering Technologies/Technicians, 15</t>
  </si>
  <si>
    <t>History (54)</t>
  </si>
  <si>
    <t>History, 54</t>
  </si>
  <si>
    <t>Family and Consumer Sciences/Human Sciences (19)</t>
  </si>
  <si>
    <t>Family and Consumer Sciences/Human Sciences, 19</t>
  </si>
  <si>
    <t>Natural Resources and Conservation (03)</t>
  </si>
  <si>
    <t>Theology and Religious Vocations, 39</t>
  </si>
  <si>
    <t>Associate Degree Programs</t>
  </si>
  <si>
    <t>Mechanic and Repair Technologies/Technicians (47)</t>
  </si>
  <si>
    <t>Mechanic and Repair Technologies/Technicians, 47</t>
  </si>
  <si>
    <t>Legal Professions and Studies (22)</t>
  </si>
  <si>
    <t>Legal Professions and Studies, 22</t>
  </si>
  <si>
    <t>Personal and Culinary Services (12)</t>
  </si>
  <si>
    <t>Personal and Culinary Services, 12</t>
  </si>
  <si>
    <t>Construction Trades (46)</t>
  </si>
  <si>
    <t>Construction Trades, 46</t>
  </si>
  <si>
    <t>Undergraduate Certificate Program</t>
  </si>
  <si>
    <t>Precision Production (48)</t>
  </si>
  <si>
    <t>Precision Production, 48</t>
  </si>
  <si>
    <t>Transportation and Materials Moving (49)</t>
  </si>
  <si>
    <t>Transportation and Materials Moving, 49</t>
  </si>
  <si>
    <t>Agriculture, Agriculture Operations, and Related Sciences (01)</t>
  </si>
  <si>
    <t>Agriculture, Agriculture Operations, and Related Sciences, 01</t>
  </si>
  <si>
    <t>Basic Skills (32)</t>
  </si>
  <si>
    <t>Basic Skills, 32</t>
  </si>
  <si>
    <t>Communications Technologies/Technicians and Support Services (10)</t>
  </si>
  <si>
    <t>Communications Technologies/Technicians and Support Services, 10</t>
  </si>
  <si>
    <t>Foreign Languages, Literatures, and Linguistics (16)</t>
  </si>
  <si>
    <t>Perseverance (Under Age 65)</t>
  </si>
  <si>
    <t>2021-22 Perseverance</t>
  </si>
  <si>
    <t>2022-23 Perseverance</t>
  </si>
  <si>
    <t>Original Stopout Period</t>
  </si>
  <si>
    <t>1/1/2019 - 7/31/2020</t>
  </si>
  <si>
    <t>1/1/2020 - 7/31/2021</t>
  </si>
  <si>
    <t>Re-Enrollment
2020-21</t>
  </si>
  <si>
    <t>Persevered
2021-22</t>
  </si>
  <si>
    <t>Total Progress Rate</t>
  </si>
  <si>
    <t>Re-Enrollment
2021-22</t>
  </si>
  <si>
    <t>Persevered
2022-23</t>
  </si>
  <si>
    <t>*Please note that unlike the SCNC population, no one younger than 20 was identified in perseverance.</t>
  </si>
  <si>
    <t>*Private Two-Year Institutions are not shown, but are included in the total.</t>
  </si>
  <si>
    <t>*No one younger than 20 was identified in perseverance.</t>
  </si>
  <si>
    <t>Northeast</t>
  </si>
  <si>
    <t>Midwest</t>
  </si>
  <si>
    <t>South</t>
  </si>
  <si>
    <t>West</t>
  </si>
  <si>
    <t>POIs and Multi-State</t>
  </si>
  <si>
    <t>Multi-State</t>
  </si>
  <si>
    <t>Territories</t>
  </si>
  <si>
    <t>Recent Stopout Share</t>
  </si>
  <si>
    <t>Same Institution</t>
  </si>
  <si>
    <t>Different Institution</t>
  </si>
  <si>
    <t>Same Sector</t>
  </si>
  <si>
    <t>Different Sector</t>
  </si>
  <si>
    <t>Return to Same Institution</t>
  </si>
  <si>
    <t>New Share</t>
  </si>
  <si>
    <t>Yes</t>
  </si>
  <si>
    <t>No</t>
  </si>
  <si>
    <t>State of Last Enrollment</t>
  </si>
  <si>
    <t>Location of 
Re-Enrollment</t>
  </si>
  <si>
    <t>National</t>
  </si>
  <si>
    <t>Same State</t>
  </si>
  <si>
    <t>Different State</t>
  </si>
  <si>
    <t>*Does not include if students' last state of enrollment was at a Multi-State or Primarily Online institution</t>
  </si>
  <si>
    <t>Detailed State Level Data</t>
  </si>
  <si>
    <t>Report Year 2023</t>
  </si>
  <si>
    <t>Report Year 2024</t>
  </si>
  <si>
    <t>(Stopout 01/01/2020-07/31/2021)</t>
  </si>
  <si>
    <t>(Stopout 01/01/2021-07/31/2022)</t>
  </si>
  <si>
    <t>Share of Potential Completers</t>
  </si>
  <si>
    <t>Share of Non-Potential Completers</t>
  </si>
  <si>
    <t>Difference from Previous Year</t>
  </si>
  <si>
    <t>% Change from Previous Year</t>
  </si>
  <si>
    <t>SCNC Population Under Age 65</t>
  </si>
  <si>
    <t>Re-Enrollment (under age 65)</t>
  </si>
  <si>
    <t>Report 2023 AY 2021-22</t>
  </si>
  <si>
    <t>Report 2024 AY 2022-23</t>
  </si>
  <si>
    <t>Credential Earning Rate YR1</t>
  </si>
  <si>
    <t>Credential Earning
 Rate YR1</t>
  </si>
  <si>
    <t>First Credential  (under age 65)</t>
  </si>
  <si>
    <t xml:space="preserve">*No completer was younger than 20 years old. </t>
  </si>
  <si>
    <t>Bachelors</t>
  </si>
  <si>
    <t>Associate</t>
  </si>
  <si>
    <t>Certificate</t>
  </si>
  <si>
    <t>Share of Recent Stopouts</t>
  </si>
  <si>
    <t>Share of Existing SCNC</t>
  </si>
  <si>
    <t>SCNC Population (under age 65)</t>
  </si>
  <si>
    <t>First Credential (under age 65)</t>
  </si>
  <si>
    <t>prg_cred_level</t>
  </si>
  <si>
    <t>cip2</t>
  </si>
  <si>
    <t>2022 Report</t>
  </si>
  <si>
    <t>First Year (2020-21)</t>
  </si>
  <si>
    <t>Second Year (2021-22)</t>
  </si>
  <si>
    <t>First Year (2021-22)</t>
  </si>
  <si>
    <t>Second Year (2022-23)</t>
  </si>
  <si>
    <t>First Year (2022-23)</t>
  </si>
  <si>
    <t>1/1/2021 - 7/31/2022</t>
  </si>
  <si>
    <t>Credential Award Period</t>
  </si>
  <si>
    <t>08/01/2020-07/31/2021</t>
  </si>
  <si>
    <t>08/01/2021-07/31/2022</t>
  </si>
  <si>
    <t>08/01/2022-07/31/2023</t>
  </si>
  <si>
    <t>Second Year Credential
 Earning Rate</t>
  </si>
  <si>
    <t>Combined Two-Year Credential Earning Rate</t>
  </si>
  <si>
    <t>Credential Earning Rate YR2</t>
  </si>
  <si>
    <t>Combined 2YR Credential Earning Rate</t>
  </si>
  <si>
    <t>1YR Credential Earning Rate</t>
  </si>
  <si>
    <t>2YR Credential Earning Rate</t>
  </si>
  <si>
    <t xml:space="preserve">       Public PAB</t>
  </si>
  <si>
    <t>*Other Credentials are not shown due to small counts</t>
  </si>
  <si>
    <t>2019 SCNC (First Year)</t>
  </si>
  <si>
    <t>2019 SCNC (Second Year)</t>
  </si>
  <si>
    <t>2020 SCNC (First Year)</t>
  </si>
  <si>
    <t>2020 SCNC (Second Year)</t>
  </si>
  <si>
    <t>2021 SCNC (First Year)</t>
  </si>
  <si>
    <t>Primarily Online Institutions</t>
  </si>
  <si>
    <t>*Data are shown for major credentials and a small number of other credentials are not shown</t>
  </si>
  <si>
    <t>Degree</t>
  </si>
  <si>
    <t>Region</t>
  </si>
  <si>
    <t>Associates &amp;
Undergraduate Certificate</t>
  </si>
  <si>
    <t>POIs &amp; Multi-State</t>
  </si>
  <si>
    <t>2019 SCNC Cohort Completers (Year 1)</t>
  </si>
  <si>
    <t>2019 SCNC Cohort Completers (Year 2)</t>
  </si>
  <si>
    <t>2020 SCNC Cohort Completers (Year 1)</t>
  </si>
  <si>
    <t>2020 SCNC Cohort Completers (Year 2)</t>
  </si>
  <si>
    <t>2021 SCNC Cohort Completers (Year 1)</t>
  </si>
  <si>
    <t>Business, Management, Marketing, and Related Support</t>
  </si>
  <si>
    <t>Social Sciences</t>
  </si>
  <si>
    <t>Health Professions and Related Clinical Sciences</t>
  </si>
  <si>
    <t>Liberal Arts and Sciences, General Studies and Humanities</t>
  </si>
  <si>
    <t>Visual and Performing Arts</t>
  </si>
  <si>
    <t>Psychology</t>
  </si>
  <si>
    <t>Multi/Interdisciplinary Studies</t>
  </si>
  <si>
    <t>Communication, Journalism, and Related Programs</t>
  </si>
  <si>
    <t>Computer and Information Sciences and Support Services</t>
  </si>
  <si>
    <t>Security and Protective Services</t>
  </si>
  <si>
    <t>Biological and Biomedical Sciences</t>
  </si>
  <si>
    <t>Education</t>
  </si>
  <si>
    <t>Engineering</t>
  </si>
  <si>
    <t>English Language and Literature/Letters</t>
  </si>
  <si>
    <t>Public Administration and Social Service Professions</t>
  </si>
  <si>
    <t>Parks, Recreation, Leisure and Fitness Studies</t>
  </si>
  <si>
    <t>History</t>
  </si>
  <si>
    <t>Missing Program</t>
  </si>
  <si>
    <t>Mathematics and Statistics</t>
  </si>
  <si>
    <t>Mathematics and Statistics, 27</t>
  </si>
  <si>
    <t>Physical Sciences</t>
  </si>
  <si>
    <t>Mathematics and Statistics (27)</t>
  </si>
  <si>
    <t>Physical Sciences (40)</t>
  </si>
  <si>
    <t>Engineering Technologies/Technicians</t>
  </si>
  <si>
    <t>Family and Consumer Sciences/Human Sciences</t>
  </si>
  <si>
    <t>Physical Sciences, 40</t>
  </si>
  <si>
    <t>Mechanic and Repair Technologies/Technicians</t>
  </si>
  <si>
    <t>Legal Professions and Studies</t>
  </si>
  <si>
    <t>Personal and Culinary Services</t>
  </si>
  <si>
    <t>Construction Trades</t>
  </si>
  <si>
    <t>Military Technologies (29)</t>
  </si>
  <si>
    <t>Military Technologies, 29</t>
  </si>
  <si>
    <t>Military Technologies</t>
  </si>
  <si>
    <t>Agriculture, Agriculture Operations, and Related Sciences</t>
  </si>
  <si>
    <t>Undergraduate Certificate Programs</t>
  </si>
  <si>
    <t>Transportation and Materials Moving</t>
  </si>
  <si>
    <t>Precision Production</t>
  </si>
  <si>
    <t>Basic Skills</t>
  </si>
  <si>
    <t>Communications Technologies/Technicians and Support Services</t>
  </si>
  <si>
    <t>Science Technologies/Technicians (41)</t>
  </si>
  <si>
    <t>Science Technologies/Technicians</t>
  </si>
  <si>
    <t>* A small share of awardees with missing major information are not included within this table</t>
  </si>
  <si>
    <t>First Credential Earners Without a Re-Enrollment Record (under age 65)</t>
  </si>
  <si>
    <t>In First Year of Re-Enrolling (AY2020/21)</t>
  </si>
  <si>
    <t>In First Year of Re-Enrolling (AY2021/22)</t>
  </si>
  <si>
    <t>In First Year of Re-Enrolling
 (AY 2022/23)</t>
  </si>
  <si>
    <t>Share of Credential Earning Population</t>
  </si>
  <si>
    <t>Re-Enrollment Record</t>
  </si>
  <si>
    <t>No Re-Enrollment Record</t>
  </si>
  <si>
    <t>POI &amp; Muti-State</t>
  </si>
  <si>
    <t>SCNC Population (Total), Re-Enrollment, First Credential, and Perseverance Headcounts by Race/Ethicity and Age Group at Time of Event</t>
  </si>
  <si>
    <t>Results 2019/20**</t>
  </si>
  <si>
    <t>Results 2020/21</t>
  </si>
  <si>
    <t>Results 2021/22</t>
  </si>
  <si>
    <t>Results 2022/23</t>
  </si>
  <si>
    <t>Younger than 25</t>
  </si>
  <si>
    <t>20 to 34</t>
  </si>
  <si>
    <t>All Race Total</t>
  </si>
  <si>
    <t>First-Credential</t>
  </si>
  <si>
    <t>SCNC Population</t>
  </si>
  <si>
    <t>Note: Student counts fewer than 10 are suppressed but are included in the total.</t>
  </si>
  <si>
    <t>*Other includes multi-racial, and international students.</t>
  </si>
  <si>
    <t xml:space="preserve">** The numbers in the 2019/20 for Re-enrollment and First Credential are based off a different SCNC population whose stopout period was between January 1, 2018 and July 31, 2019. </t>
  </si>
  <si>
    <t>Please note that unlike the SCNC population, no one younger than 20 was identified in re-enrollment, first credential, and perseverance.</t>
  </si>
  <si>
    <t>Age is determined by the age at the time which the applicable outcome occurred. Thus, SCNC age is determined by age at last enrollment.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</si>
</sst>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;\-#,##0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b/>
      <sz val="12"/>
      <color theme="1"/>
      <name val="Calibri"/>
      <family val="2"/>
    </font>
    <font>
      <sz val="8"/>
      <color rgb="FF000000"/>
      <name val="Calibri"/>
      <family val="2"/>
    </font>
    <font>
      <sz val="11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</font>
    <font>
      <b/>
      <sz val="10"/>
      <color rgb="FF112277"/>
      <name val="Arial"/>
    </font>
    <font>
      <i/>
      <sz val="11"/>
      <color theme="1"/>
      <name val="Calibri"/>
    </font>
    <font>
      <sz val="11"/>
      <color theme="0"/>
      <name val="Calibri"/>
      <family val="2"/>
    </font>
    <font>
      <sz val="9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sz val="9"/>
      <color rgb="FF000000"/>
      <name val="Arial"/>
    </font>
    <font>
      <b/>
      <sz val="11"/>
      <color theme="0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color rgb="FFFFFFFF"/>
      <name val="Calibri"/>
      <family val="2"/>
    </font>
    <font>
      <sz val="9"/>
      <color rgb="FF000000"/>
      <name val="Calibri"/>
      <family val="2"/>
    </font>
    <font>
      <sz val="9"/>
      <color rgb="FF000000"/>
      <name val="Calibri"/>
      <family val="2"/>
      <scheme val="minor"/>
    </font>
    <font>
      <b/>
      <sz val="9"/>
      <color indexed="81"/>
      <name val="Tahoma"/>
      <charset val="1"/>
    </font>
    <font>
      <sz val="9"/>
      <color rgb="FF33333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11"/>
      <color rgb="FF000000"/>
      <name val="Arial"/>
      <family val="2"/>
    </font>
    <font>
      <u/>
      <sz val="10"/>
      <color rgb="FF467886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ptos Narrow"/>
      <family val="2"/>
    </font>
    <font>
      <b/>
      <sz val="11"/>
      <color theme="0"/>
      <name val="Calibri"/>
      <scheme val="minor"/>
    </font>
    <font>
      <b/>
      <sz val="11"/>
      <color rgb="FFFFFFFF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2"/>
      </top>
      <bottom/>
      <diagonal/>
    </border>
    <border>
      <left style="thin">
        <color indexed="64"/>
      </left>
      <right/>
      <top style="thin">
        <color theme="2"/>
      </top>
      <bottom/>
      <diagonal/>
    </border>
    <border>
      <left/>
      <right style="thin">
        <color indexed="64"/>
      </right>
      <top style="thin">
        <color theme="2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/>
      <top/>
      <bottom/>
      <diagonal/>
    </border>
    <border>
      <left style="medium">
        <color rgb="FFC1C1C1"/>
      </left>
      <right style="medium">
        <color rgb="FFB0B7BB"/>
      </right>
      <top/>
      <bottom style="medium">
        <color rgb="FFB0B7BB"/>
      </bottom>
      <diagonal/>
    </border>
    <border>
      <left style="medium">
        <color rgb="FFC1C1C1"/>
      </left>
      <right style="medium">
        <color rgb="FFB0B7BB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2"/>
      </bottom>
      <diagonal/>
    </border>
    <border>
      <left/>
      <right style="thin">
        <color indexed="64"/>
      </right>
      <top/>
      <bottom style="thin">
        <color theme="2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4" fillId="0" borderId="0" applyNumberFormat="0" applyFill="0" applyBorder="0" applyAlignment="0" applyProtection="0"/>
  </cellStyleXfs>
  <cellXfs count="528">
    <xf numFmtId="0" fontId="0" fillId="0" borderId="0" xfId="0"/>
    <xf numFmtId="0" fontId="2" fillId="0" borderId="0" xfId="0" applyFont="1"/>
    <xf numFmtId="164" fontId="0" fillId="0" borderId="0" xfId="0" applyNumberFormat="1"/>
    <xf numFmtId="3" fontId="2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quotePrefix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3" fontId="0" fillId="0" borderId="0" xfId="0" applyNumberFormat="1"/>
    <xf numFmtId="164" fontId="0" fillId="0" borderId="0" xfId="2" applyNumberFormat="1" applyFont="1" applyFill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9" fillId="0" borderId="0" xfId="0" applyNumberFormat="1" applyFont="1"/>
    <xf numFmtId="3" fontId="8" fillId="0" borderId="0" xfId="0" applyNumberFormat="1" applyFont="1"/>
    <xf numFmtId="0" fontId="11" fillId="0" borderId="0" xfId="0" applyFont="1"/>
    <xf numFmtId="0" fontId="12" fillId="0" borderId="0" xfId="0" applyFont="1"/>
    <xf numFmtId="165" fontId="0" fillId="0" borderId="0" xfId="1" applyNumberFormat="1" applyFont="1"/>
    <xf numFmtId="0" fontId="16" fillId="4" borderId="0" xfId="0" applyFont="1" applyFill="1" applyAlignment="1">
      <alignment horizontal="center" vertical="center" wrapText="1"/>
    </xf>
    <xf numFmtId="0" fontId="15" fillId="0" borderId="0" xfId="0" applyFont="1"/>
    <xf numFmtId="3" fontId="15" fillId="0" borderId="0" xfId="0" applyNumberFormat="1" applyFont="1"/>
    <xf numFmtId="0" fontId="15" fillId="0" borderId="0" xfId="0" applyFont="1" applyAlignment="1">
      <alignment horizontal="left" vertical="center" wrapText="1"/>
    </xf>
    <xf numFmtId="3" fontId="15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164" fontId="0" fillId="0" borderId="0" xfId="2" applyNumberFormat="1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17" fillId="0" borderId="0" xfId="0" applyFont="1"/>
    <xf numFmtId="0" fontId="2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center" vertical="center"/>
    </xf>
    <xf numFmtId="0" fontId="22" fillId="0" borderId="0" xfId="0" applyFont="1"/>
    <xf numFmtId="0" fontId="10" fillId="0" borderId="0" xfId="0" applyFont="1"/>
    <xf numFmtId="0" fontId="0" fillId="5" borderId="0" xfId="0" applyFill="1"/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8" fillId="2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6" fillId="4" borderId="0" xfId="0" applyFont="1" applyFill="1" applyAlignment="1">
      <alignment vertical="center" wrapText="1"/>
    </xf>
    <xf numFmtId="0" fontId="23" fillId="5" borderId="3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3" fillId="5" borderId="10" xfId="0" applyFont="1" applyFill="1" applyBorder="1" applyAlignment="1">
      <alignment horizontal="center"/>
    </xf>
    <xf numFmtId="0" fontId="6" fillId="0" borderId="0" xfId="0" applyFont="1"/>
    <xf numFmtId="0" fontId="4" fillId="2" borderId="3" xfId="0" applyFont="1" applyFill="1" applyBorder="1" applyAlignment="1">
      <alignment horizontal="center" vertical="center" wrapText="1"/>
    </xf>
    <xf numFmtId="164" fontId="4" fillId="2" borderId="0" xfId="2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4" fontId="4" fillId="2" borderId="10" xfId="2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26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4" fillId="5" borderId="3" xfId="0" applyFont="1" applyFill="1" applyBorder="1" applyAlignment="1">
      <alignment horizontal="center" wrapText="1"/>
    </xf>
    <xf numFmtId="3" fontId="29" fillId="0" borderId="0" xfId="0" applyNumberFormat="1" applyFont="1" applyAlignment="1">
      <alignment vertical="center"/>
    </xf>
    <xf numFmtId="164" fontId="29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0" fillId="2" borderId="0" xfId="0" applyFill="1"/>
    <xf numFmtId="0" fontId="25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164" fontId="15" fillId="0" borderId="0" xfId="0" applyNumberFormat="1" applyFont="1" applyAlignment="1">
      <alignment vertical="center"/>
    </xf>
    <xf numFmtId="3" fontId="15" fillId="0" borderId="1" xfId="0" applyNumberFormat="1" applyFont="1" applyBorder="1" applyAlignment="1">
      <alignment vertical="center"/>
    </xf>
    <xf numFmtId="164" fontId="15" fillId="0" borderId="1" xfId="0" applyNumberFormat="1" applyFont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6" borderId="15" xfId="0" applyFont="1" applyFill="1" applyBorder="1" applyAlignment="1">
      <alignment horizontal="left" vertical="top" wrapText="1"/>
    </xf>
    <xf numFmtId="0" fontId="32" fillId="6" borderId="16" xfId="0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0" fontId="33" fillId="0" borderId="0" xfId="0" applyFont="1"/>
    <xf numFmtId="0" fontId="10" fillId="0" borderId="0" xfId="0" applyFont="1" applyAlignment="1">
      <alignment horizontal="left"/>
    </xf>
    <xf numFmtId="3" fontId="9" fillId="0" borderId="0" xfId="0" applyNumberFormat="1" applyFont="1"/>
    <xf numFmtId="164" fontId="9" fillId="0" borderId="0" xfId="2" applyNumberFormat="1" applyFont="1"/>
    <xf numFmtId="164" fontId="15" fillId="0" borderId="0" xfId="2" applyNumberFormat="1" applyFont="1" applyAlignment="1">
      <alignment vertical="center"/>
    </xf>
    <xf numFmtId="164" fontId="15" fillId="0" borderId="0" xfId="2" applyNumberFormat="1" applyFont="1"/>
    <xf numFmtId="0" fontId="33" fillId="0" borderId="0" xfId="0" applyFont="1" applyAlignment="1">
      <alignment horizontal="left"/>
    </xf>
    <xf numFmtId="0" fontId="24" fillId="2" borderId="0" xfId="0" applyFont="1" applyFill="1" applyAlignment="1">
      <alignment horizontal="center" vertical="center" wrapText="1"/>
    </xf>
    <xf numFmtId="164" fontId="15" fillId="0" borderId="0" xfId="0" applyNumberFormat="1" applyFont="1"/>
    <xf numFmtId="0" fontId="15" fillId="0" borderId="0" xfId="0" applyFont="1" applyAlignment="1">
      <alignment horizontal="left"/>
    </xf>
    <xf numFmtId="164" fontId="15" fillId="0" borderId="0" xfId="2" applyNumberFormat="1" applyFont="1" applyBorder="1"/>
    <xf numFmtId="0" fontId="15" fillId="0" borderId="3" xfId="0" applyFont="1" applyBorder="1"/>
    <xf numFmtId="0" fontId="30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15" fillId="0" borderId="0" xfId="0" applyFont="1" applyAlignment="1">
      <alignment wrapText="1"/>
    </xf>
    <xf numFmtId="0" fontId="16" fillId="0" borderId="0" xfId="0" applyFont="1"/>
    <xf numFmtId="0" fontId="30" fillId="0" borderId="0" xfId="0" applyFont="1"/>
    <xf numFmtId="0" fontId="15" fillId="0" borderId="0" xfId="0" quotePrefix="1" applyFont="1" applyAlignment="1">
      <alignment vertical="top"/>
    </xf>
    <xf numFmtId="164" fontId="15" fillId="0" borderId="0" xfId="2" applyNumberFormat="1" applyFont="1" applyFill="1"/>
    <xf numFmtId="0" fontId="16" fillId="0" borderId="0" xfId="0" applyFont="1" applyAlignment="1">
      <alignment horizontal="center"/>
    </xf>
    <xf numFmtId="165" fontId="15" fillId="0" borderId="0" xfId="1" applyNumberFormat="1" applyFont="1"/>
    <xf numFmtId="0" fontId="15" fillId="0" borderId="0" xfId="0" applyFont="1" applyAlignment="1">
      <alignment horizontal="left" vertical="top"/>
    </xf>
    <xf numFmtId="0" fontId="15" fillId="5" borderId="0" xfId="0" applyFont="1" applyFill="1"/>
    <xf numFmtId="49" fontId="15" fillId="0" borderId="2" xfId="0" applyNumberFormat="1" applyFont="1" applyBorder="1"/>
    <xf numFmtId="165" fontId="15" fillId="0" borderId="2" xfId="1" applyNumberFormat="1" applyFont="1" applyBorder="1" applyAlignment="1">
      <alignment horizontal="right"/>
    </xf>
    <xf numFmtId="164" fontId="15" fillId="0" borderId="2" xfId="2" applyNumberFormat="1" applyFont="1" applyBorder="1"/>
    <xf numFmtId="49" fontId="15" fillId="0" borderId="11" xfId="0" applyNumberFormat="1" applyFont="1" applyBorder="1"/>
    <xf numFmtId="49" fontId="15" fillId="0" borderId="0" xfId="0" applyNumberFormat="1" applyFont="1"/>
    <xf numFmtId="49" fontId="15" fillId="0" borderId="3" xfId="0" applyNumberFormat="1" applyFont="1" applyBorder="1"/>
    <xf numFmtId="165" fontId="15" fillId="0" borderId="1" xfId="1" applyNumberFormat="1" applyFont="1" applyBorder="1" applyAlignment="1">
      <alignment horizontal="right"/>
    </xf>
    <xf numFmtId="164" fontId="15" fillId="0" borderId="1" xfId="2" applyNumberFormat="1" applyFont="1" applyBorder="1"/>
    <xf numFmtId="165" fontId="15" fillId="0" borderId="1" xfId="1" applyNumberFormat="1" applyFont="1" applyBorder="1"/>
    <xf numFmtId="49" fontId="15" fillId="0" borderId="1" xfId="0" applyNumberFormat="1" applyFont="1" applyBorder="1"/>
    <xf numFmtId="49" fontId="15" fillId="0" borderId="5" xfId="2" applyNumberFormat="1" applyFont="1" applyBorder="1"/>
    <xf numFmtId="49" fontId="15" fillId="0" borderId="3" xfId="2" applyNumberFormat="1" applyFont="1" applyBorder="1"/>
    <xf numFmtId="0" fontId="24" fillId="2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5" borderId="0" xfId="0" applyFont="1" applyFill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/>
    </xf>
    <xf numFmtId="49" fontId="4" fillId="5" borderId="1" xfId="0" applyNumberFormat="1" applyFont="1" applyFill="1" applyBorder="1"/>
    <xf numFmtId="0" fontId="24" fillId="2" borderId="10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164" fontId="15" fillId="0" borderId="3" xfId="2" applyNumberFormat="1" applyFont="1" applyBorder="1"/>
    <xf numFmtId="0" fontId="15" fillId="0" borderId="0" xfId="0" applyFont="1" applyAlignment="1">
      <alignment horizontal="center" wrapText="1"/>
    </xf>
    <xf numFmtId="165" fontId="15" fillId="0" borderId="0" xfId="1" applyNumberFormat="1" applyFont="1" applyFill="1" applyBorder="1" applyAlignment="1">
      <alignment horizontal="center" wrapText="1"/>
    </xf>
    <xf numFmtId="165" fontId="15" fillId="0" borderId="0" xfId="1" applyNumberFormat="1" applyFont="1" applyFill="1" applyAlignment="1">
      <alignment horizontal="center" wrapText="1"/>
    </xf>
    <xf numFmtId="164" fontId="15" fillId="0" borderId="0" xfId="2" applyNumberFormat="1" applyFont="1" applyFill="1" applyAlignment="1">
      <alignment horizontal="right" wrapText="1"/>
    </xf>
    <xf numFmtId="164" fontId="0" fillId="0" borderId="0" xfId="2" applyNumberFormat="1" applyFont="1" applyAlignment="1">
      <alignment horizontal="right"/>
    </xf>
    <xf numFmtId="164" fontId="15" fillId="0" borderId="0" xfId="2" applyNumberFormat="1" applyFont="1" applyFill="1" applyBorder="1" applyAlignment="1">
      <alignment horizontal="right" wrapText="1"/>
    </xf>
    <xf numFmtId="3" fontId="2" fillId="0" borderId="1" xfId="0" applyNumberFormat="1" applyFont="1" applyBorder="1" applyAlignment="1">
      <alignment horizontal="right"/>
    </xf>
    <xf numFmtId="0" fontId="3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6" fontId="15" fillId="0" borderId="3" xfId="0" applyNumberFormat="1" applyFont="1" applyBorder="1" applyAlignment="1">
      <alignment vertical="center"/>
    </xf>
    <xf numFmtId="3" fontId="15" fillId="0" borderId="3" xfId="0" applyNumberFormat="1" applyFont="1" applyBorder="1" applyAlignment="1">
      <alignment vertical="center"/>
    </xf>
    <xf numFmtId="3" fontId="38" fillId="0" borderId="0" xfId="0" applyNumberFormat="1" applyFont="1" applyAlignment="1">
      <alignment vertical="center"/>
    </xf>
    <xf numFmtId="0" fontId="39" fillId="0" borderId="0" xfId="0" applyFont="1" applyAlignment="1">
      <alignment horizontal="center"/>
    </xf>
    <xf numFmtId="164" fontId="36" fillId="0" borderId="0" xfId="0" applyNumberFormat="1" applyFont="1" applyAlignment="1">
      <alignment horizontal="center" vertical="center" wrapText="1"/>
    </xf>
    <xf numFmtId="164" fontId="23" fillId="5" borderId="0" xfId="0" applyNumberFormat="1" applyFont="1" applyFill="1" applyAlignment="1">
      <alignment horizontal="center"/>
    </xf>
    <xf numFmtId="164" fontId="3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165" fontId="15" fillId="0" borderId="0" xfId="1" applyNumberFormat="1" applyFont="1" applyFill="1"/>
    <xf numFmtId="164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vertical="center"/>
    </xf>
    <xf numFmtId="164" fontId="4" fillId="5" borderId="0" xfId="2" applyNumberFormat="1" applyFont="1" applyFill="1" applyAlignment="1">
      <alignment horizontal="center" vertical="center" wrapText="1"/>
    </xf>
    <xf numFmtId="164" fontId="2" fillId="0" borderId="0" xfId="2" applyNumberFormat="1" applyFont="1"/>
    <xf numFmtId="0" fontId="30" fillId="9" borderId="0" xfId="0" applyFont="1" applyFill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164" fontId="4" fillId="9" borderId="0" xfId="2" applyNumberFormat="1" applyFont="1" applyFill="1" applyAlignment="1">
      <alignment horizontal="center" vertical="center" wrapText="1"/>
    </xf>
    <xf numFmtId="164" fontId="23" fillId="9" borderId="10" xfId="2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0" fontId="26" fillId="0" borderId="0" xfId="0" quotePrefix="1" applyFont="1" applyAlignment="1">
      <alignment horizontal="left" vertical="center"/>
    </xf>
    <xf numFmtId="0" fontId="21" fillId="0" borderId="0" xfId="0" quotePrefix="1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23" fillId="5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3" fontId="15" fillId="0" borderId="0" xfId="2" applyNumberFormat="1" applyFont="1" applyFill="1" applyAlignment="1">
      <alignment horizontal="right" wrapText="1"/>
    </xf>
    <xf numFmtId="164" fontId="15" fillId="0" borderId="0" xfId="2" applyNumberFormat="1" applyFont="1" applyAlignment="1">
      <alignment horizontal="right" wrapText="1"/>
    </xf>
    <xf numFmtId="0" fontId="9" fillId="5" borderId="0" xfId="0" applyFont="1" applyFill="1"/>
    <xf numFmtId="0" fontId="44" fillId="5" borderId="0" xfId="0" applyFont="1" applyFill="1" applyAlignment="1">
      <alignment horizontal="center"/>
    </xf>
    <xf numFmtId="0" fontId="44" fillId="5" borderId="10" xfId="0" applyFont="1" applyFill="1" applyBorder="1" applyAlignment="1">
      <alignment horizontal="center" wrapText="1"/>
    </xf>
    <xf numFmtId="3" fontId="45" fillId="0" borderId="0" xfId="0" applyNumberFormat="1" applyFont="1" applyAlignment="1">
      <alignment vertical="center"/>
    </xf>
    <xf numFmtId="164" fontId="45" fillId="0" borderId="0" xfId="0" applyNumberFormat="1" applyFont="1" applyAlignment="1">
      <alignment vertical="center"/>
    </xf>
    <xf numFmtId="165" fontId="9" fillId="0" borderId="0" xfId="1" applyNumberFormat="1" applyFont="1"/>
    <xf numFmtId="0" fontId="42" fillId="4" borderId="0" xfId="0" applyFont="1" applyFill="1" applyAlignment="1">
      <alignment vertical="center" wrapText="1"/>
    </xf>
    <xf numFmtId="0" fontId="39" fillId="0" borderId="0" xfId="0" applyFont="1" applyAlignment="1">
      <alignment horizontal="center" wrapText="1"/>
    </xf>
    <xf numFmtId="0" fontId="0" fillId="0" borderId="10" xfId="0" applyBorder="1" applyAlignment="1">
      <alignment horizontal="center" wrapText="1"/>
    </xf>
    <xf numFmtId="3" fontId="15" fillId="8" borderId="10" xfId="0" applyNumberFormat="1" applyFont="1" applyFill="1" applyBorder="1" applyAlignment="1">
      <alignment vertical="center"/>
    </xf>
    <xf numFmtId="3" fontId="15" fillId="0" borderId="10" xfId="0" applyNumberFormat="1" applyFont="1" applyBorder="1" applyAlignment="1">
      <alignment vertical="center"/>
    </xf>
    <xf numFmtId="164" fontId="15" fillId="8" borderId="10" xfId="2" applyNumberFormat="1" applyFont="1" applyFill="1" applyBorder="1"/>
    <xf numFmtId="0" fontId="15" fillId="0" borderId="10" xfId="0" applyFont="1" applyBorder="1"/>
    <xf numFmtId="164" fontId="15" fillId="0" borderId="10" xfId="2" applyNumberFormat="1" applyFont="1" applyBorder="1"/>
    <xf numFmtId="0" fontId="15" fillId="8" borderId="10" xfId="0" applyFont="1" applyFill="1" applyBorder="1"/>
    <xf numFmtId="3" fontId="15" fillId="0" borderId="3" xfId="0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0" fontId="15" fillId="8" borderId="0" xfId="0" applyFont="1" applyFill="1"/>
    <xf numFmtId="164" fontId="15" fillId="8" borderId="0" xfId="2" applyNumberFormat="1" applyFont="1" applyFill="1" applyBorder="1"/>
    <xf numFmtId="0" fontId="11" fillId="0" borderId="0" xfId="0" applyFont="1" applyAlignment="1">
      <alignment horizontal="left" vertical="top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3" fontId="46" fillId="0" borderId="0" xfId="0" applyNumberFormat="1" applyFont="1" applyAlignment="1">
      <alignment vertical="center"/>
    </xf>
    <xf numFmtId="164" fontId="46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46" fillId="0" borderId="0" xfId="0" quotePrefix="1" applyFont="1" applyAlignment="1">
      <alignment horizontal="left" vertical="top"/>
    </xf>
    <xf numFmtId="164" fontId="4" fillId="5" borderId="10" xfId="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wrapText="1"/>
    </xf>
    <xf numFmtId="0" fontId="23" fillId="5" borderId="10" xfId="0" applyFont="1" applyFill="1" applyBorder="1" applyAlignment="1">
      <alignment horizontal="center" wrapText="1"/>
    </xf>
    <xf numFmtId="0" fontId="0" fillId="0" borderId="10" xfId="0" applyBorder="1"/>
    <xf numFmtId="0" fontId="0" fillId="0" borderId="3" xfId="0" applyBorder="1"/>
    <xf numFmtId="3" fontId="29" fillId="0" borderId="3" xfId="0" applyNumberFormat="1" applyFont="1" applyBorder="1" applyAlignment="1">
      <alignment vertical="center"/>
    </xf>
    <xf numFmtId="164" fontId="0" fillId="0" borderId="10" xfId="0" applyNumberFormat="1" applyBorder="1"/>
    <xf numFmtId="3" fontId="15" fillId="0" borderId="3" xfId="0" applyNumberFormat="1" applyFont="1" applyBorder="1"/>
    <xf numFmtId="164" fontId="2" fillId="0" borderId="0" xfId="0" applyNumberFormat="1" applyFont="1"/>
    <xf numFmtId="165" fontId="0" fillId="0" borderId="0" xfId="0" applyNumberFormat="1"/>
    <xf numFmtId="10" fontId="2" fillId="0" borderId="0" xfId="0" applyNumberFormat="1" applyFont="1"/>
    <xf numFmtId="164" fontId="29" fillId="0" borderId="0" xfId="2" applyNumberFormat="1" applyFont="1" applyAlignment="1">
      <alignment vertical="center"/>
    </xf>
    <xf numFmtId="164" fontId="2" fillId="0" borderId="10" xfId="0" applyNumberFormat="1" applyFont="1" applyBorder="1"/>
    <xf numFmtId="164" fontId="15" fillId="0" borderId="3" xfId="2" applyNumberFormat="1" applyFont="1" applyFill="1" applyBorder="1"/>
    <xf numFmtId="165" fontId="15" fillId="0" borderId="3" xfId="1" applyNumberFormat="1" applyFont="1" applyFill="1" applyBorder="1"/>
    <xf numFmtId="0" fontId="49" fillId="0" borderId="0" xfId="0" applyFont="1"/>
    <xf numFmtId="3" fontId="48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2" fillId="0" borderId="3" xfId="0" applyFont="1" applyBorder="1"/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49" fontId="0" fillId="0" borderId="11" xfId="0" applyNumberFormat="1" applyBorder="1"/>
    <xf numFmtId="3" fontId="0" fillId="0" borderId="2" xfId="0" applyNumberFormat="1" applyBorder="1"/>
    <xf numFmtId="164" fontId="0" fillId="0" borderId="2" xfId="2" applyNumberFormat="1" applyFont="1" applyBorder="1"/>
    <xf numFmtId="0" fontId="15" fillId="0" borderId="3" xfId="0" quotePrefix="1" applyFont="1" applyBorder="1" applyAlignment="1">
      <alignment horizontal="left" vertical="top"/>
    </xf>
    <xf numFmtId="0" fontId="2" fillId="0" borderId="3" xfId="0" quotePrefix="1" applyFont="1" applyBorder="1" applyAlignment="1">
      <alignment horizontal="left" vertical="top"/>
    </xf>
    <xf numFmtId="49" fontId="0" fillId="0" borderId="3" xfId="0" applyNumberFormat="1" applyBorder="1"/>
    <xf numFmtId="49" fontId="0" fillId="0" borderId="5" xfId="0" applyNumberFormat="1" applyBorder="1"/>
    <xf numFmtId="3" fontId="0" fillId="0" borderId="1" xfId="0" applyNumberFormat="1" applyBorder="1"/>
    <xf numFmtId="164" fontId="0" fillId="0" borderId="1" xfId="2" applyNumberFormat="1" applyFont="1" applyBorder="1"/>
    <xf numFmtId="164" fontId="0" fillId="0" borderId="1" xfId="0" applyNumberFormat="1" applyBorder="1"/>
    <xf numFmtId="0" fontId="15" fillId="0" borderId="5" xfId="0" applyFont="1" applyBorder="1" applyAlignment="1">
      <alignment horizontal="left" vertical="top"/>
    </xf>
    <xf numFmtId="0" fontId="0" fillId="0" borderId="5" xfId="0" applyBorder="1"/>
    <xf numFmtId="0" fontId="0" fillId="0" borderId="11" xfId="0" applyBorder="1"/>
    <xf numFmtId="3" fontId="0" fillId="0" borderId="0" xfId="0" applyNumberFormat="1" applyAlignment="1">
      <alignment horizontal="right"/>
    </xf>
    <xf numFmtId="0" fontId="2" fillId="0" borderId="11" xfId="0" quotePrefix="1" applyFont="1" applyBorder="1" applyAlignment="1">
      <alignment horizontal="left" vertical="top"/>
    </xf>
    <xf numFmtId="0" fontId="0" fillId="0" borderId="0" xfId="0" applyAlignment="1">
      <alignment horizontal="right"/>
    </xf>
    <xf numFmtId="3" fontId="29" fillId="0" borderId="1" xfId="0" applyNumberFormat="1" applyFont="1" applyBorder="1" applyAlignment="1">
      <alignment vertical="center"/>
    </xf>
    <xf numFmtId="164" fontId="2" fillId="0" borderId="18" xfId="0" applyNumberFormat="1" applyFont="1" applyBorder="1" applyAlignment="1">
      <alignment vertical="center"/>
    </xf>
    <xf numFmtId="0" fontId="14" fillId="0" borderId="0" xfId="0" quotePrefix="1" applyFont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164" fontId="40" fillId="0" borderId="0" xfId="2" applyNumberFormat="1" applyFont="1" applyAlignment="1">
      <alignment vertical="center"/>
    </xf>
    <xf numFmtId="164" fontId="50" fillId="0" borderId="0" xfId="0" applyNumberFormat="1" applyFont="1" applyAlignment="1">
      <alignment vertical="center"/>
    </xf>
    <xf numFmtId="164" fontId="50" fillId="0" borderId="0" xfId="2" applyNumberFormat="1" applyFont="1" applyAlignment="1">
      <alignment vertical="center"/>
    </xf>
    <xf numFmtId="0" fontId="50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3" fontId="50" fillId="0" borderId="0" xfId="0" applyNumberFormat="1" applyFont="1"/>
    <xf numFmtId="164" fontId="50" fillId="0" borderId="0" xfId="2" applyNumberFormat="1" applyFont="1"/>
    <xf numFmtId="0" fontId="50" fillId="0" borderId="0" xfId="0" applyFont="1"/>
    <xf numFmtId="3" fontId="0" fillId="4" borderId="0" xfId="0" applyNumberFormat="1" applyFill="1"/>
    <xf numFmtId="164" fontId="2" fillId="0" borderId="10" xfId="0" applyNumberFormat="1" applyFont="1" applyBorder="1" applyAlignment="1">
      <alignment vertical="center"/>
    </xf>
    <xf numFmtId="164" fontId="2" fillId="0" borderId="0" xfId="2" applyNumberFormat="1" applyFont="1" applyAlignment="1">
      <alignment vertical="center"/>
    </xf>
    <xf numFmtId="3" fontId="2" fillId="4" borderId="0" xfId="0" applyNumberFormat="1" applyFont="1" applyFill="1" applyAlignment="1">
      <alignment vertical="center"/>
    </xf>
    <xf numFmtId="164" fontId="2" fillId="9" borderId="0" xfId="2" applyNumberFormat="1" applyFont="1" applyFill="1" applyAlignment="1">
      <alignment vertical="center"/>
    </xf>
    <xf numFmtId="0" fontId="0" fillId="3" borderId="0" xfId="0" applyFill="1" applyAlignment="1">
      <alignment horizontal="right"/>
    </xf>
    <xf numFmtId="0" fontId="46" fillId="0" borderId="0" xfId="0" quotePrefix="1" applyFont="1" applyAlignment="1">
      <alignment vertical="top"/>
    </xf>
    <xf numFmtId="3" fontId="2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50" fillId="0" borderId="0" xfId="0" applyNumberFormat="1" applyFont="1" applyAlignment="1">
      <alignment vertical="center"/>
    </xf>
    <xf numFmtId="164" fontId="48" fillId="0" borderId="0" xfId="0" applyNumberFormat="1" applyFont="1" applyAlignment="1">
      <alignment vertical="center"/>
    </xf>
    <xf numFmtId="3" fontId="0" fillId="0" borderId="3" xfId="0" applyNumberFormat="1" applyBorder="1"/>
    <xf numFmtId="164" fontId="0" fillId="0" borderId="0" xfId="3" applyNumberFormat="1" applyFont="1"/>
    <xf numFmtId="165" fontId="29" fillId="0" borderId="3" xfId="4" applyNumberFormat="1" applyFont="1" applyBorder="1" applyAlignment="1">
      <alignment vertical="center"/>
    </xf>
    <xf numFmtId="164" fontId="15" fillId="0" borderId="0" xfId="2" applyNumberFormat="1" applyFont="1" applyFill="1" applyBorder="1"/>
    <xf numFmtId="164" fontId="15" fillId="0" borderId="0" xfId="2" applyNumberFormat="1" applyFont="1" applyFill="1" applyAlignment="1">
      <alignment vertical="center"/>
    </xf>
    <xf numFmtId="164" fontId="15" fillId="7" borderId="0" xfId="0" applyNumberFormat="1" applyFont="1" applyFill="1" applyAlignment="1">
      <alignment vertical="center"/>
    </xf>
    <xf numFmtId="164" fontId="35" fillId="0" borderId="0" xfId="2" applyNumberFormat="1" applyFont="1" applyFill="1" applyAlignment="1">
      <alignment vertical="center"/>
    </xf>
    <xf numFmtId="3" fontId="15" fillId="0" borderId="0" xfId="0" applyNumberFormat="1" applyFont="1" applyAlignment="1">
      <alignment horizontal="center" vertical="center"/>
    </xf>
    <xf numFmtId="164" fontId="15" fillId="0" borderId="10" xfId="0" applyNumberFormat="1" applyFont="1" applyBorder="1"/>
    <xf numFmtId="0" fontId="44" fillId="5" borderId="0" xfId="0" applyFont="1" applyFill="1" applyAlignment="1">
      <alignment horizontal="center" wrapText="1"/>
    </xf>
    <xf numFmtId="14" fontId="43" fillId="4" borderId="0" xfId="0" applyNumberFormat="1" applyFont="1" applyFill="1" applyAlignment="1">
      <alignment horizontal="center" vertical="center" wrapText="1"/>
    </xf>
    <xf numFmtId="0" fontId="9" fillId="0" borderId="10" xfId="0" applyFont="1" applyBorder="1"/>
    <xf numFmtId="0" fontId="8" fillId="0" borderId="0" xfId="0" quotePrefix="1" applyFont="1" applyAlignment="1">
      <alignment horizontal="left" vertical="top"/>
    </xf>
    <xf numFmtId="0" fontId="34" fillId="5" borderId="3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vertical="center" wrapText="1"/>
    </xf>
    <xf numFmtId="0" fontId="2" fillId="0" borderId="0" xfId="0" quotePrefix="1" applyFont="1" applyAlignment="1">
      <alignment horizontal="left" vertical="top" wrapText="1"/>
    </xf>
    <xf numFmtId="0" fontId="23" fillId="5" borderId="5" xfId="0" applyFont="1" applyFill="1" applyBorder="1" applyAlignment="1">
      <alignment horizontal="center"/>
    </xf>
    <xf numFmtId="0" fontId="23" fillId="5" borderId="1" xfId="0" applyFont="1" applyFill="1" applyBorder="1" applyAlignment="1">
      <alignment horizontal="center"/>
    </xf>
    <xf numFmtId="0" fontId="23" fillId="5" borderId="1" xfId="0" applyFont="1" applyFill="1" applyBorder="1" applyAlignment="1">
      <alignment horizont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3" fontId="2" fillId="0" borderId="3" xfId="0" applyNumberFormat="1" applyFont="1" applyBorder="1" applyAlignment="1">
      <alignment vertical="center"/>
    </xf>
    <xf numFmtId="164" fontId="15" fillId="0" borderId="0" xfId="2" applyNumberFormat="1" applyFont="1" applyBorder="1" applyAlignment="1">
      <alignment vertical="center"/>
    </xf>
    <xf numFmtId="3" fontId="15" fillId="0" borderId="0" xfId="1" applyNumberFormat="1" applyFont="1" applyBorder="1" applyAlignment="1">
      <alignment vertical="center"/>
    </xf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7" borderId="0" xfId="0" applyNumberFormat="1" applyFont="1" applyFill="1" applyAlignment="1">
      <alignment vertical="center"/>
    </xf>
    <xf numFmtId="165" fontId="15" fillId="0" borderId="0" xfId="1" applyNumberFormat="1" applyFont="1" applyBorder="1" applyAlignment="1">
      <alignment horizontal="right"/>
    </xf>
    <xf numFmtId="165" fontId="15" fillId="0" borderId="0" xfId="1" applyNumberFormat="1" applyFont="1" applyBorder="1"/>
    <xf numFmtId="3" fontId="35" fillId="0" borderId="0" xfId="0" applyNumberFormat="1" applyFont="1" applyAlignment="1">
      <alignment vertical="center"/>
    </xf>
    <xf numFmtId="3" fontId="43" fillId="0" borderId="0" xfId="0" applyNumberFormat="1" applyFont="1" applyAlignment="1">
      <alignment vertical="center"/>
    </xf>
    <xf numFmtId="164" fontId="43" fillId="0" borderId="0" xfId="0" applyNumberFormat="1" applyFont="1" applyAlignment="1">
      <alignment vertical="center"/>
    </xf>
    <xf numFmtId="164" fontId="43" fillId="0" borderId="0" xfId="3" applyNumberFormat="1" applyFont="1" applyAlignment="1">
      <alignment vertical="center"/>
    </xf>
    <xf numFmtId="164" fontId="43" fillId="0" borderId="0" xfId="2" applyNumberFormat="1" applyFont="1" applyAlignment="1">
      <alignment vertical="center"/>
    </xf>
    <xf numFmtId="164" fontId="43" fillId="0" borderId="10" xfId="0" applyNumberFormat="1" applyFont="1" applyBorder="1" applyAlignment="1">
      <alignment vertical="center"/>
    </xf>
    <xf numFmtId="164" fontId="43" fillId="0" borderId="0" xfId="3" applyNumberFormat="1" applyFont="1" applyBorder="1" applyAlignment="1">
      <alignment vertical="center"/>
    </xf>
    <xf numFmtId="3" fontId="43" fillId="0" borderId="0" xfId="0" applyNumberFormat="1" applyFont="1" applyAlignment="1">
      <alignment horizontal="center" vertical="center"/>
    </xf>
    <xf numFmtId="164" fontId="15" fillId="0" borderId="0" xfId="3" applyNumberFormat="1" applyFont="1" applyAlignment="1">
      <alignment vertical="center"/>
    </xf>
    <xf numFmtId="164" fontId="2" fillId="0" borderId="0" xfId="2" applyNumberFormat="1" applyFont="1" applyAlignment="1">
      <alignment horizontal="center" vertical="center"/>
    </xf>
    <xf numFmtId="3" fontId="53" fillId="0" borderId="0" xfId="0" applyNumberFormat="1" applyFont="1" applyAlignment="1">
      <alignment vertical="center"/>
    </xf>
    <xf numFmtId="0" fontId="53" fillId="0" borderId="0" xfId="0" applyFont="1" applyAlignment="1">
      <alignment vertical="center"/>
    </xf>
    <xf numFmtId="3" fontId="15" fillId="8" borderId="0" xfId="0" applyNumberFormat="1" applyFont="1" applyFill="1" applyAlignment="1">
      <alignment vertical="center"/>
    </xf>
    <xf numFmtId="3" fontId="15" fillId="8" borderId="3" xfId="0" applyNumberFormat="1" applyFont="1" applyFill="1" applyBorder="1" applyAlignment="1">
      <alignment vertical="center"/>
    </xf>
    <xf numFmtId="3" fontId="2" fillId="0" borderId="3" xfId="0" applyNumberFormat="1" applyFont="1" applyBorder="1"/>
    <xf numFmtId="164" fontId="0" fillId="0" borderId="3" xfId="2" applyNumberFormat="1" applyFont="1" applyBorder="1"/>
    <xf numFmtId="3" fontId="2" fillId="0" borderId="3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3" fontId="0" fillId="0" borderId="10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165" fontId="0" fillId="0" borderId="10" xfId="1" applyNumberFormat="1" applyFont="1" applyFill="1" applyBorder="1" applyAlignment="1">
      <alignment horizontal="right"/>
    </xf>
    <xf numFmtId="165" fontId="2" fillId="0" borderId="10" xfId="1" applyNumberFormat="1" applyFont="1" applyFill="1" applyBorder="1" applyAlignment="1">
      <alignment horizontal="right" vertical="center"/>
    </xf>
    <xf numFmtId="165" fontId="2" fillId="0" borderId="10" xfId="1" applyNumberFormat="1" applyFont="1" applyBorder="1" applyAlignment="1">
      <alignment horizontal="right" vertical="center"/>
    </xf>
    <xf numFmtId="165" fontId="0" fillId="0" borderId="10" xfId="1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3" fontId="29" fillId="0" borderId="3" xfId="0" applyNumberFormat="1" applyFont="1" applyBorder="1" applyAlignment="1">
      <alignment horizontal="center" vertical="center"/>
    </xf>
    <xf numFmtId="3" fontId="29" fillId="0" borderId="10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29" fillId="0" borderId="10" xfId="0" applyNumberFormat="1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29" fillId="0" borderId="10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164" fontId="15" fillId="0" borderId="10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right" vertical="top"/>
    </xf>
    <xf numFmtId="164" fontId="0" fillId="0" borderId="10" xfId="2" applyNumberFormat="1" applyFont="1" applyBorder="1"/>
    <xf numFmtId="165" fontId="15" fillId="0" borderId="0" xfId="0" applyNumberFormat="1" applyFont="1"/>
    <xf numFmtId="164" fontId="0" fillId="0" borderId="0" xfId="3" applyNumberFormat="1" applyFont="1" applyBorder="1"/>
    <xf numFmtId="164" fontId="0" fillId="0" borderId="10" xfId="3" applyNumberFormat="1" applyFont="1" applyBorder="1"/>
    <xf numFmtId="165" fontId="15" fillId="0" borderId="0" xfId="1" applyNumberFormat="1" applyFont="1" applyFill="1" applyBorder="1"/>
    <xf numFmtId="3" fontId="43" fillId="0" borderId="3" xfId="0" applyNumberFormat="1" applyFont="1" applyBorder="1" applyAlignment="1">
      <alignment vertical="center"/>
    </xf>
    <xf numFmtId="164" fontId="15" fillId="0" borderId="0" xfId="3" applyNumberFormat="1" applyFont="1" applyBorder="1" applyAlignment="1">
      <alignment vertical="center"/>
    </xf>
    <xf numFmtId="165" fontId="0" fillId="0" borderId="3" xfId="0" applyNumberFormat="1" applyBorder="1"/>
    <xf numFmtId="164" fontId="0" fillId="0" borderId="0" xfId="2" applyNumberFormat="1" applyFont="1" applyFill="1" applyBorder="1"/>
    <xf numFmtId="164" fontId="29" fillId="0" borderId="10" xfId="3" applyNumberFormat="1" applyFont="1" applyBorder="1" applyAlignment="1">
      <alignment vertical="center"/>
    </xf>
    <xf numFmtId="164" fontId="29" fillId="0" borderId="10" xfId="0" applyNumberFormat="1" applyFont="1" applyBorder="1" applyAlignment="1">
      <alignment vertical="center"/>
    </xf>
    <xf numFmtId="164" fontId="0" fillId="0" borderId="18" xfId="0" applyNumberFormat="1" applyBorder="1"/>
    <xf numFmtId="0" fontId="15" fillId="0" borderId="10" xfId="0" applyFont="1" applyBorder="1" applyAlignment="1">
      <alignment horizontal="center" wrapText="1"/>
    </xf>
    <xf numFmtId="164" fontId="15" fillId="0" borderId="0" xfId="2" applyNumberFormat="1" applyFont="1" applyBorder="1" applyAlignment="1">
      <alignment horizontal="right" wrapText="1"/>
    </xf>
    <xf numFmtId="3" fontId="15" fillId="0" borderId="0" xfId="1" applyNumberFormat="1" applyFont="1" applyFill="1" applyBorder="1" applyAlignment="1">
      <alignment vertical="center"/>
    </xf>
    <xf numFmtId="164" fontId="15" fillId="0" borderId="0" xfId="2" applyNumberFormat="1" applyFont="1" applyFill="1" applyBorder="1" applyAlignment="1">
      <alignment vertical="center"/>
    </xf>
    <xf numFmtId="164" fontId="15" fillId="0" borderId="10" xfId="2" applyNumberFormat="1" applyFont="1" applyFill="1" applyBorder="1" applyAlignment="1">
      <alignment vertical="center"/>
    </xf>
    <xf numFmtId="3" fontId="15" fillId="0" borderId="0" xfId="2" applyNumberFormat="1" applyFont="1" applyFill="1" applyBorder="1" applyAlignment="1">
      <alignment horizontal="right" wrapText="1"/>
    </xf>
    <xf numFmtId="3" fontId="15" fillId="0" borderId="10" xfId="2" applyNumberFormat="1" applyFont="1" applyFill="1" applyBorder="1" applyAlignment="1">
      <alignment horizontal="right" wrapText="1"/>
    </xf>
    <xf numFmtId="165" fontId="15" fillId="0" borderId="3" xfId="1" applyNumberFormat="1" applyFont="1" applyFill="1" applyBorder="1" applyAlignment="1">
      <alignment horizontal="center" wrapText="1"/>
    </xf>
    <xf numFmtId="10" fontId="15" fillId="0" borderId="3" xfId="1" applyNumberFormat="1" applyFont="1" applyFill="1" applyBorder="1" applyAlignment="1">
      <alignment horizontal="center" wrapText="1"/>
    </xf>
    <xf numFmtId="3" fontId="15" fillId="0" borderId="3" xfId="0" applyNumberFormat="1" applyFont="1" applyBorder="1" applyAlignment="1">
      <alignment wrapText="1"/>
    </xf>
    <xf numFmtId="10" fontId="15" fillId="0" borderId="0" xfId="0" applyNumberFormat="1" applyFont="1" applyAlignment="1">
      <alignment wrapText="1"/>
    </xf>
    <xf numFmtId="3" fontId="15" fillId="0" borderId="0" xfId="0" applyNumberFormat="1" applyFont="1" applyAlignment="1">
      <alignment wrapText="1"/>
    </xf>
    <xf numFmtId="164" fontId="15" fillId="0" borderId="0" xfId="2" applyNumberFormat="1" applyFont="1" applyFill="1" applyBorder="1" applyAlignment="1">
      <alignment horizontal="right"/>
    </xf>
    <xf numFmtId="164" fontId="15" fillId="0" borderId="0" xfId="2" applyNumberFormat="1" applyFont="1" applyBorder="1" applyAlignment="1">
      <alignment horizontal="right"/>
    </xf>
    <xf numFmtId="165" fontId="15" fillId="0" borderId="3" xfId="1" applyNumberFormat="1" applyFont="1" applyBorder="1"/>
    <xf numFmtId="164" fontId="15" fillId="0" borderId="10" xfId="2" applyNumberFormat="1" applyFont="1" applyBorder="1" applyAlignment="1">
      <alignment vertical="center"/>
    </xf>
    <xf numFmtId="164" fontId="15" fillId="0" borderId="10" xfId="2" applyNumberFormat="1" applyFont="1" applyFill="1" applyBorder="1" applyAlignment="1">
      <alignment horizontal="right" wrapText="1"/>
    </xf>
    <xf numFmtId="164" fontId="15" fillId="0" borderId="10" xfId="2" applyNumberFormat="1" applyFont="1" applyBorder="1" applyAlignment="1">
      <alignment horizontal="right"/>
    </xf>
    <xf numFmtId="164" fontId="15" fillId="0" borderId="10" xfId="2" applyNumberFormat="1" applyFont="1" applyFill="1" applyBorder="1" applyAlignment="1">
      <alignment horizontal="right"/>
    </xf>
    <xf numFmtId="3" fontId="15" fillId="0" borderId="3" xfId="0" applyNumberFormat="1" applyFont="1" applyBorder="1" applyAlignment="1">
      <alignment horizontal="center" vertical="center"/>
    </xf>
    <xf numFmtId="164" fontId="15" fillId="0" borderId="10" xfId="2" applyNumberFormat="1" applyFont="1" applyBorder="1" applyAlignment="1">
      <alignment horizontal="right" wrapText="1"/>
    </xf>
    <xf numFmtId="0" fontId="4" fillId="0" borderId="10" xfId="0" applyFont="1" applyBorder="1" applyAlignment="1">
      <alignment wrapText="1"/>
    </xf>
    <xf numFmtId="165" fontId="15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4" fontId="0" fillId="0" borderId="0" xfId="2" applyNumberFormat="1" applyFont="1" applyBorder="1" applyAlignment="1">
      <alignment horizontal="right"/>
    </xf>
    <xf numFmtId="164" fontId="0" fillId="0" borderId="10" xfId="2" applyNumberFormat="1" applyFont="1" applyBorder="1" applyAlignment="1">
      <alignment horizontal="right"/>
    </xf>
    <xf numFmtId="165" fontId="15" fillId="0" borderId="3" xfId="1" applyNumberFormat="1" applyFont="1" applyBorder="1" applyAlignment="1">
      <alignment vertical="center"/>
    </xf>
    <xf numFmtId="165" fontId="0" fillId="0" borderId="3" xfId="1" applyNumberFormat="1" applyFont="1" applyBorder="1"/>
    <xf numFmtId="164" fontId="2" fillId="0" borderId="0" xfId="3" applyNumberFormat="1" applyFont="1" applyBorder="1" applyAlignment="1">
      <alignment vertical="center"/>
    </xf>
    <xf numFmtId="164" fontId="0" fillId="0" borderId="0" xfId="2" applyNumberFormat="1" applyFont="1" applyFill="1" applyBorder="1" applyAlignment="1">
      <alignment horizontal="right"/>
    </xf>
    <xf numFmtId="10" fontId="15" fillId="0" borderId="10" xfId="0" applyNumberFormat="1" applyFont="1" applyBorder="1"/>
    <xf numFmtId="43" fontId="15" fillId="0" borderId="0" xfId="1" applyFont="1" applyBorder="1" applyAlignment="1">
      <alignment vertical="center"/>
    </xf>
    <xf numFmtId="0" fontId="10" fillId="0" borderId="3" xfId="0" applyFont="1" applyBorder="1"/>
    <xf numFmtId="3" fontId="8" fillId="0" borderId="3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9" fillId="0" borderId="0" xfId="2" applyNumberFormat="1" applyFont="1" applyBorder="1"/>
    <xf numFmtId="0" fontId="9" fillId="0" borderId="3" xfId="0" applyFont="1" applyBorder="1"/>
    <xf numFmtId="0" fontId="8" fillId="0" borderId="3" xfId="0" applyFont="1" applyBorder="1"/>
    <xf numFmtId="165" fontId="9" fillId="0" borderId="3" xfId="1" applyNumberFormat="1" applyFont="1" applyBorder="1"/>
    <xf numFmtId="164" fontId="9" fillId="0" borderId="10" xfId="2" applyNumberFormat="1" applyFont="1" applyBorder="1"/>
    <xf numFmtId="164" fontId="8" fillId="0" borderId="10" xfId="0" applyNumberFormat="1" applyFont="1" applyBorder="1" applyAlignment="1">
      <alignment vertical="center"/>
    </xf>
    <xf numFmtId="165" fontId="15" fillId="0" borderId="3" xfId="0" applyNumberFormat="1" applyFont="1" applyBorder="1"/>
    <xf numFmtId="164" fontId="15" fillId="0" borderId="10" xfId="2" applyNumberFormat="1" applyFont="1" applyFill="1" applyBorder="1"/>
    <xf numFmtId="0" fontId="4" fillId="5" borderId="0" xfId="0" applyFont="1" applyFill="1" applyAlignment="1">
      <alignment horizontal="center"/>
    </xf>
    <xf numFmtId="3" fontId="2" fillId="0" borderId="0" xfId="0" applyNumberFormat="1" applyFont="1" applyAlignment="1">
      <alignment horizontal="right"/>
    </xf>
    <xf numFmtId="164" fontId="15" fillId="0" borderId="18" xfId="2" applyNumberFormat="1" applyFont="1" applyBorder="1"/>
    <xf numFmtId="9" fontId="15" fillId="0" borderId="10" xfId="2" applyFont="1" applyBorder="1"/>
    <xf numFmtId="9" fontId="15" fillId="0" borderId="18" xfId="2" applyFont="1" applyBorder="1"/>
    <xf numFmtId="165" fontId="15" fillId="0" borderId="11" xfId="1" applyNumberFormat="1" applyFont="1" applyBorder="1" applyAlignment="1">
      <alignment horizontal="right"/>
    </xf>
    <xf numFmtId="165" fontId="15" fillId="0" borderId="3" xfId="1" applyNumberFormat="1" applyFont="1" applyBorder="1" applyAlignment="1">
      <alignment horizontal="right"/>
    </xf>
    <xf numFmtId="165" fontId="15" fillId="0" borderId="5" xfId="1" applyNumberFormat="1" applyFont="1" applyBorder="1" applyAlignment="1">
      <alignment horizontal="right"/>
    </xf>
    <xf numFmtId="0" fontId="15" fillId="0" borderId="5" xfId="0" applyFont="1" applyBorder="1"/>
    <xf numFmtId="0" fontId="30" fillId="2" borderId="0" xfId="0" applyFont="1" applyFill="1" applyAlignment="1">
      <alignment vertical="center"/>
    </xf>
    <xf numFmtId="0" fontId="16" fillId="2" borderId="0" xfId="0" applyFont="1" applyFill="1"/>
    <xf numFmtId="164" fontId="2" fillId="9" borderId="10" xfId="2" applyNumberFormat="1" applyFont="1" applyFill="1" applyBorder="1" applyAlignment="1">
      <alignment vertical="center"/>
    </xf>
    <xf numFmtId="0" fontId="4" fillId="9" borderId="10" xfId="0" applyFont="1" applyFill="1" applyBorder="1" applyAlignment="1">
      <alignment horizontal="center" vertical="center" wrapText="1"/>
    </xf>
    <xf numFmtId="164" fontId="4" fillId="5" borderId="0" xfId="2" applyNumberFormat="1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164" fontId="4" fillId="9" borderId="0" xfId="2" applyNumberFormat="1" applyFont="1" applyFill="1" applyBorder="1" applyAlignment="1">
      <alignment horizontal="center" vertical="center" wrapText="1"/>
    </xf>
    <xf numFmtId="164" fontId="2" fillId="0" borderId="0" xfId="2" applyNumberFormat="1" applyFont="1" applyBorder="1" applyAlignment="1">
      <alignment vertical="center"/>
    </xf>
    <xf numFmtId="0" fontId="15" fillId="0" borderId="10" xfId="0" applyFont="1" applyBorder="1" applyAlignment="1">
      <alignment horizontal="center"/>
    </xf>
    <xf numFmtId="10" fontId="15" fillId="0" borderId="0" xfId="0" applyNumberFormat="1" applyFont="1" applyAlignment="1">
      <alignment horizontal="center"/>
    </xf>
    <xf numFmtId="3" fontId="15" fillId="0" borderId="10" xfId="0" applyNumberFormat="1" applyFont="1" applyBorder="1" applyAlignment="1">
      <alignment horizontal="center" vertical="center"/>
    </xf>
    <xf numFmtId="164" fontId="15" fillId="7" borderId="10" xfId="0" applyNumberFormat="1" applyFont="1" applyFill="1" applyBorder="1" applyAlignment="1">
      <alignment vertical="center"/>
    </xf>
    <xf numFmtId="0" fontId="15" fillId="0" borderId="3" xfId="0" applyFont="1" applyBorder="1" applyAlignment="1">
      <alignment horizontal="center"/>
    </xf>
    <xf numFmtId="164" fontId="15" fillId="0" borderId="3" xfId="0" applyNumberFormat="1" applyFont="1" applyBorder="1"/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55" fillId="10" borderId="0" xfId="0" applyFont="1" applyFill="1" applyAlignment="1">
      <alignment horizontal="left"/>
    </xf>
    <xf numFmtId="0" fontId="56" fillId="10" borderId="0" xfId="0" applyFont="1" applyFill="1"/>
    <xf numFmtId="0" fontId="58" fillId="10" borderId="0" xfId="0" applyFont="1" applyFill="1"/>
    <xf numFmtId="0" fontId="59" fillId="10" borderId="0" xfId="0" applyFont="1" applyFill="1"/>
    <xf numFmtId="0" fontId="60" fillId="10" borderId="0" xfId="0" applyFont="1" applyFill="1"/>
    <xf numFmtId="0" fontId="59" fillId="10" borderId="0" xfId="0" applyFont="1" applyFill="1" applyAlignment="1">
      <alignment horizontal="left"/>
    </xf>
    <xf numFmtId="17" fontId="57" fillId="10" borderId="0" xfId="0" applyNumberFormat="1" applyFont="1" applyFill="1"/>
    <xf numFmtId="49" fontId="56" fillId="10" borderId="0" xfId="0" applyNumberFormat="1" applyFont="1" applyFill="1"/>
    <xf numFmtId="0" fontId="54" fillId="0" borderId="0" xfId="5" applyAlignment="1">
      <alignment vertical="center"/>
    </xf>
    <xf numFmtId="0" fontId="62" fillId="5" borderId="24" xfId="0" applyFont="1" applyFill="1" applyBorder="1"/>
    <xf numFmtId="0" fontId="0" fillId="2" borderId="24" xfId="0" applyFill="1" applyBorder="1"/>
    <xf numFmtId="164" fontId="43" fillId="0" borderId="23" xfId="0" applyNumberFormat="1" applyFont="1" applyBorder="1" applyAlignment="1">
      <alignment vertical="center"/>
    </xf>
    <xf numFmtId="3" fontId="43" fillId="0" borderId="23" xfId="0" applyNumberFormat="1" applyFont="1" applyBorder="1" applyAlignment="1">
      <alignment vertical="center"/>
    </xf>
    <xf numFmtId="164" fontId="15" fillId="0" borderId="23" xfId="0" applyNumberFormat="1" applyFont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16" fillId="4" borderId="3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14" fontId="15" fillId="4" borderId="3" xfId="0" applyNumberFormat="1" applyFont="1" applyFill="1" applyBorder="1" applyAlignment="1">
      <alignment horizontal="center" vertical="center" wrapText="1"/>
    </xf>
    <xf numFmtId="14" fontId="15" fillId="4" borderId="0" xfId="0" applyNumberFormat="1" applyFont="1" applyFill="1" applyAlignment="1">
      <alignment horizontal="center" vertical="center" wrapText="1"/>
    </xf>
    <xf numFmtId="14" fontId="15" fillId="4" borderId="10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14" fontId="15" fillId="4" borderId="8" xfId="0" applyNumberFormat="1" applyFont="1" applyFill="1" applyBorder="1" applyAlignment="1">
      <alignment horizontal="center" vertical="center" wrapText="1"/>
    </xf>
    <xf numFmtId="14" fontId="15" fillId="4" borderId="7" xfId="0" applyNumberFormat="1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3" xfId="0" quotePrefix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36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/>
    </xf>
    <xf numFmtId="0" fontId="15" fillId="4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0" borderId="0" xfId="0" quotePrefix="1" applyFont="1" applyAlignment="1">
      <alignment horizontal="left" vertical="top"/>
    </xf>
    <xf numFmtId="0" fontId="37" fillId="0" borderId="0" xfId="0" quotePrefix="1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wrapText="1"/>
    </xf>
    <xf numFmtId="49" fontId="4" fillId="5" borderId="5" xfId="0" applyNumberFormat="1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vertical="center" wrapText="1"/>
    </xf>
    <xf numFmtId="0" fontId="30" fillId="0" borderId="0" xfId="0" quotePrefix="1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0" fontId="15" fillId="0" borderId="2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8" fillId="0" borderId="0" xfId="0" quotePrefix="1" applyFont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14" fontId="41" fillId="2" borderId="3" xfId="0" applyNumberFormat="1" applyFont="1" applyFill="1" applyBorder="1" applyAlignment="1">
      <alignment horizontal="center" vertical="center" wrapText="1"/>
    </xf>
    <xf numFmtId="14" fontId="41" fillId="2" borderId="0" xfId="0" applyNumberFormat="1" applyFont="1" applyFill="1" applyAlignment="1">
      <alignment horizontal="center" vertical="center" wrapText="1"/>
    </xf>
    <xf numFmtId="14" fontId="41" fillId="2" borderId="10" xfId="0" applyNumberFormat="1" applyFont="1" applyFill="1" applyBorder="1" applyAlignment="1">
      <alignment horizontal="center" vertical="center" wrapText="1"/>
    </xf>
    <xf numFmtId="14" fontId="43" fillId="4" borderId="3" xfId="0" applyNumberFormat="1" applyFont="1" applyFill="1" applyBorder="1" applyAlignment="1">
      <alignment horizontal="center" vertical="center" wrapText="1"/>
    </xf>
    <xf numFmtId="14" fontId="43" fillId="4" borderId="0" xfId="0" applyNumberFormat="1" applyFont="1" applyFill="1" applyAlignment="1">
      <alignment horizontal="center" vertical="center" wrapText="1"/>
    </xf>
    <xf numFmtId="14" fontId="43" fillId="4" borderId="10" xfId="0" applyNumberFormat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vertical="top"/>
    </xf>
    <xf numFmtId="0" fontId="24" fillId="2" borderId="0" xfId="0" applyFont="1" applyFill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5" fillId="0" borderId="0" xfId="0" quotePrefix="1" applyFont="1" applyAlignment="1">
      <alignment horizontal="left" vertical="top"/>
    </xf>
    <xf numFmtId="14" fontId="15" fillId="4" borderId="5" xfId="0" applyNumberFormat="1" applyFont="1" applyFill="1" applyBorder="1" applyAlignment="1">
      <alignment horizontal="center" vertical="center" wrapText="1"/>
    </xf>
    <xf numFmtId="14" fontId="15" fillId="4" borderId="1" xfId="0" applyNumberFormat="1" applyFont="1" applyFill="1" applyBorder="1" applyAlignment="1">
      <alignment horizontal="center" vertical="center" wrapText="1"/>
    </xf>
    <xf numFmtId="14" fontId="15" fillId="4" borderId="18" xfId="0" applyNumberFormat="1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6" fillId="4" borderId="0" xfId="0" applyFont="1" applyFill="1" applyAlignment="1">
      <alignment horizontal="center" vertical="center" wrapText="1"/>
    </xf>
    <xf numFmtId="14" fontId="24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4" fillId="2" borderId="6" xfId="0" applyFont="1" applyFill="1" applyBorder="1" applyAlignment="1">
      <alignment horizontal="center" vertical="center" wrapText="1"/>
    </xf>
    <xf numFmtId="14" fontId="24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top" wrapText="1"/>
    </xf>
    <xf numFmtId="14" fontId="15" fillId="4" borderId="17" xfId="0" applyNumberFormat="1" applyFont="1" applyFill="1" applyBorder="1" applyAlignment="1">
      <alignment horizontal="center" vertical="center" wrapText="1"/>
    </xf>
    <xf numFmtId="14" fontId="24" fillId="2" borderId="6" xfId="0" applyNumberFormat="1" applyFont="1" applyFill="1" applyBorder="1" applyAlignment="1">
      <alignment horizontal="center" vertical="center" wrapText="1"/>
    </xf>
    <xf numFmtId="14" fontId="15" fillId="4" borderId="11" xfId="0" applyNumberFormat="1" applyFont="1" applyFill="1" applyBorder="1" applyAlignment="1">
      <alignment horizontal="center" vertical="center" wrapText="1"/>
    </xf>
    <xf numFmtId="14" fontId="15" fillId="4" borderId="20" xfId="0" applyNumberFormat="1" applyFont="1" applyFill="1" applyBorder="1" applyAlignment="1">
      <alignment horizontal="center" vertical="center" wrapText="1"/>
    </xf>
    <xf numFmtId="14" fontId="24" fillId="2" borderId="10" xfId="0" applyNumberFormat="1" applyFont="1" applyFill="1" applyBorder="1" applyAlignment="1">
      <alignment horizontal="center" vertical="center" wrapText="1"/>
    </xf>
    <xf numFmtId="14" fontId="15" fillId="4" borderId="2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62" fillId="5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24" xfId="0" applyFont="1" applyFill="1" applyBorder="1" applyAlignment="1">
      <alignment horizontal="center"/>
    </xf>
    <xf numFmtId="0" fontId="62" fillId="5" borderId="24" xfId="0" applyFont="1" applyFill="1" applyBorder="1" applyAlignment="1">
      <alignment horizontal="center"/>
    </xf>
    <xf numFmtId="0" fontId="61" fillId="5" borderId="23" xfId="0" applyFont="1" applyFill="1" applyBorder="1" applyAlignment="1">
      <alignment horizontal="center"/>
    </xf>
    <xf numFmtId="0" fontId="61" fillId="5" borderId="24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25" fillId="0" borderId="3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15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0" fillId="0" borderId="0" xfId="0" quotePrefix="1" applyAlignment="1"/>
  </cellXfs>
  <cellStyles count="6">
    <cellStyle name="Comma" xfId="1" builtinId="3"/>
    <cellStyle name="Comma 2" xfId="4" xr:uid="{7CF04C04-9D4D-40F9-85E3-83FCF12A2FE5}"/>
    <cellStyle name="Hyperlink" xfId="5" builtinId="8"/>
    <cellStyle name="Normal" xfId="0" builtinId="0"/>
    <cellStyle name="Percent" xfId="2" builtinId="5"/>
    <cellStyle name="Percent 2" xfId="3" xr:uid="{22BD1972-82DC-4E20-9C63-10F26284FD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15240</xdr:rowOff>
    </xdr:from>
    <xdr:to>
      <xdr:col>12</xdr:col>
      <xdr:colOff>923925</xdr:colOff>
      <xdr:row>70</xdr:row>
      <xdr:rowOff>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1F8C8A4A-FB04-4260-BA01-EF27F407FCAB}"/>
            </a:ext>
          </a:extLst>
        </xdr:cNvPr>
        <xdr:cNvSpPr txBox="1"/>
      </xdr:nvSpPr>
      <xdr:spPr>
        <a:xfrm>
          <a:off x="0" y="11054715"/>
          <a:ext cx="9963150" cy="3467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Note</a:t>
          </a:r>
          <a:r>
            <a:rPr lang="en-US" sz="800">
              <a:solidFill>
                <a:sysClr val="windowText" lastClr="000000"/>
              </a:solidFill>
            </a:rPr>
            <a:t>: Primarily online institutions are institutions where over 90 percent of students</a:t>
          </a:r>
          <a:r>
            <a:rPr lang="en-US" sz="800" baseline="0">
              <a:solidFill>
                <a:sysClr val="windowText" lastClr="000000"/>
              </a:solidFill>
            </a:rPr>
            <a:t> are enrolled exclusively in distance education courses.</a:t>
          </a:r>
          <a:r>
            <a:rPr lang="en-US" sz="800">
              <a:solidFill>
                <a:sysClr val="windowText" lastClr="000000"/>
              </a:solidFill>
            </a:rPr>
            <a:t> Due</a:t>
          </a:r>
          <a:r>
            <a:rPr lang="en-US" sz="800" baseline="0">
              <a:solidFill>
                <a:sysClr val="windowText" lastClr="000000"/>
              </a:solidFill>
            </a:rPr>
            <a:t> </a:t>
          </a:r>
          <a:r>
            <a:rPr lang="en-US" sz="800" baseline="0"/>
            <a:t>to small counts (2.1% of the total re-enrollees), the pathway analysis did not account for p</a:t>
          </a:r>
          <a:r>
            <a:rPr lang="en-US" sz="800"/>
            <a:t>rivate 2yr institutions.</a:t>
          </a:r>
        </a:p>
        <a:p>
          <a:r>
            <a:rPr lang="en-US" sz="800"/>
            <a:t>Starting in AY 2022-23 PAB consists</a:t>
          </a:r>
          <a:r>
            <a:rPr lang="en-US" sz="800" baseline="0"/>
            <a:t> of Public PABs only. Private PABs are not included within the totals</a:t>
          </a:r>
        </a:p>
        <a:p>
          <a:endParaRPr 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30FA2-94AF-442C-B324-16F47F62537C}">
  <dimension ref="A1:B148"/>
  <sheetViews>
    <sheetView showGridLines="0" workbookViewId="0">
      <selection activeCell="A4" sqref="A4"/>
    </sheetView>
  </sheetViews>
  <sheetFormatPr defaultRowHeight="14.45"/>
  <sheetData>
    <row r="1" spans="1:2">
      <c r="A1" s="407" t="s">
        <v>0</v>
      </c>
      <c r="B1" s="408"/>
    </row>
    <row r="2" spans="1:2">
      <c r="A2" s="413" t="s">
        <v>1</v>
      </c>
      <c r="B2" s="408"/>
    </row>
    <row r="3" spans="1:2">
      <c r="A3" s="409"/>
      <c r="B3" s="408"/>
    </row>
    <row r="4" spans="1:2">
      <c r="A4" s="410" t="s">
        <v>2</v>
      </c>
      <c r="B4" s="408"/>
    </row>
    <row r="5" spans="1:2">
      <c r="A5" s="410"/>
      <c r="B5" s="408"/>
    </row>
    <row r="6" spans="1:2">
      <c r="A6" s="410" t="s">
        <v>3</v>
      </c>
      <c r="B6" s="408"/>
    </row>
    <row r="7" spans="1:2">
      <c r="A7" s="411"/>
      <c r="B7" s="408" t="s">
        <v>4</v>
      </c>
    </row>
    <row r="8" spans="1:2">
      <c r="A8" s="411"/>
      <c r="B8" s="408" t="s">
        <v>5</v>
      </c>
    </row>
    <row r="9" spans="1:2">
      <c r="A9" s="411"/>
      <c r="B9" s="408" t="s">
        <v>6</v>
      </c>
    </row>
    <row r="10" spans="1:2">
      <c r="A10" s="411"/>
      <c r="B10" s="408"/>
    </row>
    <row r="11" spans="1:2">
      <c r="A11" s="410" t="s">
        <v>7</v>
      </c>
      <c r="B11" s="408"/>
    </row>
    <row r="12" spans="1:2">
      <c r="A12" s="411"/>
      <c r="B12" s="408" t="s">
        <v>8</v>
      </c>
    </row>
    <row r="13" spans="1:2">
      <c r="A13" s="411"/>
      <c r="B13" s="408" t="s">
        <v>9</v>
      </c>
    </row>
    <row r="14" spans="1:2">
      <c r="A14" s="411"/>
      <c r="B14" s="408" t="s">
        <v>10</v>
      </c>
    </row>
    <row r="15" spans="1:2">
      <c r="A15" s="411"/>
      <c r="B15" s="408" t="s">
        <v>11</v>
      </c>
    </row>
    <row r="16" spans="1:2">
      <c r="A16" s="411"/>
      <c r="B16" s="408" t="s">
        <v>12</v>
      </c>
    </row>
    <row r="17" spans="1:2">
      <c r="A17" s="411"/>
      <c r="B17" s="408" t="s">
        <v>13</v>
      </c>
    </row>
    <row r="18" spans="1:2">
      <c r="A18" s="411"/>
      <c r="B18" s="408" t="s">
        <v>14</v>
      </c>
    </row>
    <row r="19" spans="1:2">
      <c r="A19" s="411"/>
      <c r="B19" s="408" t="s">
        <v>15</v>
      </c>
    </row>
    <row r="20" spans="1:2">
      <c r="A20" s="411"/>
      <c r="B20" s="408" t="s">
        <v>16</v>
      </c>
    </row>
    <row r="21" spans="1:2">
      <c r="A21" s="411"/>
      <c r="B21" s="408" t="s">
        <v>17</v>
      </c>
    </row>
    <row r="22" spans="1:2">
      <c r="A22" s="411"/>
      <c r="B22" s="408" t="s">
        <v>18</v>
      </c>
    </row>
    <row r="23" spans="1:2">
      <c r="A23" s="411"/>
      <c r="B23" s="408"/>
    </row>
    <row r="24" spans="1:2">
      <c r="A24" s="410" t="s">
        <v>19</v>
      </c>
      <c r="B24" s="408"/>
    </row>
    <row r="25" spans="1:2">
      <c r="A25" s="411"/>
      <c r="B25" s="408"/>
    </row>
    <row r="26" spans="1:2">
      <c r="A26" s="410" t="s">
        <v>20</v>
      </c>
      <c r="B26" s="408"/>
    </row>
    <row r="27" spans="1:2">
      <c r="A27" s="408"/>
      <c r="B27" s="408" t="s">
        <v>21</v>
      </c>
    </row>
    <row r="28" spans="1:2">
      <c r="A28" s="411"/>
      <c r="B28" s="408" t="s">
        <v>22</v>
      </c>
    </row>
    <row r="29" spans="1:2">
      <c r="A29" s="411"/>
      <c r="B29" s="408" t="s">
        <v>23</v>
      </c>
    </row>
    <row r="30" spans="1:2">
      <c r="A30" s="411"/>
      <c r="B30" s="408"/>
    </row>
    <row r="31" spans="1:2">
      <c r="A31" s="410" t="s">
        <v>24</v>
      </c>
      <c r="B31" s="408"/>
    </row>
    <row r="32" spans="1:2">
      <c r="A32" s="410"/>
      <c r="B32" s="408" t="s">
        <v>25</v>
      </c>
    </row>
    <row r="33" spans="1:2">
      <c r="A33" s="410"/>
      <c r="B33" s="408" t="s">
        <v>26</v>
      </c>
    </row>
    <row r="34" spans="1:2">
      <c r="A34" s="410"/>
      <c r="B34" s="408" t="s">
        <v>27</v>
      </c>
    </row>
    <row r="35" spans="1:2">
      <c r="A35" s="410"/>
      <c r="B35" s="408" t="s">
        <v>28</v>
      </c>
    </row>
    <row r="36" spans="1:2">
      <c r="A36" s="410"/>
      <c r="B36" s="408" t="s">
        <v>29</v>
      </c>
    </row>
    <row r="37" spans="1:2">
      <c r="A37" s="410"/>
      <c r="B37" s="408" t="s">
        <v>30</v>
      </c>
    </row>
    <row r="38" spans="1:2">
      <c r="A38" s="410"/>
      <c r="B38" s="408" t="s">
        <v>31</v>
      </c>
    </row>
    <row r="39" spans="1:2">
      <c r="A39" s="410"/>
      <c r="B39" s="408" t="s">
        <v>32</v>
      </c>
    </row>
    <row r="40" spans="1:2">
      <c r="A40" s="410"/>
      <c r="B40" s="408" t="s">
        <v>33</v>
      </c>
    </row>
    <row r="41" spans="1:2">
      <c r="A41" s="410"/>
      <c r="B41" s="408" t="s">
        <v>34</v>
      </c>
    </row>
    <row r="42" spans="1:2">
      <c r="A42" s="410"/>
      <c r="B42" s="408" t="s">
        <v>35</v>
      </c>
    </row>
    <row r="43" spans="1:2">
      <c r="A43" s="410"/>
      <c r="B43" s="408" t="s">
        <v>36</v>
      </c>
    </row>
    <row r="44" spans="1:2">
      <c r="A44" s="410"/>
      <c r="B44" s="408" t="s">
        <v>37</v>
      </c>
    </row>
    <row r="45" spans="1:2">
      <c r="A45" s="410"/>
      <c r="B45" s="408" t="s">
        <v>38</v>
      </c>
    </row>
    <row r="46" spans="1:2">
      <c r="A46" s="410"/>
      <c r="B46" s="408" t="s">
        <v>39</v>
      </c>
    </row>
    <row r="47" spans="1:2">
      <c r="A47" s="410"/>
      <c r="B47" s="408" t="s">
        <v>40</v>
      </c>
    </row>
    <row r="48" spans="1:2">
      <c r="A48" s="411"/>
      <c r="B48" s="408"/>
    </row>
    <row r="49" spans="1:2">
      <c r="A49" s="412" t="s">
        <v>41</v>
      </c>
      <c r="B49" s="408"/>
    </row>
    <row r="50" spans="1:2">
      <c r="A50" s="412"/>
      <c r="B50" s="408" t="s">
        <v>42</v>
      </c>
    </row>
    <row r="51" spans="1:2">
      <c r="A51" s="412"/>
      <c r="B51" s="408" t="s">
        <v>43</v>
      </c>
    </row>
    <row r="52" spans="1:2">
      <c r="A52" s="412"/>
      <c r="B52" s="408" t="s">
        <v>44</v>
      </c>
    </row>
    <row r="53" spans="1:2">
      <c r="A53" s="412"/>
      <c r="B53" s="408" t="s">
        <v>45</v>
      </c>
    </row>
    <row r="54" spans="1:2">
      <c r="A54" s="412"/>
      <c r="B54" s="408" t="s">
        <v>46</v>
      </c>
    </row>
    <row r="55" spans="1:2">
      <c r="A55" s="412"/>
      <c r="B55" s="408" t="s">
        <v>47</v>
      </c>
    </row>
    <row r="56" spans="1:2">
      <c r="A56" s="412"/>
      <c r="B56" s="408" t="s">
        <v>48</v>
      </c>
    </row>
    <row r="57" spans="1:2">
      <c r="A57" s="412"/>
      <c r="B57" s="408" t="s">
        <v>49</v>
      </c>
    </row>
    <row r="58" spans="1:2">
      <c r="A58" s="412"/>
      <c r="B58" s="408" t="s">
        <v>50</v>
      </c>
    </row>
    <row r="59" spans="1:2">
      <c r="A59" s="408"/>
      <c r="B59" s="408"/>
    </row>
    <row r="60" spans="1:2">
      <c r="A60" s="412" t="s">
        <v>51</v>
      </c>
      <c r="B60" s="408"/>
    </row>
    <row r="61" spans="1:2">
      <c r="A61" s="408"/>
      <c r="B61" s="408" t="s">
        <v>52</v>
      </c>
    </row>
    <row r="62" spans="1:2">
      <c r="A62" s="408"/>
      <c r="B62" s="408" t="s">
        <v>53</v>
      </c>
    </row>
    <row r="63" spans="1:2">
      <c r="A63" s="408"/>
      <c r="B63" s="408" t="s">
        <v>54</v>
      </c>
    </row>
    <row r="64" spans="1:2">
      <c r="A64" s="408"/>
      <c r="B64" s="408" t="s">
        <v>55</v>
      </c>
    </row>
    <row r="65" spans="1:2">
      <c r="A65" s="408"/>
      <c r="B65" s="408" t="s">
        <v>56</v>
      </c>
    </row>
    <row r="66" spans="1:2">
      <c r="A66" s="408"/>
      <c r="B66" s="408"/>
    </row>
    <row r="67" spans="1:2">
      <c r="A67" s="412" t="s">
        <v>22</v>
      </c>
      <c r="B67" s="408"/>
    </row>
    <row r="68" spans="1:2">
      <c r="A68" s="408"/>
      <c r="B68" s="408" t="s">
        <v>9</v>
      </c>
    </row>
    <row r="69" spans="1:2">
      <c r="A69" s="408"/>
      <c r="B69" s="408" t="s">
        <v>11</v>
      </c>
    </row>
    <row r="70" spans="1:2">
      <c r="A70" s="408"/>
      <c r="B70" s="408" t="s">
        <v>12</v>
      </c>
    </row>
    <row r="71" spans="1:2">
      <c r="A71" s="408"/>
      <c r="B71" s="408" t="s">
        <v>13</v>
      </c>
    </row>
    <row r="72" spans="1:2">
      <c r="A72" s="408"/>
      <c r="B72" s="408" t="s">
        <v>15</v>
      </c>
    </row>
    <row r="73" spans="1:2">
      <c r="A73" s="408"/>
      <c r="B73" s="408" t="s">
        <v>10</v>
      </c>
    </row>
    <row r="74" spans="1:2">
      <c r="A74" s="408"/>
      <c r="B74" s="408" t="s">
        <v>26</v>
      </c>
    </row>
    <row r="75" spans="1:2">
      <c r="A75" s="408"/>
      <c r="B75" s="408" t="s">
        <v>57</v>
      </c>
    </row>
    <row r="76" spans="1:2">
      <c r="A76" s="408"/>
      <c r="B76" s="408" t="s">
        <v>58</v>
      </c>
    </row>
    <row r="77" spans="1:2">
      <c r="A77" s="408"/>
      <c r="B77" s="408" t="s">
        <v>59</v>
      </c>
    </row>
    <row r="78" spans="1:2">
      <c r="A78" s="408"/>
      <c r="B78" s="408" t="s">
        <v>31</v>
      </c>
    </row>
    <row r="79" spans="1:2">
      <c r="A79" s="408"/>
      <c r="B79" s="408" t="s">
        <v>32</v>
      </c>
    </row>
    <row r="80" spans="1:2">
      <c r="A80" s="408"/>
      <c r="B80" s="408" t="s">
        <v>33</v>
      </c>
    </row>
    <row r="81" spans="1:2">
      <c r="A81" s="408"/>
      <c r="B81" s="408" t="s">
        <v>34</v>
      </c>
    </row>
    <row r="82" spans="1:2">
      <c r="A82" s="408"/>
      <c r="B82" s="408" t="s">
        <v>35</v>
      </c>
    </row>
    <row r="83" spans="1:2">
      <c r="A83" s="408"/>
      <c r="B83" s="408" t="s">
        <v>60</v>
      </c>
    </row>
    <row r="84" spans="1:2">
      <c r="A84" s="408"/>
      <c r="B84" s="408" t="s">
        <v>61</v>
      </c>
    </row>
    <row r="85" spans="1:2">
      <c r="A85" s="408"/>
      <c r="B85" s="408" t="s">
        <v>62</v>
      </c>
    </row>
    <row r="86" spans="1:2">
      <c r="A86" s="408"/>
      <c r="B86" s="408" t="s">
        <v>63</v>
      </c>
    </row>
    <row r="87" spans="1:2">
      <c r="A87" s="408"/>
      <c r="B87" s="408" t="s">
        <v>64</v>
      </c>
    </row>
    <row r="88" spans="1:2">
      <c r="A88" s="408"/>
      <c r="B88" s="408" t="s">
        <v>65</v>
      </c>
    </row>
    <row r="89" spans="1:2">
      <c r="A89" s="408"/>
      <c r="B89" s="408" t="s">
        <v>66</v>
      </c>
    </row>
    <row r="90" spans="1:2">
      <c r="A90" s="408"/>
      <c r="B90" s="408"/>
    </row>
    <row r="91" spans="1:2">
      <c r="A91" s="412" t="s">
        <v>23</v>
      </c>
      <c r="B91" s="408"/>
    </row>
    <row r="92" spans="1:2">
      <c r="A92" s="408"/>
      <c r="B92" s="408" t="s">
        <v>8</v>
      </c>
    </row>
    <row r="93" spans="1:2">
      <c r="A93" s="408"/>
      <c r="B93" s="408" t="s">
        <v>11</v>
      </c>
    </row>
    <row r="94" spans="1:2">
      <c r="A94" s="408"/>
      <c r="B94" s="408" t="s">
        <v>12</v>
      </c>
    </row>
    <row r="95" spans="1:2">
      <c r="A95" s="408"/>
      <c r="B95" s="408" t="s">
        <v>13</v>
      </c>
    </row>
    <row r="96" spans="1:2">
      <c r="A96" s="408"/>
      <c r="B96" s="408" t="s">
        <v>15</v>
      </c>
    </row>
    <row r="97" spans="1:2">
      <c r="A97" s="408"/>
      <c r="B97" s="408" t="s">
        <v>10</v>
      </c>
    </row>
    <row r="98" spans="1:2">
      <c r="A98" s="408"/>
      <c r="B98" s="408" t="s">
        <v>25</v>
      </c>
    </row>
    <row r="99" spans="1:2">
      <c r="A99" s="408"/>
      <c r="B99" s="408" t="s">
        <v>57</v>
      </c>
    </row>
    <row r="100" spans="1:2">
      <c r="A100" s="408"/>
      <c r="B100" s="408" t="s">
        <v>58</v>
      </c>
    </row>
    <row r="101" spans="1:2">
      <c r="A101" s="408"/>
      <c r="B101" s="408" t="s">
        <v>59</v>
      </c>
    </row>
    <row r="102" spans="1:2">
      <c r="A102" s="408"/>
      <c r="B102" s="408" t="s">
        <v>31</v>
      </c>
    </row>
    <row r="103" spans="1:2">
      <c r="A103" s="408"/>
      <c r="B103" s="408" t="s">
        <v>32</v>
      </c>
    </row>
    <row r="104" spans="1:2">
      <c r="A104" s="408"/>
      <c r="B104" s="408" t="s">
        <v>33</v>
      </c>
    </row>
    <row r="105" spans="1:2">
      <c r="A105" s="408"/>
      <c r="B105" s="408" t="s">
        <v>34</v>
      </c>
    </row>
    <row r="106" spans="1:2">
      <c r="A106" s="408"/>
      <c r="B106" s="408" t="s">
        <v>35</v>
      </c>
    </row>
    <row r="107" spans="1:2">
      <c r="A107" s="408"/>
      <c r="B107" s="408" t="s">
        <v>67</v>
      </c>
    </row>
    <row r="108" spans="1:2">
      <c r="A108" s="408"/>
      <c r="B108" s="408" t="s">
        <v>61</v>
      </c>
    </row>
    <row r="109" spans="1:2">
      <c r="A109" s="408"/>
      <c r="B109" s="408" t="s">
        <v>62</v>
      </c>
    </row>
    <row r="110" spans="1:2">
      <c r="A110" s="408"/>
      <c r="B110" s="408" t="s">
        <v>63</v>
      </c>
    </row>
    <row r="111" spans="1:2">
      <c r="A111" s="408"/>
      <c r="B111" s="408" t="s">
        <v>64</v>
      </c>
    </row>
    <row r="112" spans="1:2">
      <c r="A112" s="408"/>
      <c r="B112" s="408" t="s">
        <v>65</v>
      </c>
    </row>
    <row r="113" spans="1:2">
      <c r="A113" s="408"/>
      <c r="B113" s="408" t="s">
        <v>66</v>
      </c>
    </row>
    <row r="114" spans="1:2">
      <c r="A114" s="411"/>
      <c r="B114" s="408"/>
    </row>
    <row r="115" spans="1:2">
      <c r="A115" s="412" t="s">
        <v>68</v>
      </c>
      <c r="B115" s="408"/>
    </row>
    <row r="116" spans="1:2">
      <c r="A116" s="412"/>
      <c r="B116" s="408" t="s">
        <v>69</v>
      </c>
    </row>
    <row r="117" spans="1:2">
      <c r="A117" s="412"/>
      <c r="B117" s="408" t="s">
        <v>60</v>
      </c>
    </row>
    <row r="118" spans="1:2">
      <c r="A118" s="412"/>
      <c r="B118" s="408" t="s">
        <v>62</v>
      </c>
    </row>
    <row r="119" spans="1:2">
      <c r="A119" s="412"/>
      <c r="B119" s="408" t="s">
        <v>63</v>
      </c>
    </row>
    <row r="120" spans="1:2">
      <c r="A120" s="412"/>
      <c r="B120" s="408" t="s">
        <v>64</v>
      </c>
    </row>
    <row r="121" spans="1:2">
      <c r="A121" s="412"/>
      <c r="B121" s="408" t="s">
        <v>70</v>
      </c>
    </row>
    <row r="122" spans="1:2">
      <c r="A122" s="412"/>
      <c r="B122" s="408" t="s">
        <v>71</v>
      </c>
    </row>
    <row r="123" spans="1:2">
      <c r="A123" s="412"/>
      <c r="B123" s="408" t="s">
        <v>72</v>
      </c>
    </row>
    <row r="124" spans="1:2">
      <c r="A124" s="412"/>
      <c r="B124" s="408" t="s">
        <v>73</v>
      </c>
    </row>
    <row r="125" spans="1:2">
      <c r="A125" s="412"/>
      <c r="B125" s="408" t="s">
        <v>74</v>
      </c>
    </row>
    <row r="126" spans="1:2">
      <c r="A126" s="412"/>
      <c r="B126" s="408" t="s">
        <v>75</v>
      </c>
    </row>
    <row r="127" spans="1:2">
      <c r="A127" s="412"/>
      <c r="B127" s="408" t="s">
        <v>76</v>
      </c>
    </row>
    <row r="128" spans="1:2">
      <c r="A128" s="412"/>
      <c r="B128" s="408" t="s">
        <v>77</v>
      </c>
    </row>
    <row r="129" spans="1:2">
      <c r="A129" s="412"/>
      <c r="B129" s="408" t="s">
        <v>78</v>
      </c>
    </row>
    <row r="130" spans="1:2">
      <c r="A130" s="412"/>
      <c r="B130" s="408"/>
    </row>
    <row r="131" spans="1:2">
      <c r="A131" s="412" t="s">
        <v>79</v>
      </c>
      <c r="B131" s="408"/>
    </row>
    <row r="132" spans="1:2">
      <c r="A132" s="412"/>
      <c r="B132" s="408" t="s">
        <v>80</v>
      </c>
    </row>
    <row r="133" spans="1:2">
      <c r="A133" s="412"/>
      <c r="B133" s="408" t="s">
        <v>81</v>
      </c>
    </row>
    <row r="134" spans="1:2">
      <c r="A134" s="412"/>
      <c r="B134" s="408" t="s">
        <v>62</v>
      </c>
    </row>
    <row r="135" spans="1:2">
      <c r="A135" s="412"/>
      <c r="B135" s="408" t="s">
        <v>63</v>
      </c>
    </row>
    <row r="136" spans="1:2">
      <c r="A136" s="412"/>
      <c r="B136" s="408" t="s">
        <v>64</v>
      </c>
    </row>
    <row r="137" spans="1:2">
      <c r="A137" s="412"/>
      <c r="B137" s="408" t="s">
        <v>65</v>
      </c>
    </row>
    <row r="138" spans="1:2">
      <c r="A138" s="412"/>
      <c r="B138" s="408" t="s">
        <v>70</v>
      </c>
    </row>
    <row r="139" spans="1:2">
      <c r="A139" s="412"/>
      <c r="B139" s="408" t="s">
        <v>82</v>
      </c>
    </row>
    <row r="140" spans="1:2">
      <c r="A140" s="412"/>
      <c r="B140" s="408" t="s">
        <v>83</v>
      </c>
    </row>
    <row r="141" spans="1:2">
      <c r="A141" s="412"/>
      <c r="B141" s="408" t="s">
        <v>84</v>
      </c>
    </row>
    <row r="142" spans="1:2">
      <c r="A142" s="412"/>
      <c r="B142" s="408" t="s">
        <v>85</v>
      </c>
    </row>
    <row r="143" spans="1:2">
      <c r="A143" s="412"/>
      <c r="B143" s="408"/>
    </row>
    <row r="144" spans="1:2">
      <c r="A144" s="412" t="s">
        <v>86</v>
      </c>
      <c r="B144" s="408"/>
    </row>
    <row r="145" spans="1:2">
      <c r="A145" s="411"/>
      <c r="B145" s="408"/>
    </row>
    <row r="146" spans="1:2">
      <c r="A146" s="411"/>
      <c r="B146" s="408"/>
    </row>
    <row r="147" spans="1:2">
      <c r="A147" s="408" t="s">
        <v>87</v>
      </c>
      <c r="B147" s="408"/>
    </row>
    <row r="148" spans="1:2">
      <c r="A148" s="414" t="s">
        <v>88</v>
      </c>
      <c r="B148" s="40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69D4-BE37-460E-AF5A-3BF6E635F262}">
  <dimension ref="A1:P220"/>
  <sheetViews>
    <sheetView zoomScale="80" zoomScaleNormal="80" workbookViewId="0"/>
  </sheetViews>
  <sheetFormatPr defaultRowHeight="14.45"/>
  <cols>
    <col min="1" max="1" width="22.140625" bestFit="1" customWidth="1"/>
    <col min="2" max="2" width="40.7109375" customWidth="1"/>
    <col min="3" max="3" width="18.7109375" customWidth="1"/>
    <col min="4" max="5" width="16.5703125" customWidth="1"/>
    <col min="6" max="6" width="16.140625" customWidth="1"/>
    <col min="7" max="7" width="19.5703125" customWidth="1"/>
    <col min="8" max="8" width="21.7109375" customWidth="1"/>
    <col min="9" max="9" width="18.7109375" customWidth="1"/>
    <col min="10" max="11" width="16.5703125" customWidth="1"/>
    <col min="12" max="12" width="16.140625" customWidth="1"/>
    <col min="13" max="13" width="19.5703125" customWidth="1"/>
    <col min="14" max="14" width="24.28515625" customWidth="1"/>
    <col min="15" max="16" width="15.42578125" customWidth="1"/>
  </cols>
  <sheetData>
    <row r="1" spans="1:16" s="62" customFormat="1" ht="18" customHeight="1">
      <c r="A1" s="415" t="s">
        <v>391</v>
      </c>
      <c r="H1" s="90"/>
      <c r="N1" s="90"/>
    </row>
    <row r="2" spans="1:16" s="91" customFormat="1" ht="18" customHeight="1">
      <c r="A2" s="113"/>
      <c r="B2" s="113"/>
      <c r="C2" s="458" t="s">
        <v>392</v>
      </c>
      <c r="D2" s="459"/>
      <c r="E2" s="459"/>
      <c r="F2" s="459"/>
      <c r="G2" s="459"/>
      <c r="H2" s="463"/>
      <c r="I2" s="458" t="s">
        <v>393</v>
      </c>
      <c r="J2" s="459"/>
      <c r="K2" s="459"/>
      <c r="L2" s="459"/>
      <c r="M2" s="459"/>
      <c r="N2" s="459"/>
      <c r="O2" s="459"/>
      <c r="P2" s="463"/>
    </row>
    <row r="3" spans="1:16" s="91" customFormat="1" ht="18" customHeight="1">
      <c r="A3" s="113"/>
      <c r="B3" s="113"/>
      <c r="C3" s="458" t="s">
        <v>394</v>
      </c>
      <c r="D3" s="459"/>
      <c r="E3" s="459"/>
      <c r="F3" s="459"/>
      <c r="G3" s="459"/>
      <c r="H3" s="463"/>
      <c r="I3" s="458" t="s">
        <v>395</v>
      </c>
      <c r="J3" s="459"/>
      <c r="K3" s="459"/>
      <c r="L3" s="459"/>
      <c r="M3" s="459"/>
      <c r="N3" s="459"/>
      <c r="O3" s="459"/>
      <c r="P3" s="463"/>
    </row>
    <row r="4" spans="1:16" s="117" customFormat="1" ht="28.9">
      <c r="A4" s="470"/>
      <c r="B4" s="470"/>
      <c r="C4" s="114" t="s">
        <v>22</v>
      </c>
      <c r="D4" s="115" t="s">
        <v>396</v>
      </c>
      <c r="E4" s="115"/>
      <c r="F4" s="115" t="s">
        <v>261</v>
      </c>
      <c r="G4" s="115" t="s">
        <v>397</v>
      </c>
      <c r="H4" s="116"/>
      <c r="I4" s="114" t="s">
        <v>22</v>
      </c>
      <c r="J4" s="115" t="s">
        <v>396</v>
      </c>
      <c r="K4" s="115" t="s">
        <v>398</v>
      </c>
      <c r="L4" s="115" t="s">
        <v>399</v>
      </c>
      <c r="M4" s="115" t="s">
        <v>261</v>
      </c>
      <c r="N4" s="115" t="s">
        <v>397</v>
      </c>
      <c r="O4" s="115" t="s">
        <v>398</v>
      </c>
      <c r="P4" s="116" t="s">
        <v>399</v>
      </c>
    </row>
    <row r="5" spans="1:16" s="117" customFormat="1" ht="15.6">
      <c r="A5" s="182" t="s">
        <v>400</v>
      </c>
      <c r="B5" s="4"/>
      <c r="C5" s="343"/>
      <c r="D5" s="125"/>
      <c r="E5" s="125"/>
      <c r="F5" s="126"/>
      <c r="G5" s="125"/>
      <c r="H5" s="336"/>
      <c r="I5" s="343"/>
      <c r="J5" s="125"/>
      <c r="K5" s="125"/>
      <c r="L5" s="125"/>
      <c r="M5" s="126"/>
      <c r="N5" s="125"/>
      <c r="O5" s="125"/>
      <c r="P5" s="357"/>
    </row>
    <row r="6" spans="1:16" s="117" customFormat="1">
      <c r="A6" s="448" t="s">
        <v>9</v>
      </c>
      <c r="B6" s="448"/>
      <c r="C6" s="343"/>
      <c r="D6" s="125"/>
      <c r="E6" s="125"/>
      <c r="F6" s="126"/>
      <c r="G6" s="125"/>
      <c r="H6" s="336"/>
      <c r="I6" s="343"/>
      <c r="J6" s="125"/>
      <c r="K6" s="125"/>
      <c r="L6" s="125"/>
      <c r="M6" s="126"/>
      <c r="N6" s="125"/>
      <c r="O6" s="125"/>
      <c r="P6" s="357"/>
    </row>
    <row r="7" spans="1:16" s="117" customFormat="1" ht="15.6">
      <c r="A7" s="183"/>
      <c r="B7" s="6" t="s">
        <v>23</v>
      </c>
      <c r="C7" s="280">
        <v>620266</v>
      </c>
      <c r="D7" s="187">
        <v>0.21305655187385317</v>
      </c>
      <c r="E7" s="300"/>
      <c r="F7" s="186">
        <v>1662405</v>
      </c>
      <c r="G7" s="187">
        <v>5.0542146806496276E-2</v>
      </c>
      <c r="H7" s="171"/>
      <c r="I7" s="280">
        <v>621012</v>
      </c>
      <c r="J7" s="187">
        <v>0.21863671202087887</v>
      </c>
      <c r="K7" s="341">
        <f>I7-C7</f>
        <v>746</v>
      </c>
      <c r="L7" s="130">
        <f>K7/C7</f>
        <v>1.2027098051481139E-3</v>
      </c>
      <c r="M7" s="186">
        <v>1645560</v>
      </c>
      <c r="N7" s="187">
        <v>4.8398739543363732E-2</v>
      </c>
      <c r="O7" s="341">
        <f>M7-F7</f>
        <v>-16845</v>
      </c>
      <c r="P7" s="352">
        <f>O7/F7</f>
        <v>-1.0132909850487697E-2</v>
      </c>
    </row>
    <row r="8" spans="1:16" s="117" customFormat="1" ht="15.6">
      <c r="A8" s="183"/>
      <c r="B8" s="6" t="s">
        <v>156</v>
      </c>
      <c r="C8" s="280">
        <v>2291008</v>
      </c>
      <c r="D8" s="187">
        <v>0.78694344812614681</v>
      </c>
      <c r="E8" s="300"/>
      <c r="F8" s="186">
        <v>31229055</v>
      </c>
      <c r="G8" s="187">
        <v>0.94945785319350373</v>
      </c>
      <c r="H8" s="171"/>
      <c r="I8" s="280">
        <v>2219371</v>
      </c>
      <c r="J8" s="187">
        <v>0.78136328797912113</v>
      </c>
      <c r="K8" s="341">
        <f>I8-C8</f>
        <v>-71637</v>
      </c>
      <c r="L8" s="130">
        <f t="shared" ref="L8:L9" si="0">K8/C8</f>
        <v>-3.1268769030924376E-2</v>
      </c>
      <c r="M8" s="186">
        <v>32354499</v>
      </c>
      <c r="N8" s="187">
        <v>0.95160126045663629</v>
      </c>
      <c r="O8" s="341">
        <f>M8-F8</f>
        <v>1125444</v>
      </c>
      <c r="P8" s="352">
        <f>O8/F8</f>
        <v>3.6038362351982794E-2</v>
      </c>
    </row>
    <row r="9" spans="1:16" s="117" customFormat="1">
      <c r="A9"/>
      <c r="B9" s="7" t="s">
        <v>154</v>
      </c>
      <c r="C9" s="280">
        <v>2911274</v>
      </c>
      <c r="D9" s="187">
        <v>1</v>
      </c>
      <c r="E9" s="300"/>
      <c r="F9" s="186">
        <v>32891460</v>
      </c>
      <c r="G9" s="187">
        <v>1</v>
      </c>
      <c r="H9" s="171"/>
      <c r="I9" s="280">
        <v>2840383</v>
      </c>
      <c r="J9" s="187">
        <v>1</v>
      </c>
      <c r="K9" s="341">
        <f>I9-C9</f>
        <v>-70891</v>
      </c>
      <c r="L9" s="130">
        <f t="shared" si="0"/>
        <v>-2.4350507715865975E-2</v>
      </c>
      <c r="M9" s="186">
        <v>34000059</v>
      </c>
      <c r="N9" s="187">
        <v>1</v>
      </c>
      <c r="O9" s="341">
        <f>M9-F9</f>
        <v>1108599</v>
      </c>
      <c r="P9" s="352">
        <f>O9/F9</f>
        <v>3.3704767134082832E-2</v>
      </c>
    </row>
    <row r="10" spans="1:16" s="117" customFormat="1" ht="15.6">
      <c r="A10" s="183"/>
      <c r="B10" s="4"/>
      <c r="C10" s="343"/>
      <c r="D10" s="130"/>
      <c r="E10" s="337"/>
      <c r="F10" s="126"/>
      <c r="G10" s="130"/>
      <c r="H10" s="356"/>
      <c r="I10" s="343"/>
      <c r="J10" s="130"/>
      <c r="K10" s="341"/>
      <c r="L10" s="130"/>
      <c r="M10" s="126"/>
      <c r="N10" s="337"/>
      <c r="O10" s="130"/>
      <c r="P10" s="357"/>
    </row>
    <row r="11" spans="1:16" s="117" customFormat="1">
      <c r="A11" s="448" t="s">
        <v>11</v>
      </c>
      <c r="B11" s="448"/>
      <c r="C11" s="343"/>
      <c r="D11" s="130"/>
      <c r="E11" s="337"/>
      <c r="F11" s="126"/>
      <c r="G11" s="130"/>
      <c r="H11" s="356"/>
      <c r="I11" s="343"/>
      <c r="J11" s="130"/>
      <c r="K11" s="341"/>
      <c r="L11" s="130"/>
      <c r="M11" s="126"/>
      <c r="N11" s="337"/>
      <c r="O11" s="130"/>
      <c r="P11" s="357"/>
    </row>
    <row r="12" spans="1:16" s="117" customFormat="1">
      <c r="A12"/>
      <c r="B12" s="6" t="s">
        <v>167</v>
      </c>
      <c r="C12" s="280">
        <v>1413891</v>
      </c>
      <c r="D12" s="187">
        <v>0.48566057334349155</v>
      </c>
      <c r="E12" s="300"/>
      <c r="F12" s="186">
        <v>15201601</v>
      </c>
      <c r="G12" s="187">
        <v>0.46217471039595082</v>
      </c>
      <c r="H12" s="171"/>
      <c r="I12" s="280">
        <v>1393880</v>
      </c>
      <c r="J12" s="187">
        <v>0.49073663657330718</v>
      </c>
      <c r="K12" s="341">
        <f>I12-C12</f>
        <v>-20011</v>
      </c>
      <c r="L12" s="130">
        <f t="shared" ref="L12:L15" si="1">K12/C12</f>
        <v>-1.4153141932440336E-2</v>
      </c>
      <c r="M12" s="186">
        <v>15741709</v>
      </c>
      <c r="N12" s="187">
        <v>0.46299063775154037</v>
      </c>
      <c r="O12" s="341">
        <f>M12-F12</f>
        <v>540108</v>
      </c>
      <c r="P12" s="352">
        <f>O12/F12</f>
        <v>3.5529678748968611E-2</v>
      </c>
    </row>
    <row r="13" spans="1:16" s="117" customFormat="1">
      <c r="A13"/>
      <c r="B13" s="6" t="s">
        <v>168</v>
      </c>
      <c r="C13" s="280">
        <v>1370920</v>
      </c>
      <c r="D13" s="187">
        <v>0.47090036870456026</v>
      </c>
      <c r="E13" s="300"/>
      <c r="F13" s="186">
        <v>14637797</v>
      </c>
      <c r="G13" s="187">
        <v>0.44503336124331361</v>
      </c>
      <c r="H13" s="171"/>
      <c r="I13" s="280">
        <v>1326045</v>
      </c>
      <c r="J13" s="187">
        <v>0.46685429394557004</v>
      </c>
      <c r="K13" s="341">
        <f>I13-C13</f>
        <v>-44875</v>
      </c>
      <c r="L13" s="130">
        <f t="shared" si="1"/>
        <v>-3.2733492836927024E-2</v>
      </c>
      <c r="M13" s="186">
        <v>15069788</v>
      </c>
      <c r="N13" s="187">
        <v>0.44322828969208555</v>
      </c>
      <c r="O13" s="341">
        <f>M13-F13</f>
        <v>431991</v>
      </c>
      <c r="P13" s="352">
        <f>O13/F13</f>
        <v>2.9512022881585255E-2</v>
      </c>
    </row>
    <row r="14" spans="1:16" s="117" customFormat="1">
      <c r="A14"/>
      <c r="B14" s="6" t="s">
        <v>123</v>
      </c>
      <c r="C14" s="280">
        <v>126463</v>
      </c>
      <c r="D14" s="187">
        <v>4.3439057951948183E-2</v>
      </c>
      <c r="E14" s="300"/>
      <c r="F14" s="186">
        <v>3052062</v>
      </c>
      <c r="G14" s="187">
        <v>9.279192836073559E-2</v>
      </c>
      <c r="H14" s="171"/>
      <c r="I14" s="280">
        <v>120458</v>
      </c>
      <c r="J14" s="187">
        <v>4.2409069481122795E-2</v>
      </c>
      <c r="K14" s="341">
        <f>I14-C14</f>
        <v>-6005</v>
      </c>
      <c r="L14" s="130">
        <f t="shared" si="1"/>
        <v>-4.7484244403501422E-2</v>
      </c>
      <c r="M14" s="186">
        <v>3188562</v>
      </c>
      <c r="N14" s="187">
        <v>9.3781072556374093E-2</v>
      </c>
      <c r="O14" s="341">
        <f>M14-F14</f>
        <v>136500</v>
      </c>
      <c r="P14" s="352">
        <f>O14/F14</f>
        <v>4.4723862097165785E-2</v>
      </c>
    </row>
    <row r="15" spans="1:16" s="117" customFormat="1">
      <c r="A15"/>
      <c r="B15" s="7" t="s">
        <v>154</v>
      </c>
      <c r="C15" s="280">
        <v>2911274</v>
      </c>
      <c r="D15" s="187">
        <v>1</v>
      </c>
      <c r="E15" s="300"/>
      <c r="F15" s="186">
        <v>32891460</v>
      </c>
      <c r="G15" s="187">
        <v>1</v>
      </c>
      <c r="H15" s="171"/>
      <c r="I15" s="280">
        <v>2840383</v>
      </c>
      <c r="J15" s="187">
        <v>1</v>
      </c>
      <c r="K15" s="341">
        <f>I15-C15</f>
        <v>-70891</v>
      </c>
      <c r="L15" s="130">
        <f t="shared" si="1"/>
        <v>-2.4350507715865975E-2</v>
      </c>
      <c r="M15" s="186">
        <v>34000059</v>
      </c>
      <c r="N15" s="187">
        <v>1</v>
      </c>
      <c r="O15" s="341">
        <f>M15-F15</f>
        <v>1108599</v>
      </c>
      <c r="P15" s="352">
        <f>O15/F15</f>
        <v>3.3704767134082832E-2</v>
      </c>
    </row>
    <row r="16" spans="1:16" s="117" customFormat="1">
      <c r="A16"/>
      <c r="B16" s="7"/>
      <c r="C16" s="343"/>
      <c r="D16" s="130"/>
      <c r="E16" s="337"/>
      <c r="F16" s="126"/>
      <c r="G16" s="130"/>
      <c r="H16" s="356"/>
      <c r="I16" s="343"/>
      <c r="J16" s="130"/>
      <c r="K16" s="341"/>
      <c r="L16" s="130"/>
      <c r="M16" s="126"/>
      <c r="N16" s="337"/>
      <c r="O16" s="130"/>
      <c r="P16" s="357"/>
    </row>
    <row r="17" spans="1:16" s="117" customFormat="1">
      <c r="A17" s="448" t="s">
        <v>12</v>
      </c>
      <c r="B17" s="448"/>
      <c r="C17" s="343"/>
      <c r="D17" s="130"/>
      <c r="E17" s="337"/>
      <c r="F17" s="126"/>
      <c r="G17" s="130"/>
      <c r="H17" s="356"/>
      <c r="I17" s="343"/>
      <c r="J17" s="130"/>
      <c r="K17" s="341"/>
      <c r="L17" s="130"/>
      <c r="M17" s="126"/>
      <c r="N17" s="337"/>
      <c r="O17" s="130"/>
      <c r="P17" s="357"/>
    </row>
    <row r="18" spans="1:16" s="117" customFormat="1">
      <c r="A18"/>
      <c r="B18" s="6" t="s">
        <v>135</v>
      </c>
      <c r="C18" s="280">
        <v>161080</v>
      </c>
      <c r="D18" s="187">
        <v>5.5329728496871129E-2</v>
      </c>
      <c r="E18" s="300"/>
      <c r="F18" s="186">
        <v>6362600</v>
      </c>
      <c r="G18" s="187">
        <v>0.19344230994914791</v>
      </c>
      <c r="H18" s="171"/>
      <c r="I18" s="280">
        <v>173164</v>
      </c>
      <c r="J18" s="187">
        <v>6.0965017745846201E-2</v>
      </c>
      <c r="K18" s="341">
        <f t="shared" ref="K18:K24" si="2">I18-C18</f>
        <v>12084</v>
      </c>
      <c r="L18" s="130">
        <f t="shared" ref="L18:L24" si="3">K18/C18</f>
        <v>7.5018624286069036E-2</v>
      </c>
      <c r="M18" s="186">
        <v>6747850</v>
      </c>
      <c r="N18" s="187">
        <v>0.19846583207399729</v>
      </c>
      <c r="O18" s="341">
        <f t="shared" ref="O18:O24" si="4">M18-F18</f>
        <v>385250</v>
      </c>
      <c r="P18" s="352">
        <f t="shared" ref="P18:P24" si="5">O18/F18</f>
        <v>6.0549146575299403E-2</v>
      </c>
    </row>
    <row r="19" spans="1:16" s="117" customFormat="1">
      <c r="A19"/>
      <c r="B19" s="6" t="s">
        <v>133</v>
      </c>
      <c r="C19" s="280">
        <v>1633157</v>
      </c>
      <c r="D19" s="187">
        <v>0.56097674076710058</v>
      </c>
      <c r="E19" s="300"/>
      <c r="F19" s="186">
        <v>9623082</v>
      </c>
      <c r="G19" s="187">
        <v>0.29257083753655205</v>
      </c>
      <c r="H19" s="171"/>
      <c r="I19" s="280">
        <v>1638962</v>
      </c>
      <c r="J19" s="187">
        <v>0.5770214791455941</v>
      </c>
      <c r="K19" s="341">
        <f t="shared" si="2"/>
        <v>5805</v>
      </c>
      <c r="L19" s="130">
        <f t="shared" si="3"/>
        <v>3.5544653698327839E-3</v>
      </c>
      <c r="M19" s="186">
        <v>10038945</v>
      </c>
      <c r="N19" s="187">
        <v>0.29526257586788307</v>
      </c>
      <c r="O19" s="341">
        <f t="shared" si="4"/>
        <v>415863</v>
      </c>
      <c r="P19" s="352">
        <f t="shared" si="5"/>
        <v>4.321515705675167E-2</v>
      </c>
    </row>
    <row r="20" spans="1:16" s="117" customFormat="1">
      <c r="A20"/>
      <c r="B20" s="6" t="s">
        <v>134</v>
      </c>
      <c r="C20" s="280">
        <v>746175</v>
      </c>
      <c r="D20" s="187">
        <v>0.25630531513007709</v>
      </c>
      <c r="E20" s="300"/>
      <c r="F20" s="186">
        <v>8458081</v>
      </c>
      <c r="G20" s="187">
        <v>0.25715127878178712</v>
      </c>
      <c r="H20" s="171"/>
      <c r="I20" s="280">
        <v>697770</v>
      </c>
      <c r="J20" s="187">
        <v>0.24566053240003197</v>
      </c>
      <c r="K20" s="341">
        <f t="shared" si="2"/>
        <v>-48405</v>
      </c>
      <c r="L20" s="130">
        <f t="shared" si="3"/>
        <v>-6.4870841290581974E-2</v>
      </c>
      <c r="M20" s="186">
        <v>8771954</v>
      </c>
      <c r="N20" s="187">
        <v>0.25799819935606583</v>
      </c>
      <c r="O20" s="341">
        <f t="shared" si="4"/>
        <v>313873</v>
      </c>
      <c r="P20" s="352">
        <f t="shared" si="5"/>
        <v>3.7109244993042745E-2</v>
      </c>
    </row>
    <row r="21" spans="1:16" s="117" customFormat="1">
      <c r="A21"/>
      <c r="B21" s="6" t="s">
        <v>136</v>
      </c>
      <c r="C21" s="280">
        <v>233397</v>
      </c>
      <c r="D21" s="187">
        <v>8.0170056133500311E-2</v>
      </c>
      <c r="E21" s="300"/>
      <c r="F21" s="186">
        <v>4802055</v>
      </c>
      <c r="G21" s="187">
        <v>0.14599701563870987</v>
      </c>
      <c r="H21" s="171"/>
      <c r="I21" s="280">
        <v>209543</v>
      </c>
      <c r="J21" s="187">
        <v>7.3772797541739973E-2</v>
      </c>
      <c r="K21" s="341">
        <f t="shared" si="2"/>
        <v>-23854</v>
      </c>
      <c r="L21" s="130">
        <f t="shared" si="3"/>
        <v>-0.10220354160507633</v>
      </c>
      <c r="M21" s="186">
        <v>4793936</v>
      </c>
      <c r="N21" s="187">
        <v>0.14099787297427924</v>
      </c>
      <c r="O21" s="341">
        <f t="shared" si="4"/>
        <v>-8119</v>
      </c>
      <c r="P21" s="352">
        <f t="shared" si="5"/>
        <v>-1.6907344876308163E-3</v>
      </c>
    </row>
    <row r="22" spans="1:16" s="117" customFormat="1">
      <c r="A22"/>
      <c r="B22" s="6" t="s">
        <v>137</v>
      </c>
      <c r="C22" s="280">
        <v>134430</v>
      </c>
      <c r="D22" s="187">
        <v>4.6175660552733956E-2</v>
      </c>
      <c r="E22" s="300"/>
      <c r="F22" s="186">
        <v>2043258</v>
      </c>
      <c r="G22" s="187">
        <v>6.2121231468593975E-2</v>
      </c>
      <c r="H22" s="171"/>
      <c r="I22" s="280">
        <v>118102</v>
      </c>
      <c r="J22" s="187">
        <v>4.1579603877364424E-2</v>
      </c>
      <c r="K22" s="341">
        <f t="shared" si="2"/>
        <v>-16328</v>
      </c>
      <c r="L22" s="130">
        <f t="shared" si="3"/>
        <v>-0.1214609834114409</v>
      </c>
      <c r="M22" s="186">
        <v>1931226</v>
      </c>
      <c r="N22" s="187">
        <v>5.6800666140020523E-2</v>
      </c>
      <c r="O22" s="341">
        <f t="shared" si="4"/>
        <v>-112032</v>
      </c>
      <c r="P22" s="352">
        <f t="shared" si="5"/>
        <v>-5.4830080195452553E-2</v>
      </c>
    </row>
    <row r="23" spans="1:16" s="117" customFormat="1">
      <c r="A23"/>
      <c r="B23" s="6" t="s">
        <v>123</v>
      </c>
      <c r="C23" s="280">
        <v>3035</v>
      </c>
      <c r="D23" s="187">
        <v>1.042498919716935E-3</v>
      </c>
      <c r="E23" s="300"/>
      <c r="F23" s="186">
        <v>1602384</v>
      </c>
      <c r="G23" s="187">
        <v>4.8717326625209098E-2</v>
      </c>
      <c r="H23" s="171"/>
      <c r="I23" s="280">
        <v>2842</v>
      </c>
      <c r="J23" s="187">
        <v>1.0005692894232926E-3</v>
      </c>
      <c r="K23" s="341">
        <f t="shared" si="2"/>
        <v>-193</v>
      </c>
      <c r="L23" s="130">
        <f t="shared" si="3"/>
        <v>-6.3591433278418458E-2</v>
      </c>
      <c r="M23" s="186">
        <v>1716148</v>
      </c>
      <c r="N23" s="187">
        <v>5.0474853587754068E-2</v>
      </c>
      <c r="O23" s="341">
        <f t="shared" si="4"/>
        <v>113764</v>
      </c>
      <c r="P23" s="352">
        <f t="shared" si="5"/>
        <v>7.0996714894806731E-2</v>
      </c>
    </row>
    <row r="24" spans="1:16" s="117" customFormat="1">
      <c r="A24"/>
      <c r="B24" s="6" t="s">
        <v>154</v>
      </c>
      <c r="C24" s="280">
        <v>2911274</v>
      </c>
      <c r="D24" s="187">
        <v>1</v>
      </c>
      <c r="E24" s="300"/>
      <c r="F24" s="186">
        <v>32891460</v>
      </c>
      <c r="G24" s="187">
        <v>1</v>
      </c>
      <c r="H24" s="171"/>
      <c r="I24" s="280">
        <v>2840383</v>
      </c>
      <c r="J24" s="187">
        <v>1</v>
      </c>
      <c r="K24" s="341">
        <f t="shared" si="2"/>
        <v>-70891</v>
      </c>
      <c r="L24" s="130">
        <f t="shared" si="3"/>
        <v>-2.4350507715865975E-2</v>
      </c>
      <c r="M24" s="186">
        <v>34000059</v>
      </c>
      <c r="N24" s="187">
        <v>1</v>
      </c>
      <c r="O24" s="341">
        <f t="shared" si="4"/>
        <v>1108599</v>
      </c>
      <c r="P24" s="352">
        <f t="shared" si="5"/>
        <v>3.3704767134082832E-2</v>
      </c>
    </row>
    <row r="25" spans="1:16" s="117" customFormat="1">
      <c r="A25"/>
      <c r="B25" s="7"/>
      <c r="C25" s="197"/>
      <c r="D25" s="61"/>
      <c r="E25" s="61"/>
      <c r="F25" s="60"/>
      <c r="G25" s="61"/>
      <c r="H25" s="334"/>
      <c r="I25" s="197"/>
      <c r="J25" s="61"/>
      <c r="K25" s="60"/>
      <c r="L25" s="61"/>
      <c r="M25" s="60"/>
      <c r="N25" s="61"/>
      <c r="O25" s="61"/>
      <c r="P25" s="357"/>
    </row>
    <row r="26" spans="1:16" s="117" customFormat="1">
      <c r="A26" s="448" t="s">
        <v>13</v>
      </c>
      <c r="B26" s="448"/>
      <c r="C26" s="343"/>
      <c r="D26" s="130"/>
      <c r="E26" s="337"/>
      <c r="F26" s="126"/>
      <c r="G26" s="130"/>
      <c r="H26" s="356"/>
      <c r="I26" s="343"/>
      <c r="J26" s="130"/>
      <c r="K26" s="341"/>
      <c r="L26" s="130"/>
      <c r="M26" s="126"/>
      <c r="N26" s="337"/>
      <c r="O26" s="130"/>
      <c r="P26" s="357"/>
    </row>
    <row r="27" spans="1:16" s="117" customFormat="1">
      <c r="A27"/>
      <c r="B27" s="6" t="s">
        <v>133</v>
      </c>
      <c r="C27" s="280">
        <v>264694</v>
      </c>
      <c r="D27" s="187">
        <v>9.0920332472999799E-2</v>
      </c>
      <c r="E27" s="300"/>
      <c r="F27" s="186">
        <v>1899627</v>
      </c>
      <c r="G27" s="187">
        <v>5.7754414063711373E-2</v>
      </c>
      <c r="H27" s="171"/>
      <c r="I27" s="280">
        <v>282674</v>
      </c>
      <c r="J27" s="187">
        <v>9.9519677451949257E-2</v>
      </c>
      <c r="K27" s="341">
        <f t="shared" ref="K27:K32" si="6">I27-C27</f>
        <v>17980</v>
      </c>
      <c r="L27" s="130">
        <f t="shared" ref="L27:L32" si="7">K27/C27</f>
        <v>6.7927493634158689E-2</v>
      </c>
      <c r="M27" s="186">
        <v>1955383</v>
      </c>
      <c r="N27" s="187">
        <v>5.7511164907096193E-2</v>
      </c>
      <c r="O27" s="341">
        <f t="shared" ref="O27:O32" si="8">M27-F27</f>
        <v>55756</v>
      </c>
      <c r="P27" s="352">
        <f t="shared" ref="P27:P32" si="9">O27/F27</f>
        <v>2.9351025227584152E-2</v>
      </c>
    </row>
    <row r="28" spans="1:16" s="117" customFormat="1">
      <c r="A28"/>
      <c r="B28" s="6" t="s">
        <v>134</v>
      </c>
      <c r="C28" s="280">
        <v>2003508</v>
      </c>
      <c r="D28" s="187">
        <v>0.68818943184324111</v>
      </c>
      <c r="E28" s="300"/>
      <c r="F28" s="186">
        <v>9132674</v>
      </c>
      <c r="G28" s="187">
        <v>0.27766094907310285</v>
      </c>
      <c r="H28" s="171"/>
      <c r="I28" s="280">
        <v>1978300</v>
      </c>
      <c r="J28" s="187">
        <v>0.69649057891136512</v>
      </c>
      <c r="K28" s="341">
        <f t="shared" si="6"/>
        <v>-25208</v>
      </c>
      <c r="L28" s="130">
        <f t="shared" si="7"/>
        <v>-1.2581931292512932E-2</v>
      </c>
      <c r="M28" s="186">
        <v>9173010</v>
      </c>
      <c r="N28" s="187">
        <v>0.26979394359286257</v>
      </c>
      <c r="O28" s="341">
        <f t="shared" si="8"/>
        <v>40336</v>
      </c>
      <c r="P28" s="352">
        <f t="shared" si="9"/>
        <v>4.4166692033461392E-3</v>
      </c>
    </row>
    <row r="29" spans="1:16" s="117" customFormat="1">
      <c r="A29"/>
      <c r="B29" s="6" t="s">
        <v>136</v>
      </c>
      <c r="C29" s="280">
        <v>394972</v>
      </c>
      <c r="D29" s="187">
        <v>0.13566981328449332</v>
      </c>
      <c r="E29" s="300"/>
      <c r="F29" s="186">
        <v>9772742</v>
      </c>
      <c r="G29" s="187">
        <v>0.29712095480103345</v>
      </c>
      <c r="H29" s="171"/>
      <c r="I29" s="280">
        <v>360096</v>
      </c>
      <c r="J29" s="187">
        <v>0.12677726912180506</v>
      </c>
      <c r="K29" s="341">
        <f t="shared" si="6"/>
        <v>-34876</v>
      </c>
      <c r="L29" s="130">
        <f t="shared" si="7"/>
        <v>-8.8299930121628872E-2</v>
      </c>
      <c r="M29" s="186">
        <v>10099825</v>
      </c>
      <c r="N29" s="187">
        <v>0.29705316099598533</v>
      </c>
      <c r="O29" s="341">
        <f t="shared" si="8"/>
        <v>327083</v>
      </c>
      <c r="P29" s="352">
        <f t="shared" si="9"/>
        <v>3.3468907702669325E-2</v>
      </c>
    </row>
    <row r="30" spans="1:16" s="117" customFormat="1">
      <c r="A30"/>
      <c r="B30" s="6" t="s">
        <v>137</v>
      </c>
      <c r="C30" s="280">
        <v>245065</v>
      </c>
      <c r="D30" s="187">
        <v>8.4177923479548819E-2</v>
      </c>
      <c r="E30" s="300"/>
      <c r="F30" s="186">
        <v>10484033</v>
      </c>
      <c r="G30" s="187">
        <v>0.31874635543694319</v>
      </c>
      <c r="H30" s="171"/>
      <c r="I30" s="280">
        <v>216471</v>
      </c>
      <c r="J30" s="187">
        <v>7.6211905225457274E-2</v>
      </c>
      <c r="K30" s="341">
        <f t="shared" si="6"/>
        <v>-28594</v>
      </c>
      <c r="L30" s="130">
        <f t="shared" si="7"/>
        <v>-0.11667924836267929</v>
      </c>
      <c r="M30" s="186">
        <v>11055693</v>
      </c>
      <c r="N30" s="187">
        <v>0.32516687691630181</v>
      </c>
      <c r="O30" s="341">
        <f t="shared" si="8"/>
        <v>571660</v>
      </c>
      <c r="P30" s="352">
        <f t="shared" si="9"/>
        <v>5.452672649923937E-2</v>
      </c>
    </row>
    <row r="31" spans="1:16" s="117" customFormat="1">
      <c r="A31"/>
      <c r="B31" s="6" t="s">
        <v>123</v>
      </c>
      <c r="C31" s="280">
        <v>3035</v>
      </c>
      <c r="D31" s="187">
        <v>1.042498919716935E-3</v>
      </c>
      <c r="E31" s="300"/>
      <c r="F31" s="186">
        <v>1602384</v>
      </c>
      <c r="G31" s="187">
        <v>4.8717326625209098E-2</v>
      </c>
      <c r="H31" s="171"/>
      <c r="I31" s="280">
        <v>2842</v>
      </c>
      <c r="J31" s="187">
        <v>1.0005692894232926E-3</v>
      </c>
      <c r="K31" s="341">
        <f t="shared" si="6"/>
        <v>-193</v>
      </c>
      <c r="L31" s="130">
        <f t="shared" si="7"/>
        <v>-6.3591433278418458E-2</v>
      </c>
      <c r="M31" s="186">
        <v>1716148</v>
      </c>
      <c r="N31" s="187">
        <v>5.0474853587754068E-2</v>
      </c>
      <c r="O31" s="341">
        <f t="shared" si="8"/>
        <v>113764</v>
      </c>
      <c r="P31" s="352">
        <f t="shared" si="9"/>
        <v>7.0996714894806731E-2</v>
      </c>
    </row>
    <row r="32" spans="1:16" s="117" customFormat="1">
      <c r="A32"/>
      <c r="B32" s="6" t="s">
        <v>154</v>
      </c>
      <c r="C32" s="280">
        <v>2911274</v>
      </c>
      <c r="D32" s="187">
        <v>1</v>
      </c>
      <c r="E32" s="300"/>
      <c r="F32" s="186">
        <v>32891460</v>
      </c>
      <c r="G32" s="187">
        <v>1</v>
      </c>
      <c r="H32" s="171"/>
      <c r="I32" s="280">
        <v>2840383</v>
      </c>
      <c r="J32" s="187">
        <v>1</v>
      </c>
      <c r="K32" s="341">
        <f t="shared" si="6"/>
        <v>-70891</v>
      </c>
      <c r="L32" s="130">
        <f t="shared" si="7"/>
        <v>-2.4350507715865975E-2</v>
      </c>
      <c r="M32" s="186">
        <v>34000059</v>
      </c>
      <c r="N32" s="187">
        <v>1</v>
      </c>
      <c r="O32" s="341">
        <f t="shared" si="8"/>
        <v>1108599</v>
      </c>
      <c r="P32" s="352">
        <f t="shared" si="9"/>
        <v>3.3704767134082832E-2</v>
      </c>
    </row>
    <row r="33" spans="1:16" s="117" customFormat="1">
      <c r="A33"/>
      <c r="B33" s="7"/>
      <c r="C33" s="197"/>
      <c r="D33" s="61"/>
      <c r="E33" s="61"/>
      <c r="F33" s="60"/>
      <c r="G33" s="61"/>
      <c r="H33" s="334"/>
      <c r="I33" s="197"/>
      <c r="J33" s="61"/>
      <c r="K33" s="60"/>
      <c r="L33" s="61"/>
      <c r="M33" s="60"/>
      <c r="N33" s="61"/>
      <c r="O33" s="61"/>
      <c r="P33" s="357"/>
    </row>
    <row r="34" spans="1:16" s="117" customFormat="1">
      <c r="A34" s="37" t="s">
        <v>15</v>
      </c>
      <c r="B34" s="37"/>
      <c r="C34" s="343"/>
      <c r="D34" s="130"/>
      <c r="E34" s="337"/>
      <c r="F34" s="126"/>
      <c r="G34" s="130"/>
      <c r="H34" s="356"/>
      <c r="I34" s="343"/>
      <c r="J34" s="130"/>
      <c r="K34" s="341"/>
      <c r="L34" s="130"/>
      <c r="M34" s="126"/>
      <c r="N34" s="337"/>
      <c r="O34" s="130"/>
      <c r="P34" s="357"/>
    </row>
    <row r="35" spans="1:16" s="117" customFormat="1">
      <c r="A35"/>
      <c r="B35" s="6" t="s">
        <v>124</v>
      </c>
      <c r="C35" s="280">
        <v>512168</v>
      </c>
      <c r="D35" s="187">
        <v>0.40264906493416647</v>
      </c>
      <c r="E35" s="300"/>
      <c r="F35" s="186">
        <v>2281618</v>
      </c>
      <c r="G35" s="187">
        <v>0.32180689989396366</v>
      </c>
      <c r="H35" s="171"/>
      <c r="I35" s="280">
        <v>636755</v>
      </c>
      <c r="J35" s="187">
        <v>0.38621032239438208</v>
      </c>
      <c r="K35" s="341">
        <f t="shared" ref="K35:K43" si="10">I35-C35</f>
        <v>124587</v>
      </c>
      <c r="L35" s="130">
        <f t="shared" ref="L35:L43" si="11">K35/C35</f>
        <v>0.24325416660158386</v>
      </c>
      <c r="M35" s="186">
        <v>2558240</v>
      </c>
      <c r="N35" s="187">
        <v>0.31698046812805158</v>
      </c>
      <c r="O35" s="341">
        <f t="shared" ref="O35:O43" si="12">M35-F35</f>
        <v>276622</v>
      </c>
      <c r="P35" s="352">
        <f t="shared" ref="P35:P43" si="13">O35/F35</f>
        <v>0.12123940116180711</v>
      </c>
    </row>
    <row r="36" spans="1:16" s="117" customFormat="1">
      <c r="A36"/>
      <c r="B36" s="6" t="s">
        <v>170</v>
      </c>
      <c r="C36" s="280">
        <v>253468</v>
      </c>
      <c r="D36" s="187">
        <v>0.19926792222617051</v>
      </c>
      <c r="E36" s="300"/>
      <c r="F36" s="186">
        <v>1240056</v>
      </c>
      <c r="G36" s="187">
        <v>0.17490157294293304</v>
      </c>
      <c r="H36" s="171"/>
      <c r="I36" s="280">
        <v>332646</v>
      </c>
      <c r="J36" s="187">
        <v>0.20175941909086167</v>
      </c>
      <c r="K36" s="341">
        <f t="shared" si="10"/>
        <v>79178</v>
      </c>
      <c r="L36" s="130">
        <f t="shared" si="11"/>
        <v>0.31237868291066329</v>
      </c>
      <c r="M36" s="186">
        <v>1435741</v>
      </c>
      <c r="N36" s="187">
        <v>0.17789646565241607</v>
      </c>
      <c r="O36" s="341">
        <f t="shared" si="12"/>
        <v>195685</v>
      </c>
      <c r="P36" s="352">
        <f t="shared" si="13"/>
        <v>0.15780335726773628</v>
      </c>
    </row>
    <row r="37" spans="1:16" s="117" customFormat="1">
      <c r="A37"/>
      <c r="B37" s="6" t="s">
        <v>171</v>
      </c>
      <c r="C37" s="280">
        <v>203628</v>
      </c>
      <c r="D37" s="187">
        <v>0.16008540907361343</v>
      </c>
      <c r="E37" s="300"/>
      <c r="F37" s="186">
        <v>1017128</v>
      </c>
      <c r="G37" s="187">
        <v>0.14345907530329244</v>
      </c>
      <c r="H37" s="171"/>
      <c r="I37" s="280">
        <v>250624</v>
      </c>
      <c r="J37" s="187">
        <v>0.15201070402237848</v>
      </c>
      <c r="K37" s="341">
        <f t="shared" si="10"/>
        <v>46996</v>
      </c>
      <c r="L37" s="130">
        <f t="shared" si="11"/>
        <v>0.230793407586383</v>
      </c>
      <c r="M37" s="186">
        <v>1132882</v>
      </c>
      <c r="N37" s="187">
        <v>0.1403705151564526</v>
      </c>
      <c r="O37" s="341">
        <f t="shared" si="12"/>
        <v>115754</v>
      </c>
      <c r="P37" s="352">
        <f t="shared" si="13"/>
        <v>0.11380475220424568</v>
      </c>
    </row>
    <row r="38" spans="1:16" s="117" customFormat="1">
      <c r="A38"/>
      <c r="B38" s="6" t="s">
        <v>117</v>
      </c>
      <c r="C38" s="280">
        <v>49860</v>
      </c>
      <c r="D38" s="187">
        <v>3.9198236472441736E-2</v>
      </c>
      <c r="E38" s="300"/>
      <c r="F38" s="186">
        <v>165604</v>
      </c>
      <c r="G38" s="187">
        <v>2.3357332318573905E-2</v>
      </c>
      <c r="H38" s="171"/>
      <c r="I38" s="280">
        <v>65488</v>
      </c>
      <c r="J38" s="187">
        <v>3.9720365906766801E-2</v>
      </c>
      <c r="K38" s="341">
        <f t="shared" si="10"/>
        <v>15628</v>
      </c>
      <c r="L38" s="130">
        <f t="shared" si="11"/>
        <v>0.31343762535098274</v>
      </c>
      <c r="M38" s="186">
        <v>192061</v>
      </c>
      <c r="N38" s="187">
        <v>2.3797448905943819E-2</v>
      </c>
      <c r="O38" s="341">
        <f t="shared" si="12"/>
        <v>26457</v>
      </c>
      <c r="P38" s="352">
        <f t="shared" si="13"/>
        <v>0.15976063380111591</v>
      </c>
    </row>
    <row r="39" spans="1:16" s="117" customFormat="1">
      <c r="A39"/>
      <c r="B39" s="6" t="s">
        <v>172</v>
      </c>
      <c r="C39" s="280">
        <v>12359</v>
      </c>
      <c r="D39" s="187">
        <v>9.7162255227217689E-3</v>
      </c>
      <c r="E39" s="300"/>
      <c r="F39" s="186">
        <v>76253</v>
      </c>
      <c r="G39" s="187">
        <v>1.0754973679912417E-2</v>
      </c>
      <c r="H39" s="171"/>
      <c r="I39" s="280">
        <v>15282</v>
      </c>
      <c r="J39" s="187">
        <v>9.2689749539947817E-3</v>
      </c>
      <c r="K39" s="341">
        <f t="shared" si="10"/>
        <v>2923</v>
      </c>
      <c r="L39" s="130">
        <f t="shared" si="11"/>
        <v>0.23650780807508698</v>
      </c>
      <c r="M39" s="186">
        <v>85697</v>
      </c>
      <c r="N39" s="187">
        <v>1.0618345103340435E-2</v>
      </c>
      <c r="O39" s="341">
        <f t="shared" si="12"/>
        <v>9444</v>
      </c>
      <c r="P39" s="352">
        <f t="shared" si="13"/>
        <v>0.12385086488400457</v>
      </c>
    </row>
    <row r="40" spans="1:16" s="117" customFormat="1">
      <c r="A40"/>
      <c r="B40" s="6" t="s">
        <v>121</v>
      </c>
      <c r="C40" s="280">
        <v>5258</v>
      </c>
      <c r="D40" s="187">
        <v>4.1336607976754647E-3</v>
      </c>
      <c r="E40" s="300"/>
      <c r="F40" s="186">
        <v>24978</v>
      </c>
      <c r="G40" s="187">
        <v>3.5229791952690699E-3</v>
      </c>
      <c r="H40" s="171"/>
      <c r="I40" s="280">
        <v>6745</v>
      </c>
      <c r="J40" s="187">
        <v>4.0910375647621256E-3</v>
      </c>
      <c r="K40" s="341">
        <f t="shared" si="10"/>
        <v>1487</v>
      </c>
      <c r="L40" s="130">
        <f t="shared" si="11"/>
        <v>0.28280715100798781</v>
      </c>
      <c r="M40" s="186">
        <v>29032</v>
      </c>
      <c r="N40" s="187">
        <v>3.5972297167949814E-3</v>
      </c>
      <c r="O40" s="341">
        <f t="shared" si="12"/>
        <v>4054</v>
      </c>
      <c r="P40" s="352">
        <f t="shared" si="13"/>
        <v>0.16230282648730884</v>
      </c>
    </row>
    <row r="41" spans="1:16" s="117" customFormat="1">
      <c r="A41"/>
      <c r="B41" s="6" t="s">
        <v>173</v>
      </c>
      <c r="C41" s="280">
        <v>69255</v>
      </c>
      <c r="D41" s="187">
        <v>5.4445925930584685E-2</v>
      </c>
      <c r="E41" s="300"/>
      <c r="F41" s="186">
        <v>353448</v>
      </c>
      <c r="G41" s="187">
        <v>4.9851467315616231E-2</v>
      </c>
      <c r="H41" s="171"/>
      <c r="I41" s="280">
        <v>90567</v>
      </c>
      <c r="J41" s="187">
        <v>5.4931504689075081E-2</v>
      </c>
      <c r="K41" s="341">
        <f t="shared" si="10"/>
        <v>21312</v>
      </c>
      <c r="L41" s="130">
        <f t="shared" si="11"/>
        <v>0.30773229369720601</v>
      </c>
      <c r="M41" s="186">
        <v>406739</v>
      </c>
      <c r="N41" s="187">
        <v>5.0397272588160444E-2</v>
      </c>
      <c r="O41" s="341">
        <f t="shared" si="12"/>
        <v>53291</v>
      </c>
      <c r="P41" s="352">
        <f t="shared" si="13"/>
        <v>0.15077465426314479</v>
      </c>
    </row>
    <row r="42" spans="1:16" s="117" customFormat="1">
      <c r="A42"/>
      <c r="B42" s="6" t="s">
        <v>123</v>
      </c>
      <c r="C42" s="280">
        <v>166000</v>
      </c>
      <c r="D42" s="187">
        <v>0.13050355504262592</v>
      </c>
      <c r="E42" s="300"/>
      <c r="F42" s="186">
        <v>1930937</v>
      </c>
      <c r="G42" s="187">
        <v>0.27234569935043923</v>
      </c>
      <c r="H42" s="171"/>
      <c r="I42" s="280">
        <v>250619</v>
      </c>
      <c r="J42" s="187">
        <v>0.15200767137777896</v>
      </c>
      <c r="K42" s="341">
        <f t="shared" si="10"/>
        <v>84619</v>
      </c>
      <c r="L42" s="130">
        <f t="shared" si="11"/>
        <v>0.50975301204819279</v>
      </c>
      <c r="M42" s="186">
        <v>2230263</v>
      </c>
      <c r="N42" s="187">
        <v>0.27634225474884011</v>
      </c>
      <c r="O42" s="341">
        <f t="shared" si="12"/>
        <v>299326</v>
      </c>
      <c r="P42" s="352">
        <f t="shared" si="13"/>
        <v>0.15501593267931579</v>
      </c>
    </row>
    <row r="43" spans="1:16" s="117" customFormat="1">
      <c r="A43"/>
      <c r="B43" s="7" t="s">
        <v>154</v>
      </c>
      <c r="C43" s="280">
        <v>1271996</v>
      </c>
      <c r="D43" s="187">
        <v>1</v>
      </c>
      <c r="E43" s="300"/>
      <c r="F43" s="186">
        <v>7090022</v>
      </c>
      <c r="G43" s="187">
        <v>1</v>
      </c>
      <c r="H43" s="171"/>
      <c r="I43" s="280">
        <v>1648726</v>
      </c>
      <c r="J43" s="187">
        <v>1</v>
      </c>
      <c r="K43" s="341">
        <f t="shared" si="10"/>
        <v>376730</v>
      </c>
      <c r="L43" s="130">
        <f t="shared" si="11"/>
        <v>0.29617231500727992</v>
      </c>
      <c r="M43" s="186">
        <v>8070655</v>
      </c>
      <c r="N43" s="187">
        <v>1</v>
      </c>
      <c r="O43" s="341">
        <f t="shared" si="12"/>
        <v>980633</v>
      </c>
      <c r="P43" s="352">
        <f t="shared" si="13"/>
        <v>0.13831170058428591</v>
      </c>
    </row>
    <row r="44" spans="1:16" s="117" customFormat="1">
      <c r="A44"/>
      <c r="B44" s="7"/>
      <c r="C44" s="343"/>
      <c r="D44" s="130"/>
      <c r="E44" s="337"/>
      <c r="F44" s="126"/>
      <c r="G44" s="130"/>
      <c r="H44" s="356"/>
      <c r="I44" s="343"/>
      <c r="J44" s="130"/>
      <c r="K44" s="341"/>
      <c r="L44" s="130"/>
      <c r="M44" s="126"/>
      <c r="N44" s="337"/>
      <c r="O44" s="130"/>
      <c r="P44" s="357"/>
    </row>
    <row r="45" spans="1:16" s="117" customFormat="1">
      <c r="A45" s="448" t="s">
        <v>10</v>
      </c>
      <c r="B45" s="448"/>
      <c r="C45" s="343"/>
      <c r="D45" s="130"/>
      <c r="E45" s="337"/>
      <c r="F45" s="126"/>
      <c r="G45" s="130"/>
      <c r="H45" s="356"/>
      <c r="I45" s="343"/>
      <c r="J45" s="130"/>
      <c r="K45" s="341"/>
      <c r="L45" s="130"/>
      <c r="M45" s="126"/>
      <c r="N45" s="337"/>
      <c r="O45" s="130"/>
      <c r="P45" s="357"/>
    </row>
    <row r="46" spans="1:16" s="117" customFormat="1">
      <c r="A46"/>
      <c r="B46" s="6" t="s">
        <v>157</v>
      </c>
      <c r="C46" s="280">
        <v>792361</v>
      </c>
      <c r="D46" s="187">
        <v>0.27216984729022414</v>
      </c>
      <c r="E46" s="300"/>
      <c r="F46" s="186">
        <v>4949485</v>
      </c>
      <c r="G46" s="187">
        <v>0.15047933414935064</v>
      </c>
      <c r="H46" s="171"/>
      <c r="I46" s="280">
        <v>789238</v>
      </c>
      <c r="J46" s="187">
        <v>0.27786323182472222</v>
      </c>
      <c r="K46" s="341">
        <f t="shared" ref="K46:K52" si="14">I46-C46</f>
        <v>-3123</v>
      </c>
      <c r="L46" s="130">
        <f t="shared" ref="L46:L52" si="15">K46/C46</f>
        <v>-3.9413853029111731E-3</v>
      </c>
      <c r="M46" s="186">
        <v>5185521</v>
      </c>
      <c r="N46" s="187">
        <v>0.15251505887092726</v>
      </c>
      <c r="O46" s="341">
        <f t="shared" ref="O46:O52" si="16">M46-F46</f>
        <v>236036</v>
      </c>
      <c r="P46" s="352">
        <f t="shared" ref="P46:P52" si="17">O46/F46</f>
        <v>4.7689001987075423E-2</v>
      </c>
    </row>
    <row r="47" spans="1:16" s="117" customFormat="1">
      <c r="A47"/>
      <c r="B47" s="6" t="s">
        <v>158</v>
      </c>
      <c r="C47" s="280">
        <v>312499</v>
      </c>
      <c r="D47" s="187">
        <v>0.10734097855440608</v>
      </c>
      <c r="E47" s="300"/>
      <c r="F47" s="186">
        <v>2126229</v>
      </c>
      <c r="G47" s="187">
        <v>6.4643801156896039E-2</v>
      </c>
      <c r="H47" s="171"/>
      <c r="I47" s="280">
        <v>312397</v>
      </c>
      <c r="J47" s="187">
        <v>0.10998411129766655</v>
      </c>
      <c r="K47" s="341">
        <f t="shared" si="14"/>
        <v>-102</v>
      </c>
      <c r="L47" s="130">
        <f t="shared" si="15"/>
        <v>-3.2640104448334234E-4</v>
      </c>
      <c r="M47" s="186">
        <v>2222057</v>
      </c>
      <c r="N47" s="187">
        <v>6.535450423777206E-2</v>
      </c>
      <c r="O47" s="341">
        <f t="shared" si="16"/>
        <v>95828</v>
      </c>
      <c r="P47" s="352">
        <f t="shared" si="17"/>
        <v>4.5069463355076056E-2</v>
      </c>
    </row>
    <row r="48" spans="1:16" s="117" customFormat="1">
      <c r="A48"/>
      <c r="B48" s="6" t="s">
        <v>159</v>
      </c>
      <c r="C48" s="280">
        <v>71554</v>
      </c>
      <c r="D48" s="187">
        <v>2.4578243064720118E-2</v>
      </c>
      <c r="E48" s="300"/>
      <c r="F48" s="186">
        <v>563511</v>
      </c>
      <c r="G48" s="187">
        <v>1.7132441065249155E-2</v>
      </c>
      <c r="H48" s="171"/>
      <c r="I48" s="280">
        <v>67909</v>
      </c>
      <c r="J48" s="187">
        <v>2.390839545230344E-2</v>
      </c>
      <c r="K48" s="341">
        <f t="shared" si="14"/>
        <v>-3645</v>
      </c>
      <c r="L48" s="130">
        <f t="shared" si="15"/>
        <v>-5.094054839701484E-2</v>
      </c>
      <c r="M48" s="186">
        <v>661897</v>
      </c>
      <c r="N48" s="187">
        <v>1.9467525041647723E-2</v>
      </c>
      <c r="O48" s="341">
        <f t="shared" si="16"/>
        <v>98386</v>
      </c>
      <c r="P48" s="352">
        <f t="shared" si="17"/>
        <v>0.17459463967872854</v>
      </c>
    </row>
    <row r="49" spans="1:16" s="117" customFormat="1">
      <c r="A49"/>
      <c r="B49" s="6" t="s">
        <v>160</v>
      </c>
      <c r="C49" s="280">
        <v>1261366</v>
      </c>
      <c r="D49" s="187">
        <v>0.43326942087896914</v>
      </c>
      <c r="E49" s="300"/>
      <c r="F49" s="186">
        <v>19462070</v>
      </c>
      <c r="G49" s="187">
        <v>0.59170587137208264</v>
      </c>
      <c r="H49" s="171"/>
      <c r="I49" s="280">
        <v>1217925</v>
      </c>
      <c r="J49" s="187">
        <v>0.42878900486307658</v>
      </c>
      <c r="K49" s="341">
        <f t="shared" si="14"/>
        <v>-43441</v>
      </c>
      <c r="L49" s="130">
        <f t="shared" si="15"/>
        <v>-3.4439647176156642E-2</v>
      </c>
      <c r="M49" s="186">
        <v>19951459</v>
      </c>
      <c r="N49" s="187">
        <v>0.58680659936501878</v>
      </c>
      <c r="O49" s="341">
        <f t="shared" si="16"/>
        <v>489389</v>
      </c>
      <c r="P49" s="352">
        <f t="shared" si="17"/>
        <v>2.5145783567729434E-2</v>
      </c>
    </row>
    <row r="50" spans="1:16" s="117" customFormat="1">
      <c r="A50"/>
      <c r="B50" s="6" t="s">
        <v>263</v>
      </c>
      <c r="C50" s="280">
        <v>247335</v>
      </c>
      <c r="D50" s="187">
        <v>8.4957650842895582E-2</v>
      </c>
      <c r="E50" s="300"/>
      <c r="F50" s="186">
        <v>3872972</v>
      </c>
      <c r="G50" s="187">
        <v>0.11775007859182901</v>
      </c>
      <c r="H50" s="171"/>
      <c r="I50" s="280">
        <v>240904</v>
      </c>
      <c r="J50" s="187">
        <v>8.4813914179883487E-2</v>
      </c>
      <c r="K50" s="341">
        <f t="shared" si="14"/>
        <v>-6431</v>
      </c>
      <c r="L50" s="130">
        <f t="shared" si="15"/>
        <v>-2.600117249883761E-2</v>
      </c>
      <c r="M50" s="186">
        <v>3951043</v>
      </c>
      <c r="N50" s="187">
        <v>0.11620694540559474</v>
      </c>
      <c r="O50" s="341">
        <f t="shared" si="16"/>
        <v>78071</v>
      </c>
      <c r="P50" s="352">
        <f t="shared" si="17"/>
        <v>2.0157904575607569E-2</v>
      </c>
    </row>
    <row r="51" spans="1:16" s="117" customFormat="1">
      <c r="A51"/>
      <c r="B51" s="6" t="s">
        <v>163</v>
      </c>
      <c r="C51" s="280">
        <v>200864</v>
      </c>
      <c r="D51" s="187">
        <v>6.8995223397041977E-2</v>
      </c>
      <c r="E51" s="300"/>
      <c r="F51" s="186">
        <v>1551544</v>
      </c>
      <c r="G51" s="187">
        <v>4.7171636649756502E-2</v>
      </c>
      <c r="H51" s="171"/>
      <c r="I51" s="280">
        <v>191612</v>
      </c>
      <c r="J51" s="187">
        <v>6.7459916497176614E-2</v>
      </c>
      <c r="K51" s="341">
        <f t="shared" si="14"/>
        <v>-9252</v>
      </c>
      <c r="L51" s="130">
        <f t="shared" si="15"/>
        <v>-4.6061016409112636E-2</v>
      </c>
      <c r="M51" s="186">
        <v>1655193</v>
      </c>
      <c r="N51" s="187">
        <v>4.86820625811267E-2</v>
      </c>
      <c r="O51" s="341">
        <f t="shared" si="16"/>
        <v>103649</v>
      </c>
      <c r="P51" s="352">
        <f t="shared" si="17"/>
        <v>6.6803777398513994E-2</v>
      </c>
    </row>
    <row r="52" spans="1:16" s="117" customFormat="1">
      <c r="A52"/>
      <c r="B52" s="7" t="s">
        <v>154</v>
      </c>
      <c r="C52" s="280">
        <v>2911274</v>
      </c>
      <c r="D52" s="187">
        <v>1</v>
      </c>
      <c r="E52" s="300"/>
      <c r="F52" s="186">
        <v>32891460</v>
      </c>
      <c r="G52" s="187">
        <v>1</v>
      </c>
      <c r="H52" s="171"/>
      <c r="I52" s="280">
        <v>2840383</v>
      </c>
      <c r="J52" s="187">
        <v>1</v>
      </c>
      <c r="K52" s="341">
        <f t="shared" si="14"/>
        <v>-70891</v>
      </c>
      <c r="L52" s="130">
        <f t="shared" si="15"/>
        <v>-2.4350507715865975E-2</v>
      </c>
      <c r="M52" s="186">
        <v>34000059</v>
      </c>
      <c r="N52" s="187">
        <v>1</v>
      </c>
      <c r="O52" s="341">
        <f t="shared" si="16"/>
        <v>1108599</v>
      </c>
      <c r="P52" s="352">
        <f t="shared" si="17"/>
        <v>3.3704767134082832E-2</v>
      </c>
    </row>
    <row r="53" spans="1:16" s="117" customFormat="1">
      <c r="A53"/>
      <c r="B53" s="7"/>
      <c r="C53" s="126"/>
      <c r="D53" s="128"/>
      <c r="E53" s="161"/>
      <c r="F53" s="127"/>
      <c r="G53" s="130"/>
      <c r="H53" s="161"/>
      <c r="I53" s="126"/>
      <c r="J53" s="128"/>
      <c r="K53" s="160"/>
      <c r="L53" s="127"/>
      <c r="M53" s="130"/>
      <c r="N53" s="161"/>
    </row>
    <row r="54" spans="1:16" s="117" customFormat="1">
      <c r="A54"/>
      <c r="B54" s="7"/>
      <c r="C54" s="126"/>
      <c r="D54" s="128"/>
      <c r="E54" s="161"/>
      <c r="F54" s="127"/>
      <c r="G54" s="130"/>
      <c r="H54" s="161"/>
      <c r="I54" s="126"/>
      <c r="J54" s="128"/>
      <c r="K54" s="128"/>
      <c r="L54" s="127"/>
      <c r="M54" s="130"/>
      <c r="N54" s="161"/>
    </row>
    <row r="55" spans="1:16" s="117" customFormat="1" ht="15.6">
      <c r="A55" s="182" t="s">
        <v>401</v>
      </c>
      <c r="B55" s="4"/>
      <c r="C55" s="126"/>
      <c r="D55" s="128"/>
      <c r="E55" s="161"/>
      <c r="F55" s="127"/>
      <c r="G55" s="130"/>
      <c r="H55" s="161"/>
      <c r="I55" s="126"/>
      <c r="J55" s="128"/>
      <c r="K55" s="128"/>
      <c r="L55" s="127"/>
      <c r="M55" s="130"/>
      <c r="N55" s="161"/>
    </row>
    <row r="56" spans="1:16" s="91" customFormat="1" ht="18" customHeight="1">
      <c r="A56" s="113"/>
      <c r="B56" s="113"/>
      <c r="C56" s="458" t="s">
        <v>402</v>
      </c>
      <c r="D56" s="459"/>
      <c r="E56" s="459"/>
      <c r="F56" s="459"/>
      <c r="G56" s="459"/>
      <c r="H56" s="463"/>
      <c r="I56" s="458" t="s">
        <v>403</v>
      </c>
      <c r="J56" s="459"/>
      <c r="K56" s="459"/>
      <c r="L56" s="459"/>
      <c r="M56" s="459"/>
      <c r="N56" s="463"/>
    </row>
    <row r="57" spans="1:16" s="117" customFormat="1" ht="28.9">
      <c r="A57" s="470"/>
      <c r="B57" s="470"/>
      <c r="C57" s="114" t="s">
        <v>22</v>
      </c>
      <c r="D57" s="115" t="s">
        <v>396</v>
      </c>
      <c r="E57" s="115" t="s">
        <v>245</v>
      </c>
      <c r="F57" s="115" t="s">
        <v>261</v>
      </c>
      <c r="G57" s="115" t="s">
        <v>397</v>
      </c>
      <c r="H57" s="116" t="s">
        <v>245</v>
      </c>
      <c r="I57" s="114" t="s">
        <v>22</v>
      </c>
      <c r="J57" s="115" t="s">
        <v>396</v>
      </c>
      <c r="K57" s="115" t="s">
        <v>245</v>
      </c>
      <c r="L57" s="115" t="s">
        <v>261</v>
      </c>
      <c r="M57" s="115" t="s">
        <v>397</v>
      </c>
      <c r="N57" s="116" t="s">
        <v>245</v>
      </c>
    </row>
    <row r="58" spans="1:16">
      <c r="A58" s="93" t="s">
        <v>26</v>
      </c>
      <c r="B58" s="93"/>
      <c r="C58" s="350"/>
      <c r="D58" s="349"/>
      <c r="E58" s="349"/>
      <c r="F58" s="287"/>
      <c r="G58" s="349"/>
      <c r="H58" s="353"/>
      <c r="I58" s="350"/>
      <c r="J58" s="349"/>
      <c r="K58" s="349"/>
      <c r="L58" s="287"/>
      <c r="M58" s="349"/>
      <c r="N58" s="353"/>
    </row>
    <row r="59" spans="1:16" s="117" customFormat="1" ht="15.6">
      <c r="A59" s="183"/>
      <c r="B59" s="6" t="s">
        <v>23</v>
      </c>
      <c r="C59" s="60">
        <v>72009</v>
      </c>
      <c r="D59" s="61">
        <v>0.40237932922808706</v>
      </c>
      <c r="E59" s="337">
        <v>0.11609374042749401</v>
      </c>
      <c r="F59" s="60">
        <v>146401</v>
      </c>
      <c r="G59" s="61">
        <v>0.21345423158459526</v>
      </c>
      <c r="H59" s="337">
        <v>8.8065784210225553E-2</v>
      </c>
      <c r="I59" s="186">
        <v>78007</v>
      </c>
      <c r="J59" s="187">
        <v>0.41749355083865858</v>
      </c>
      <c r="K59" s="187">
        <v>0.12455949018223973</v>
      </c>
      <c r="L59" s="186">
        <v>163693</v>
      </c>
      <c r="M59" s="187">
        <v>0.21643266170670467</v>
      </c>
      <c r="N59" s="61">
        <v>9.9475558472495687E-2</v>
      </c>
    </row>
    <row r="60" spans="1:16" s="117" customFormat="1" ht="15.6">
      <c r="A60" s="183"/>
      <c r="B60" s="6" t="s">
        <v>156</v>
      </c>
      <c r="C60" s="197">
        <v>106949</v>
      </c>
      <c r="D60" s="61">
        <v>0.59762067077191294</v>
      </c>
      <c r="E60" s="337">
        <v>4.6682071821661036E-2</v>
      </c>
      <c r="F60" s="60">
        <v>539465</v>
      </c>
      <c r="G60" s="61">
        <v>0.7865457684154048</v>
      </c>
      <c r="H60" s="356">
        <v>1.727445803275187E-2</v>
      </c>
      <c r="I60" s="280">
        <v>108839</v>
      </c>
      <c r="J60" s="187">
        <v>0.58250644916134142</v>
      </c>
      <c r="K60" s="187">
        <v>4.8540320634865415E-2</v>
      </c>
      <c r="L60" s="186">
        <v>592630</v>
      </c>
      <c r="M60" s="187">
        <v>0.78356733829329528</v>
      </c>
      <c r="N60" s="334">
        <v>1.8316772576203389E-2</v>
      </c>
    </row>
    <row r="61" spans="1:16" s="117" customFormat="1">
      <c r="A61"/>
      <c r="B61" s="7" t="s">
        <v>154</v>
      </c>
      <c r="C61" s="197">
        <v>178958</v>
      </c>
      <c r="D61" s="61">
        <v>1</v>
      </c>
      <c r="E61" s="337">
        <v>6.1470682594630392E-2</v>
      </c>
      <c r="F61" s="60">
        <v>685866</v>
      </c>
      <c r="G61" s="61">
        <v>1</v>
      </c>
      <c r="H61" s="356">
        <v>2.085240363304031E-2</v>
      </c>
      <c r="I61" s="280">
        <v>186846</v>
      </c>
      <c r="J61" s="187">
        <v>1</v>
      </c>
      <c r="K61" s="187">
        <v>6.5137134295182642E-2</v>
      </c>
      <c r="L61" s="186">
        <v>756323</v>
      </c>
      <c r="M61" s="187">
        <v>1</v>
      </c>
      <c r="N61" s="334">
        <v>2.2244755516453663E-2</v>
      </c>
    </row>
    <row r="62" spans="1:16" s="117" customFormat="1" ht="15.6">
      <c r="A62" s="183"/>
      <c r="B62" s="4"/>
      <c r="C62" s="343"/>
      <c r="D62" s="130"/>
      <c r="E62" s="337"/>
      <c r="F62" s="126"/>
      <c r="G62" s="130"/>
      <c r="H62" s="356"/>
      <c r="I62" s="280"/>
      <c r="J62" s="187"/>
      <c r="K62" s="187"/>
      <c r="L62" s="186"/>
      <c r="M62" s="187"/>
      <c r="N62" s="246"/>
    </row>
    <row r="63" spans="1:16">
      <c r="A63" s="93" t="s">
        <v>57</v>
      </c>
      <c r="B63" s="93"/>
      <c r="C63" s="350"/>
      <c r="D63" s="349"/>
      <c r="E63" s="349"/>
      <c r="F63" s="287"/>
      <c r="G63" s="349"/>
      <c r="H63" s="353"/>
      <c r="I63" s="350"/>
      <c r="J63" s="349"/>
      <c r="K63" s="349"/>
      <c r="L63" s="287"/>
      <c r="M63" s="349"/>
      <c r="N63" s="353"/>
    </row>
    <row r="64" spans="1:16">
      <c r="A64" s="19"/>
      <c r="B64" s="19" t="s">
        <v>157</v>
      </c>
      <c r="C64" s="197">
        <v>37437</v>
      </c>
      <c r="D64" s="61">
        <v>0.20919433610120811</v>
      </c>
      <c r="E64" s="300"/>
      <c r="F64" s="60">
        <v>71915</v>
      </c>
      <c r="G64" s="61">
        <v>0.10485284297515841</v>
      </c>
      <c r="H64" s="171"/>
      <c r="I64" s="280">
        <v>39365</v>
      </c>
      <c r="J64" s="187">
        <v>4.173695276244236E-2</v>
      </c>
      <c r="K64" s="300"/>
      <c r="L64" s="186">
        <v>77904</v>
      </c>
      <c r="M64" s="187">
        <v>0.10300361089111398</v>
      </c>
      <c r="N64" s="171"/>
    </row>
    <row r="65" spans="1:14">
      <c r="A65" s="19"/>
      <c r="B65" s="19" t="s">
        <v>158</v>
      </c>
      <c r="C65" s="197">
        <v>14614</v>
      </c>
      <c r="D65" s="61">
        <v>8.166161892734608E-2</v>
      </c>
      <c r="E65" s="300"/>
      <c r="F65" s="60">
        <v>45954</v>
      </c>
      <c r="G65" s="61">
        <v>6.7001425934511985E-2</v>
      </c>
      <c r="H65" s="171"/>
      <c r="I65" s="280">
        <v>15531</v>
      </c>
      <c r="J65" s="187">
        <v>1.6466826199758474E-2</v>
      </c>
      <c r="K65" s="300"/>
      <c r="L65" s="186">
        <v>50792</v>
      </c>
      <c r="M65" s="187">
        <v>6.7156492662526462E-2</v>
      </c>
      <c r="N65" s="171"/>
    </row>
    <row r="66" spans="1:14">
      <c r="A66" s="19"/>
      <c r="B66" s="19" t="s">
        <v>159</v>
      </c>
      <c r="C66" s="197">
        <v>4944</v>
      </c>
      <c r="D66" s="61">
        <v>2.7626593949418299E-2</v>
      </c>
      <c r="E66" s="300"/>
      <c r="F66" s="60">
        <v>19547</v>
      </c>
      <c r="G66" s="61">
        <v>2.8499736100054528E-2</v>
      </c>
      <c r="H66" s="171"/>
      <c r="I66" s="280">
        <v>5482</v>
      </c>
      <c r="J66" s="187">
        <v>5.8123199553844537E-3</v>
      </c>
      <c r="K66" s="300"/>
      <c r="L66" s="186">
        <v>24060</v>
      </c>
      <c r="M66" s="187">
        <v>3.1811805273672757E-2</v>
      </c>
      <c r="N66" s="171"/>
    </row>
    <row r="67" spans="1:14">
      <c r="A67" s="19"/>
      <c r="B67" s="19" t="s">
        <v>160</v>
      </c>
      <c r="C67" s="197">
        <v>80682</v>
      </c>
      <c r="D67" s="61">
        <v>0.45084321460901439</v>
      </c>
      <c r="E67" s="300"/>
      <c r="F67" s="60">
        <v>360506</v>
      </c>
      <c r="G67" s="61">
        <v>0.52562162288260394</v>
      </c>
      <c r="H67" s="171"/>
      <c r="I67" s="280">
        <v>82826</v>
      </c>
      <c r="J67" s="187">
        <v>0.4432848442032476</v>
      </c>
      <c r="K67" s="300"/>
      <c r="L67" s="186">
        <v>387139</v>
      </c>
      <c r="M67" s="187">
        <v>0.51186992858871139</v>
      </c>
      <c r="N67" s="171"/>
    </row>
    <row r="68" spans="1:14">
      <c r="A68" s="19"/>
      <c r="B68" s="19" t="s">
        <v>263</v>
      </c>
      <c r="C68" s="197">
        <v>17159</v>
      </c>
      <c r="D68" s="61">
        <v>9.5882832843460483E-2</v>
      </c>
      <c r="E68" s="300"/>
      <c r="F68" s="60">
        <v>77175</v>
      </c>
      <c r="G68" s="61">
        <v>0.11252197951203297</v>
      </c>
      <c r="H68" s="171"/>
      <c r="I68" s="280">
        <v>16824</v>
      </c>
      <c r="J68" s="364">
        <v>1.7837736397188626E-2</v>
      </c>
      <c r="K68" s="300"/>
      <c r="L68" s="186">
        <v>79182</v>
      </c>
      <c r="M68" s="364">
        <v>0.10469336513632403</v>
      </c>
      <c r="N68" s="171"/>
    </row>
    <row r="69" spans="1:14">
      <c r="A69" s="19"/>
      <c r="B69" s="19" t="s">
        <v>163</v>
      </c>
      <c r="C69" s="197">
        <v>23038</v>
      </c>
      <c r="D69" s="61">
        <v>0.12873411638485008</v>
      </c>
      <c r="E69" s="300"/>
      <c r="F69" s="60">
        <v>102537</v>
      </c>
      <c r="G69" s="61">
        <v>0.14950004811435469</v>
      </c>
      <c r="H69" s="171"/>
      <c r="I69" s="280">
        <v>25458</v>
      </c>
      <c r="J69" s="187">
        <v>0.13625124434025881</v>
      </c>
      <c r="K69" s="300"/>
      <c r="L69" s="186">
        <v>127879</v>
      </c>
      <c r="M69" s="187">
        <v>0.16907987724821275</v>
      </c>
      <c r="N69" s="171"/>
    </row>
    <row r="70" spans="1:14">
      <c r="A70" s="19"/>
      <c r="B70" s="19" t="s">
        <v>154</v>
      </c>
      <c r="C70" s="197">
        <v>178958</v>
      </c>
      <c r="D70" s="61">
        <v>1</v>
      </c>
      <c r="E70" s="300"/>
      <c r="F70" s="60">
        <v>685866</v>
      </c>
      <c r="G70" s="61">
        <v>1</v>
      </c>
      <c r="H70" s="171"/>
      <c r="I70" s="280">
        <v>186846</v>
      </c>
      <c r="J70" s="187">
        <v>1</v>
      </c>
      <c r="K70" s="300"/>
      <c r="L70" s="186">
        <v>756323</v>
      </c>
      <c r="M70" s="187">
        <v>1</v>
      </c>
      <c r="N70" s="171"/>
    </row>
    <row r="71" spans="1:14">
      <c r="A71" s="25" t="s">
        <v>265</v>
      </c>
      <c r="B71" s="19"/>
      <c r="C71" s="350"/>
      <c r="D71" s="349"/>
      <c r="E71" s="349"/>
      <c r="F71" s="287"/>
      <c r="G71" s="349"/>
      <c r="H71" s="353"/>
      <c r="I71" s="280"/>
      <c r="J71" s="364"/>
      <c r="K71" s="349"/>
      <c r="L71" s="287"/>
      <c r="M71" s="349"/>
      <c r="N71" s="353"/>
    </row>
    <row r="72" spans="1:14">
      <c r="A72" s="19"/>
      <c r="B72" s="19"/>
      <c r="C72" s="350"/>
      <c r="D72" s="349"/>
      <c r="E72" s="349"/>
      <c r="F72" s="287"/>
      <c r="G72" s="349"/>
      <c r="H72" s="353"/>
      <c r="I72" s="350"/>
      <c r="J72" s="349"/>
      <c r="K72" s="349"/>
      <c r="L72" s="287"/>
      <c r="M72" s="349"/>
      <c r="N72" s="353"/>
    </row>
    <row r="73" spans="1:14">
      <c r="A73" s="93" t="s">
        <v>58</v>
      </c>
      <c r="B73" s="93"/>
      <c r="C73" s="350"/>
      <c r="D73" s="349"/>
      <c r="E73" s="349"/>
      <c r="F73" s="287"/>
      <c r="G73" s="349"/>
      <c r="H73" s="353"/>
      <c r="I73" s="350"/>
      <c r="J73" s="349"/>
      <c r="K73" s="349"/>
      <c r="L73" s="287"/>
      <c r="M73" s="349"/>
      <c r="N73" s="353"/>
    </row>
    <row r="74" spans="1:14">
      <c r="A74" s="19"/>
      <c r="B74" s="19" t="s">
        <v>157</v>
      </c>
      <c r="C74" s="197">
        <v>48476</v>
      </c>
      <c r="D74" s="61">
        <v>0.270879200706311</v>
      </c>
      <c r="E74" s="61">
        <v>6.1179184740288835E-2</v>
      </c>
      <c r="F74" s="60">
        <v>97850</v>
      </c>
      <c r="G74" s="61">
        <v>0.14266635173634501</v>
      </c>
      <c r="H74" s="334">
        <v>1.9769733618750233E-2</v>
      </c>
      <c r="I74" s="280">
        <v>50711</v>
      </c>
      <c r="J74" s="187">
        <v>0.2714053284523083</v>
      </c>
      <c r="K74" s="61">
        <f t="shared" ref="K74:K80" si="18">I74/I46</f>
        <v>6.4253115029940272E-2</v>
      </c>
      <c r="L74" s="186">
        <v>105794</v>
      </c>
      <c r="M74" s="187">
        <v>0.13987939015473547</v>
      </c>
      <c r="N74" s="334">
        <v>2.0401807262953906E-2</v>
      </c>
    </row>
    <row r="75" spans="1:14">
      <c r="A75" s="19"/>
      <c r="B75" s="19" t="s">
        <v>158</v>
      </c>
      <c r="C75" s="197">
        <v>17074</v>
      </c>
      <c r="D75" s="61">
        <v>9.5407861062372173E-2</v>
      </c>
      <c r="E75" s="61">
        <v>5.4636974838319481E-2</v>
      </c>
      <c r="F75" s="60">
        <v>43877</v>
      </c>
      <c r="G75" s="61">
        <v>6.3973137609970462E-2</v>
      </c>
      <c r="H75" s="334">
        <v>2.0636065071071838E-2</v>
      </c>
      <c r="I75" s="280">
        <v>18150</v>
      </c>
      <c r="J75" s="187">
        <v>9.7138820204874604E-2</v>
      </c>
      <c r="K75" s="61">
        <f t="shared" si="18"/>
        <v>5.8099149479668502E-2</v>
      </c>
      <c r="L75" s="186">
        <v>48088</v>
      </c>
      <c r="M75" s="187">
        <v>6.3581300581894248E-2</v>
      </c>
      <c r="N75" s="334">
        <v>2.1641209023890925E-2</v>
      </c>
    </row>
    <row r="76" spans="1:14">
      <c r="A76" s="19"/>
      <c r="B76" s="19" t="s">
        <v>159</v>
      </c>
      <c r="C76" s="197">
        <v>3232</v>
      </c>
      <c r="D76" s="61">
        <v>1.8060103487969246E-2</v>
      </c>
      <c r="E76" s="61">
        <v>4.5168683791262543E-2</v>
      </c>
      <c r="F76" s="60">
        <v>10806</v>
      </c>
      <c r="G76" s="61">
        <v>1.5755264147807299E-2</v>
      </c>
      <c r="H76" s="334">
        <v>1.9176200642046028E-2</v>
      </c>
      <c r="I76" s="280">
        <v>3536</v>
      </c>
      <c r="J76" s="187">
        <v>1.8924675936332593E-2</v>
      </c>
      <c r="K76" s="61">
        <f t="shared" si="18"/>
        <v>5.2069681485517383E-2</v>
      </c>
      <c r="L76" s="186">
        <v>14776</v>
      </c>
      <c r="M76" s="187">
        <v>1.9536626547123386E-2</v>
      </c>
      <c r="N76" s="334">
        <v>2.2323715019104181E-2</v>
      </c>
    </row>
    <row r="77" spans="1:14">
      <c r="A77" s="19"/>
      <c r="B77" s="19" t="s">
        <v>160</v>
      </c>
      <c r="C77" s="197">
        <v>79956</v>
      </c>
      <c r="D77" s="61">
        <v>0.44678639680818966</v>
      </c>
      <c r="E77" s="61">
        <v>6.3388421758633101E-2</v>
      </c>
      <c r="F77" s="60">
        <v>399439</v>
      </c>
      <c r="G77" s="61">
        <v>0.58238635535221162</v>
      </c>
      <c r="H77" s="334">
        <v>2.0523973040894417E-2</v>
      </c>
      <c r="I77" s="280">
        <v>83367</v>
      </c>
      <c r="J77" s="187">
        <v>0.4461802768054976</v>
      </c>
      <c r="K77" s="61">
        <f t="shared" si="18"/>
        <v>6.8450027711065953E-2</v>
      </c>
      <c r="L77" s="186">
        <v>437779</v>
      </c>
      <c r="M77" s="187">
        <v>0.57882544891534438</v>
      </c>
      <c r="N77" s="334">
        <v>2.194220482822835E-2</v>
      </c>
    </row>
    <row r="78" spans="1:14">
      <c r="A78" s="19"/>
      <c r="B78" s="19" t="s">
        <v>263</v>
      </c>
      <c r="C78" s="197">
        <v>16147</v>
      </c>
      <c r="D78" s="61">
        <v>9.0227874696856239E-2</v>
      </c>
      <c r="E78" s="61">
        <v>6.5283926658176158E-2</v>
      </c>
      <c r="F78" s="60">
        <v>82609</v>
      </c>
      <c r="G78" s="61">
        <v>0.12044480991913872</v>
      </c>
      <c r="H78" s="334">
        <v>2.1329614569896193E-2</v>
      </c>
      <c r="I78" s="280">
        <v>16344</v>
      </c>
      <c r="J78" s="187">
        <v>8.7473106194406083E-2</v>
      </c>
      <c r="K78" s="61">
        <f t="shared" si="18"/>
        <v>6.7844452562016405E-2</v>
      </c>
      <c r="L78" s="186">
        <v>86937</v>
      </c>
      <c r="M78" s="187">
        <v>0.11494692082615496</v>
      </c>
      <c r="N78" s="334">
        <v>2.2003557035446084E-2</v>
      </c>
    </row>
    <row r="79" spans="1:14">
      <c r="A79" s="19"/>
      <c r="B79" s="19" t="s">
        <v>163</v>
      </c>
      <c r="C79" s="197">
        <v>13235</v>
      </c>
      <c r="D79" s="61">
        <v>7.3955900267101776E-2</v>
      </c>
      <c r="E79" s="61">
        <v>6.5890353672136373E-2</v>
      </c>
      <c r="F79" s="60">
        <v>45023</v>
      </c>
      <c r="G79" s="61">
        <v>6.5644017927700166E-2</v>
      </c>
      <c r="H79" s="334">
        <v>2.9018190911762734E-2</v>
      </c>
      <c r="I79" s="280">
        <v>13891</v>
      </c>
      <c r="J79" s="187">
        <v>7.4344647463686672E-2</v>
      </c>
      <c r="K79" s="61">
        <f t="shared" si="18"/>
        <v>7.2495459574556914E-2</v>
      </c>
      <c r="L79" s="186">
        <v>55323</v>
      </c>
      <c r="M79" s="187">
        <v>7.3147319333142058E-2</v>
      </c>
      <c r="N79" s="334">
        <v>3.3423896790283673E-2</v>
      </c>
    </row>
    <row r="80" spans="1:14">
      <c r="A80" s="19"/>
      <c r="B80" s="19" t="s">
        <v>154</v>
      </c>
      <c r="C80" s="197">
        <v>178958</v>
      </c>
      <c r="D80" s="61">
        <v>1</v>
      </c>
      <c r="E80" s="61">
        <v>6.1470682594630392E-2</v>
      </c>
      <c r="F80" s="60">
        <v>685866</v>
      </c>
      <c r="G80" s="61">
        <v>1</v>
      </c>
      <c r="H80" s="334">
        <v>2.085240363304031E-2</v>
      </c>
      <c r="I80" s="280">
        <v>186846</v>
      </c>
      <c r="J80" s="187">
        <v>1</v>
      </c>
      <c r="K80" s="61">
        <f t="shared" si="18"/>
        <v>6.5781973769030444E-2</v>
      </c>
      <c r="L80" s="186">
        <v>756323</v>
      </c>
      <c r="M80" s="187">
        <v>1</v>
      </c>
      <c r="N80" s="334">
        <v>2.2244755516453663E-2</v>
      </c>
    </row>
    <row r="81" spans="1:14">
      <c r="A81" s="25" t="s">
        <v>265</v>
      </c>
      <c r="B81" s="19"/>
      <c r="C81" s="350"/>
      <c r="D81" s="348"/>
      <c r="E81" s="349"/>
      <c r="F81" s="287"/>
      <c r="G81" s="349"/>
      <c r="H81" s="353"/>
      <c r="I81" s="350"/>
      <c r="J81" s="349"/>
      <c r="K81" s="349"/>
      <c r="L81" s="287"/>
      <c r="M81" s="349"/>
      <c r="N81" s="353"/>
    </row>
    <row r="82" spans="1:14">
      <c r="A82" s="25"/>
      <c r="B82" s="19"/>
      <c r="C82" s="350"/>
      <c r="D82" s="348"/>
      <c r="E82" s="349"/>
      <c r="F82" s="287"/>
      <c r="G82" s="349"/>
      <c r="H82" s="353"/>
      <c r="I82" s="350"/>
      <c r="J82" s="349"/>
      <c r="K82" s="349"/>
      <c r="L82" s="287"/>
      <c r="M82" s="349"/>
      <c r="N82" s="353"/>
    </row>
    <row r="83" spans="1:14">
      <c r="A83" s="93" t="s">
        <v>59</v>
      </c>
      <c r="B83" s="19"/>
      <c r="C83" s="350"/>
      <c r="D83" s="348"/>
      <c r="E83" s="349"/>
      <c r="F83" s="287"/>
      <c r="G83" s="349"/>
      <c r="H83" s="353"/>
      <c r="I83" s="350"/>
      <c r="J83" s="349"/>
      <c r="K83" s="349"/>
      <c r="L83" s="287"/>
      <c r="M83" s="349"/>
      <c r="N83" s="353"/>
    </row>
    <row r="84" spans="1:14">
      <c r="A84" s="19"/>
      <c r="B84" s="19" t="s">
        <v>270</v>
      </c>
      <c r="C84" s="197">
        <v>67719</v>
      </c>
      <c r="D84" s="61">
        <v>0.378</v>
      </c>
      <c r="E84" s="300"/>
      <c r="F84" s="60">
        <v>166633</v>
      </c>
      <c r="G84" s="61">
        <v>0.24299999999999999</v>
      </c>
      <c r="H84" s="171"/>
      <c r="I84" s="280">
        <v>72063</v>
      </c>
      <c r="J84" s="187">
        <v>0.38600000000000001</v>
      </c>
      <c r="K84" s="300"/>
      <c r="L84" s="186">
        <v>193558</v>
      </c>
      <c r="M84" s="187">
        <v>0.25600000000000001</v>
      </c>
      <c r="N84" s="171"/>
    </row>
    <row r="85" spans="1:14">
      <c r="A85" s="19"/>
      <c r="B85" s="19" t="s">
        <v>271</v>
      </c>
      <c r="C85" s="197">
        <v>86752</v>
      </c>
      <c r="D85" s="61">
        <v>0.48499999999999999</v>
      </c>
      <c r="E85" s="300"/>
      <c r="F85" s="60">
        <v>368229</v>
      </c>
      <c r="G85" s="61">
        <v>0.53700000000000003</v>
      </c>
      <c r="H85" s="171"/>
      <c r="I85" s="280">
        <v>89239</v>
      </c>
      <c r="J85" s="187">
        <v>0.47799999999999998</v>
      </c>
      <c r="K85" s="300"/>
      <c r="L85" s="186">
        <v>400115</v>
      </c>
      <c r="M85" s="187">
        <v>0.52900000000000003</v>
      </c>
      <c r="N85" s="171"/>
    </row>
    <row r="86" spans="1:14">
      <c r="A86" s="19"/>
      <c r="B86" s="19" t="s">
        <v>272</v>
      </c>
      <c r="C86" s="197">
        <v>15265</v>
      </c>
      <c r="D86" s="61">
        <v>8.5000000000000006E-2</v>
      </c>
      <c r="E86" s="300"/>
      <c r="F86" s="60">
        <v>95452</v>
      </c>
      <c r="G86" s="61">
        <v>0.13900000000000001</v>
      </c>
      <c r="H86" s="171"/>
      <c r="I86" s="280">
        <v>16596</v>
      </c>
      <c r="J86" s="187">
        <v>8.8999999999999996E-2</v>
      </c>
      <c r="K86" s="300"/>
      <c r="L86" s="186">
        <v>108800</v>
      </c>
      <c r="M86" s="187">
        <v>0.14399999999999999</v>
      </c>
      <c r="N86" s="171"/>
    </row>
    <row r="87" spans="1:14">
      <c r="A87" s="19"/>
      <c r="B87" s="19" t="s">
        <v>273</v>
      </c>
      <c r="C87" s="197">
        <v>9222</v>
      </c>
      <c r="D87" s="61">
        <v>5.1999999999999998E-2</v>
      </c>
      <c r="E87" s="300"/>
      <c r="F87" s="60">
        <v>55552</v>
      </c>
      <c r="G87" s="61">
        <v>8.1000000000000003E-2</v>
      </c>
      <c r="H87" s="171"/>
      <c r="I87" s="280">
        <v>8948</v>
      </c>
      <c r="J87" s="187">
        <v>4.8000000000000001E-2</v>
      </c>
      <c r="K87" s="300"/>
      <c r="L87" s="186">
        <v>53850</v>
      </c>
      <c r="M87" s="187">
        <v>7.0999999999999994E-2</v>
      </c>
      <c r="N87" s="171"/>
    </row>
    <row r="88" spans="1:14">
      <c r="A88" s="19"/>
      <c r="B88" s="19" t="s">
        <v>154</v>
      </c>
      <c r="C88" s="197">
        <v>178958</v>
      </c>
      <c r="D88" s="61">
        <v>1</v>
      </c>
      <c r="E88" s="300"/>
      <c r="F88" s="60">
        <v>685866</v>
      </c>
      <c r="G88" s="61">
        <v>1</v>
      </c>
      <c r="H88" s="171"/>
      <c r="I88" s="280">
        <v>186846</v>
      </c>
      <c r="J88" s="187">
        <v>1</v>
      </c>
      <c r="K88" s="300"/>
      <c r="L88" s="186">
        <v>756323</v>
      </c>
      <c r="M88" s="187">
        <v>1</v>
      </c>
      <c r="N88" s="171"/>
    </row>
    <row r="89" spans="1:14">
      <c r="A89" s="19"/>
      <c r="B89" s="19"/>
      <c r="C89" s="350"/>
      <c r="D89" s="348"/>
      <c r="E89" s="349"/>
      <c r="F89" s="287"/>
      <c r="G89" s="349"/>
      <c r="H89" s="353"/>
      <c r="I89" s="280"/>
      <c r="J89" s="187"/>
      <c r="K89" s="349"/>
      <c r="L89" s="287"/>
      <c r="M89" s="349"/>
      <c r="N89" s="353"/>
    </row>
    <row r="90" spans="1:14">
      <c r="A90" s="93" t="s">
        <v>31</v>
      </c>
      <c r="B90" s="93"/>
      <c r="C90" s="350"/>
      <c r="D90" s="348"/>
      <c r="E90" s="349"/>
      <c r="F90" s="287"/>
      <c r="G90" s="349"/>
      <c r="H90" s="353"/>
      <c r="I90" s="350"/>
      <c r="J90" s="349"/>
      <c r="K90" s="349"/>
      <c r="L90" s="287"/>
      <c r="M90" s="349"/>
      <c r="N90" s="353"/>
    </row>
    <row r="91" spans="1:14">
      <c r="A91" s="19"/>
      <c r="B91" s="19" t="s">
        <v>167</v>
      </c>
      <c r="C91" s="362">
        <v>72573</v>
      </c>
      <c r="D91" s="348">
        <v>0.40553090669319058</v>
      </c>
      <c r="E91" s="349">
        <v>5.1328567760881141E-2</v>
      </c>
      <c r="F91" s="358">
        <v>273983</v>
      </c>
      <c r="G91" s="349">
        <v>0.39947015889401138</v>
      </c>
      <c r="H91" s="353">
        <v>1.802329899330998E-2</v>
      </c>
      <c r="I91" s="280">
        <v>77417</v>
      </c>
      <c r="J91" s="187">
        <v>0.41433587018186102</v>
      </c>
      <c r="K91" s="349">
        <f>I91/I12</f>
        <v>5.554064912331047E-2</v>
      </c>
      <c r="L91" s="186">
        <v>303275</v>
      </c>
      <c r="M91" s="187">
        <v>0.40098608663229862</v>
      </c>
      <c r="N91" s="353">
        <v>1.92656972632387E-2</v>
      </c>
    </row>
    <row r="92" spans="1:14">
      <c r="A92" s="19"/>
      <c r="B92" s="19" t="s">
        <v>168</v>
      </c>
      <c r="C92" s="362">
        <v>101977</v>
      </c>
      <c r="D92" s="348">
        <v>0.56983761552990086</v>
      </c>
      <c r="E92" s="349">
        <v>7.4385813905990139E-2</v>
      </c>
      <c r="F92" s="358">
        <v>391531</v>
      </c>
      <c r="G92" s="349">
        <v>0.5708564063534276</v>
      </c>
      <c r="H92" s="353">
        <v>2.6747945746207574E-2</v>
      </c>
      <c r="I92" s="280">
        <v>104225</v>
      </c>
      <c r="J92" s="187">
        <v>0.55781231602496173</v>
      </c>
      <c r="K92" s="348">
        <f>I92/I13</f>
        <v>7.8598388440814598E-2</v>
      </c>
      <c r="L92" s="186">
        <v>430004</v>
      </c>
      <c r="M92" s="187">
        <v>0.56854544949710639</v>
      </c>
      <c r="N92" s="353">
        <v>2.8534177123128741E-2</v>
      </c>
    </row>
    <row r="93" spans="1:14">
      <c r="A93" s="19"/>
      <c r="B93" s="19" t="s">
        <v>123</v>
      </c>
      <c r="C93" s="362">
        <v>4408</v>
      </c>
      <c r="D93" s="348">
        <v>2.4631477776908547E-2</v>
      </c>
      <c r="E93" s="349">
        <v>3.485604485106316E-2</v>
      </c>
      <c r="F93" s="358">
        <v>20352</v>
      </c>
      <c r="G93" s="349">
        <v>2.9673434752560995E-2</v>
      </c>
      <c r="H93" s="353">
        <v>6.6682786915862125E-3</v>
      </c>
      <c r="I93" s="280">
        <v>5204</v>
      </c>
      <c r="J93" s="187">
        <v>2.785181379317727E-2</v>
      </c>
      <c r="K93" s="349">
        <f>I93/I14</f>
        <v>4.3201779873482872E-2</v>
      </c>
      <c r="L93" s="186">
        <v>23044</v>
      </c>
      <c r="M93" s="187">
        <v>3.0468463870594972E-2</v>
      </c>
      <c r="N93" s="353">
        <v>7.2270823023042989E-3</v>
      </c>
    </row>
    <row r="94" spans="1:14">
      <c r="A94" s="19"/>
      <c r="B94" s="19" t="s">
        <v>154</v>
      </c>
      <c r="C94" s="362">
        <v>178958</v>
      </c>
      <c r="D94" s="348">
        <v>1</v>
      </c>
      <c r="E94" s="349">
        <v>6.1470682594630392E-2</v>
      </c>
      <c r="F94" s="358">
        <v>685866</v>
      </c>
      <c r="G94" s="349">
        <v>1</v>
      </c>
      <c r="H94" s="353">
        <v>2.085240363304031E-2</v>
      </c>
      <c r="I94" s="280">
        <v>186846</v>
      </c>
      <c r="J94" s="187">
        <v>1</v>
      </c>
      <c r="K94" s="349">
        <f>I94/I15</f>
        <v>6.5781973769030444E-2</v>
      </c>
      <c r="L94" s="186">
        <v>756323</v>
      </c>
      <c r="M94" s="187">
        <v>1</v>
      </c>
      <c r="N94" s="353">
        <v>2.2244755516453663E-2</v>
      </c>
    </row>
    <row r="95" spans="1:14">
      <c r="A95" s="19"/>
      <c r="B95" s="19"/>
      <c r="C95" s="350"/>
      <c r="D95" s="348"/>
      <c r="E95" s="349"/>
      <c r="F95" s="287"/>
      <c r="G95" s="349"/>
      <c r="H95" s="353"/>
      <c r="I95" s="350"/>
      <c r="J95" s="349"/>
      <c r="K95" s="349"/>
      <c r="L95" s="287"/>
      <c r="M95" s="349"/>
      <c r="N95" s="353"/>
    </row>
    <row r="96" spans="1:14">
      <c r="A96" s="93" t="s">
        <v>32</v>
      </c>
      <c r="B96" s="93"/>
      <c r="C96" s="350"/>
      <c r="D96" s="348"/>
      <c r="E96" s="349"/>
      <c r="F96" s="287"/>
      <c r="G96" s="349"/>
      <c r="H96" s="353"/>
      <c r="I96" s="350"/>
      <c r="J96" s="349"/>
      <c r="K96" s="349"/>
      <c r="L96" s="287"/>
      <c r="M96" s="349"/>
      <c r="N96" s="353"/>
    </row>
    <row r="97" spans="1:14">
      <c r="A97" s="19"/>
      <c r="B97" s="19" t="s">
        <v>277</v>
      </c>
      <c r="C97" s="362">
        <v>31714</v>
      </c>
      <c r="D97" s="348">
        <v>0.1772147654756982</v>
      </c>
      <c r="E97" s="300"/>
      <c r="F97" s="358">
        <v>140795</v>
      </c>
      <c r="G97" s="349">
        <v>0.20528062332875519</v>
      </c>
      <c r="H97" s="171"/>
      <c r="I97" s="280">
        <v>36131</v>
      </c>
      <c r="J97" s="187">
        <v>0.19337315222161566</v>
      </c>
      <c r="K97" s="300"/>
      <c r="L97" s="186">
        <v>160973</v>
      </c>
      <c r="M97" s="187">
        <v>0.21283631464334682</v>
      </c>
      <c r="N97" s="171"/>
    </row>
    <row r="98" spans="1:14">
      <c r="A98" s="19"/>
      <c r="B98" s="19" t="s">
        <v>134</v>
      </c>
      <c r="C98" s="362">
        <v>117689</v>
      </c>
      <c r="D98" s="348">
        <v>0.65763475228824642</v>
      </c>
      <c r="E98" s="300"/>
      <c r="F98" s="358">
        <v>286210</v>
      </c>
      <c r="G98" s="348">
        <v>0.41729725631537357</v>
      </c>
      <c r="H98" s="171"/>
      <c r="I98" s="280">
        <v>121144</v>
      </c>
      <c r="J98" s="187">
        <v>0.64836282285946711</v>
      </c>
      <c r="K98" s="300"/>
      <c r="L98" s="186">
        <v>305087</v>
      </c>
      <c r="M98" s="187">
        <v>0.40338188842597672</v>
      </c>
      <c r="N98" s="171"/>
    </row>
    <row r="99" spans="1:14">
      <c r="A99" s="19"/>
      <c r="B99" s="19" t="s">
        <v>136</v>
      </c>
      <c r="C99" s="362">
        <v>20827</v>
      </c>
      <c r="D99" s="348">
        <v>0.11637926217324736</v>
      </c>
      <c r="E99" s="300"/>
      <c r="F99" s="358">
        <v>167509</v>
      </c>
      <c r="G99" s="348">
        <v>0.24422992246298839</v>
      </c>
      <c r="H99" s="171"/>
      <c r="I99" s="280">
        <v>20998</v>
      </c>
      <c r="J99" s="187">
        <v>0.11238131937531443</v>
      </c>
      <c r="K99" s="300"/>
      <c r="L99" s="186">
        <v>188073</v>
      </c>
      <c r="M99" s="187">
        <v>0.24866756663489012</v>
      </c>
      <c r="N99" s="171"/>
    </row>
    <row r="100" spans="1:14">
      <c r="A100" s="19"/>
      <c r="B100" s="19" t="s">
        <v>137</v>
      </c>
      <c r="C100" s="362">
        <v>8712</v>
      </c>
      <c r="D100" s="348">
        <v>4.8681813609897297E-2</v>
      </c>
      <c r="E100" s="300"/>
      <c r="F100" s="358">
        <v>90701</v>
      </c>
      <c r="G100" s="348">
        <v>0.13224303289563852</v>
      </c>
      <c r="H100" s="171"/>
      <c r="I100" s="280">
        <v>8567</v>
      </c>
      <c r="J100" s="187">
        <v>4.5850593536923459E-2</v>
      </c>
      <c r="K100" s="300"/>
      <c r="L100" s="186">
        <v>102111</v>
      </c>
      <c r="M100" s="187">
        <v>0.13500977756857852</v>
      </c>
      <c r="N100" s="171"/>
    </row>
    <row r="101" spans="1:14">
      <c r="A101" s="19"/>
      <c r="B101" s="19" t="s">
        <v>123</v>
      </c>
      <c r="C101" s="362">
        <v>16</v>
      </c>
      <c r="D101" s="348">
        <v>8.9406452910738838E-5</v>
      </c>
      <c r="E101" s="300"/>
      <c r="F101" s="358">
        <v>651</v>
      </c>
      <c r="G101" s="349">
        <v>9.4916499724435964E-4</v>
      </c>
      <c r="H101" s="171"/>
      <c r="I101" s="304" t="s">
        <v>169</v>
      </c>
      <c r="J101" s="252" t="s">
        <v>169</v>
      </c>
      <c r="K101" s="300"/>
      <c r="L101" s="186">
        <v>79</v>
      </c>
      <c r="M101" s="187">
        <v>1.0445272720781994E-4</v>
      </c>
      <c r="N101" s="171"/>
    </row>
    <row r="102" spans="1:14">
      <c r="A102" s="19"/>
      <c r="B102" s="19" t="s">
        <v>154</v>
      </c>
      <c r="C102" s="362">
        <v>178958</v>
      </c>
      <c r="D102" s="348">
        <v>1</v>
      </c>
      <c r="E102" s="300"/>
      <c r="F102" s="358">
        <v>685866</v>
      </c>
      <c r="G102" s="349">
        <v>1</v>
      </c>
      <c r="H102" s="171"/>
      <c r="I102" s="280">
        <v>186846</v>
      </c>
      <c r="J102" s="187">
        <v>1</v>
      </c>
      <c r="K102" s="300"/>
      <c r="L102" s="186">
        <v>756323</v>
      </c>
      <c r="M102" s="187">
        <v>1</v>
      </c>
      <c r="N102" s="171"/>
    </row>
    <row r="103" spans="1:14">
      <c r="A103" s="19"/>
      <c r="B103" s="25" t="s">
        <v>278</v>
      </c>
      <c r="C103" s="350"/>
      <c r="D103" s="349"/>
      <c r="E103" s="349"/>
      <c r="F103" s="287"/>
      <c r="G103" s="349"/>
      <c r="H103" s="353"/>
      <c r="I103" s="350"/>
      <c r="J103" s="349"/>
      <c r="K103" s="349"/>
      <c r="L103" s="186"/>
      <c r="M103" s="187"/>
      <c r="N103" s="353"/>
    </row>
    <row r="104" spans="1:14">
      <c r="C104" s="350"/>
      <c r="D104" s="349"/>
      <c r="E104" s="349"/>
      <c r="F104" s="287"/>
      <c r="G104" s="349"/>
      <c r="H104" s="353"/>
      <c r="I104" s="350"/>
      <c r="J104" s="349"/>
      <c r="K104" s="349"/>
      <c r="L104" s="287"/>
      <c r="M104" s="349"/>
      <c r="N104" s="353"/>
    </row>
    <row r="105" spans="1:14">
      <c r="A105" s="93" t="s">
        <v>33</v>
      </c>
      <c r="B105" s="93"/>
      <c r="C105" s="350"/>
      <c r="D105" s="349"/>
      <c r="E105" s="349"/>
      <c r="F105" s="287"/>
      <c r="G105" s="349"/>
      <c r="H105" s="353"/>
      <c r="I105" s="350"/>
      <c r="J105" s="349"/>
      <c r="K105" s="349"/>
      <c r="L105" s="287"/>
      <c r="M105" s="349"/>
      <c r="N105" s="353"/>
    </row>
    <row r="106" spans="1:14">
      <c r="A106" s="97"/>
      <c r="B106" s="87" t="s">
        <v>280</v>
      </c>
      <c r="C106" s="362">
        <v>10030</v>
      </c>
      <c r="D106" s="349">
        <v>5.6046670168419403E-2</v>
      </c>
      <c r="E106" s="349">
        <v>6.2267196424137077E-2</v>
      </c>
      <c r="F106" s="358">
        <v>187439</v>
      </c>
      <c r="G106" s="349">
        <v>0.27328807667970129</v>
      </c>
      <c r="H106" s="353">
        <v>2.9459497689623738E-2</v>
      </c>
      <c r="I106" s="280">
        <v>11625</v>
      </c>
      <c r="J106" s="187">
        <v>6.221701294113869E-2</v>
      </c>
      <c r="K106" s="187">
        <f>I106/I18</f>
        <v>6.7132891363100869E-2</v>
      </c>
      <c r="L106" s="186">
        <v>213176</v>
      </c>
      <c r="M106" s="187">
        <v>0.28185841234499015</v>
      </c>
      <c r="N106" s="246">
        <v>3.1591692168616674E-2</v>
      </c>
    </row>
    <row r="107" spans="1:14">
      <c r="A107" s="19"/>
      <c r="B107" s="19" t="s">
        <v>133</v>
      </c>
      <c r="C107" s="362">
        <v>101711</v>
      </c>
      <c r="D107" s="349">
        <v>0.56835123325025982</v>
      </c>
      <c r="E107" s="349">
        <v>6.2278764380889286E-2</v>
      </c>
      <c r="F107" s="358">
        <v>224219</v>
      </c>
      <c r="G107" s="349">
        <v>0.32691371200788494</v>
      </c>
      <c r="H107" s="353">
        <v>2.3300123598655815E-2</v>
      </c>
      <c r="I107" s="280">
        <v>107644</v>
      </c>
      <c r="J107" s="187">
        <v>0.57611080783104807</v>
      </c>
      <c r="K107" s="187">
        <f>I107/I19</f>
        <v>6.5678154832143759E-2</v>
      </c>
      <c r="L107" s="186">
        <v>243434</v>
      </c>
      <c r="M107" s="187">
        <v>0.32186512905200554</v>
      </c>
      <c r="N107" s="246">
        <v>2.4248962415871388E-2</v>
      </c>
    </row>
    <row r="108" spans="1:14">
      <c r="A108" s="19"/>
      <c r="B108" s="19" t="s">
        <v>134</v>
      </c>
      <c r="C108" s="362">
        <v>50453</v>
      </c>
      <c r="D108" s="349">
        <v>0.28192648554409416</v>
      </c>
      <c r="E108" s="349">
        <v>6.7615505745971125E-2</v>
      </c>
      <c r="F108" s="358">
        <v>182154</v>
      </c>
      <c r="G108" s="349">
        <v>0.26558248987411537</v>
      </c>
      <c r="H108" s="353">
        <v>2.1536090751554639E-2</v>
      </c>
      <c r="I108" s="280">
        <v>51001</v>
      </c>
      <c r="J108" s="187">
        <v>0.27295740877514102</v>
      </c>
      <c r="K108" s="187">
        <f>I108/I20</f>
        <v>7.309141980881953E-2</v>
      </c>
      <c r="L108" s="186">
        <v>200997</v>
      </c>
      <c r="M108" s="187">
        <v>0.26575550393152131</v>
      </c>
      <c r="N108" s="246">
        <v>2.2913594850132592E-2</v>
      </c>
    </row>
    <row r="109" spans="1:14">
      <c r="A109" s="19"/>
      <c r="B109" s="19" t="s">
        <v>136</v>
      </c>
      <c r="C109" s="362">
        <v>12041</v>
      </c>
      <c r="D109" s="349">
        <v>6.7283943718637898E-2</v>
      </c>
      <c r="E109" s="349">
        <v>5.1590208957270234E-2</v>
      </c>
      <c r="F109" s="358">
        <v>65416</v>
      </c>
      <c r="G109" s="349">
        <v>9.5377231120947828E-2</v>
      </c>
      <c r="H109" s="353">
        <v>1.3622501200007081E-2</v>
      </c>
      <c r="I109" s="280">
        <v>11999</v>
      </c>
      <c r="J109" s="187">
        <v>6.4218661357481568E-2</v>
      </c>
      <c r="K109" s="187">
        <f>I109/I21</f>
        <v>5.726270980180679E-2</v>
      </c>
      <c r="L109" s="186">
        <v>71452</v>
      </c>
      <c r="M109" s="187">
        <v>9.4472864107001897E-2</v>
      </c>
      <c r="N109" s="246">
        <v>1.4904662890785359E-2</v>
      </c>
    </row>
    <row r="110" spans="1:14">
      <c r="A110" s="19"/>
      <c r="B110" s="19" t="s">
        <v>137</v>
      </c>
      <c r="C110" s="362">
        <v>4707</v>
      </c>
      <c r="D110" s="349">
        <v>2.6302260865677982E-2</v>
      </c>
      <c r="E110" s="349">
        <v>3.5014505690694045E-2</v>
      </c>
      <c r="F110" s="358">
        <v>25987</v>
      </c>
      <c r="G110" s="349">
        <v>3.7889325320106262E-2</v>
      </c>
      <c r="H110" s="353">
        <v>1.2718413435797143E-2</v>
      </c>
      <c r="I110" s="280">
        <v>4571</v>
      </c>
      <c r="J110" s="187">
        <v>2.4463997088511394E-2</v>
      </c>
      <c r="K110" s="187">
        <f>I110/I22</f>
        <v>3.8703832280571032E-2</v>
      </c>
      <c r="L110" s="186">
        <v>27185</v>
      </c>
      <c r="M110" s="187">
        <v>3.594363783727323E-2</v>
      </c>
      <c r="N110" s="246">
        <v>1.4076550336418421E-2</v>
      </c>
    </row>
    <row r="111" spans="1:14">
      <c r="A111" s="19"/>
      <c r="B111" s="19" t="s">
        <v>123</v>
      </c>
      <c r="C111" s="362">
        <v>16</v>
      </c>
      <c r="D111" s="349">
        <v>8.9406452910738838E-5</v>
      </c>
      <c r="E111" s="349">
        <v>5.4958756887877949E-6</v>
      </c>
      <c r="F111" s="358">
        <v>651</v>
      </c>
      <c r="G111" s="349">
        <v>9.4916499724435964E-4</v>
      </c>
      <c r="H111" s="353">
        <v>4.0626965820926819E-4</v>
      </c>
      <c r="I111" s="304" t="s">
        <v>169</v>
      </c>
      <c r="J111" s="252" t="s">
        <v>169</v>
      </c>
      <c r="K111" s="252" t="s">
        <v>169</v>
      </c>
      <c r="L111" s="186">
        <v>79</v>
      </c>
      <c r="M111" s="364">
        <v>1.0445272720781994E-4</v>
      </c>
      <c r="N111" s="246">
        <v>4.6033325797075778E-5</v>
      </c>
    </row>
    <row r="112" spans="1:14">
      <c r="A112" s="19"/>
      <c r="B112" s="19" t="s">
        <v>154</v>
      </c>
      <c r="C112" s="362">
        <v>178958</v>
      </c>
      <c r="D112" s="349">
        <v>1</v>
      </c>
      <c r="E112" s="349">
        <v>6.1470682594630392E-2</v>
      </c>
      <c r="F112" s="358">
        <v>685866</v>
      </c>
      <c r="G112" s="349">
        <v>1</v>
      </c>
      <c r="H112" s="353">
        <v>2.085240363304031E-2</v>
      </c>
      <c r="I112" s="280">
        <v>186846</v>
      </c>
      <c r="J112" s="187">
        <v>1</v>
      </c>
      <c r="K112" s="187">
        <f>I112/I24</f>
        <v>6.5781973769030444E-2</v>
      </c>
      <c r="L112" s="186">
        <v>756323</v>
      </c>
      <c r="M112" s="187">
        <v>1</v>
      </c>
      <c r="N112" s="246">
        <v>2.2244755516453663E-2</v>
      </c>
    </row>
    <row r="113" spans="1:14">
      <c r="C113" s="350"/>
      <c r="D113" s="349"/>
      <c r="E113" s="349"/>
      <c r="F113" s="287"/>
      <c r="G113" s="349"/>
      <c r="H113" s="353"/>
      <c r="I113" s="350"/>
      <c r="J113" s="349"/>
      <c r="K113" s="349"/>
      <c r="L113" s="287"/>
      <c r="M113" s="349"/>
      <c r="N113" s="353"/>
    </row>
    <row r="114" spans="1:14">
      <c r="C114" s="350"/>
      <c r="D114" s="349"/>
      <c r="E114" s="349"/>
      <c r="F114" s="287"/>
      <c r="G114" s="349"/>
      <c r="H114" s="353"/>
      <c r="I114" s="350"/>
      <c r="J114" s="349"/>
      <c r="K114" s="349"/>
      <c r="L114" s="287"/>
      <c r="M114" s="349"/>
      <c r="N114" s="353"/>
    </row>
    <row r="115" spans="1:14">
      <c r="A115" s="93" t="s">
        <v>34</v>
      </c>
      <c r="B115" s="93"/>
      <c r="C115" s="350"/>
      <c r="D115" s="349"/>
      <c r="E115" s="349"/>
      <c r="F115" s="287"/>
      <c r="G115" s="349"/>
      <c r="H115" s="353"/>
      <c r="I115" s="350"/>
      <c r="J115" s="349"/>
      <c r="K115" s="349"/>
      <c r="L115" s="287"/>
      <c r="M115" s="349"/>
      <c r="N115" s="353"/>
    </row>
    <row r="116" spans="1:14">
      <c r="A116" s="19"/>
      <c r="B116" s="19" t="s">
        <v>124</v>
      </c>
      <c r="C116" s="197">
        <v>67504</v>
      </c>
      <c r="D116" s="61">
        <v>0.37720582483040715</v>
      </c>
      <c r="E116" s="300"/>
      <c r="F116" s="60">
        <v>248919</v>
      </c>
      <c r="G116" s="61">
        <v>0.36292657749472929</v>
      </c>
      <c r="H116" s="171"/>
      <c r="I116" s="280">
        <v>67160</v>
      </c>
      <c r="J116" s="187">
        <v>0.35944039476360212</v>
      </c>
      <c r="K116" s="300"/>
      <c r="L116" s="186">
        <v>264639</v>
      </c>
      <c r="M116" s="187">
        <v>0.34990209209557294</v>
      </c>
      <c r="N116" s="171"/>
    </row>
    <row r="117" spans="1:14">
      <c r="A117" s="19"/>
      <c r="B117" s="19" t="s">
        <v>170</v>
      </c>
      <c r="C117" s="197">
        <v>37241</v>
      </c>
      <c r="D117" s="61">
        <v>0.20809910705305154</v>
      </c>
      <c r="E117" s="300"/>
      <c r="F117" s="60">
        <v>119196</v>
      </c>
      <c r="G117" s="61">
        <v>0.1737890491728705</v>
      </c>
      <c r="H117" s="171"/>
      <c r="I117" s="280">
        <v>41590</v>
      </c>
      <c r="J117" s="187">
        <v>0.22258972629866308</v>
      </c>
      <c r="K117" s="300"/>
      <c r="L117" s="186">
        <v>135708</v>
      </c>
      <c r="M117" s="187">
        <v>0.17943127473314974</v>
      </c>
      <c r="N117" s="171"/>
    </row>
    <row r="118" spans="1:14">
      <c r="A118" s="19"/>
      <c r="B118" s="19" t="s">
        <v>171</v>
      </c>
      <c r="C118" s="197">
        <v>38025</v>
      </c>
      <c r="D118" s="61">
        <v>0.21248002324567775</v>
      </c>
      <c r="E118" s="300"/>
      <c r="F118" s="60">
        <v>125866</v>
      </c>
      <c r="G118" s="61">
        <v>0.18351398086506693</v>
      </c>
      <c r="H118" s="171"/>
      <c r="I118" s="280">
        <v>38554</v>
      </c>
      <c r="J118" s="187">
        <v>0.20634105091893859</v>
      </c>
      <c r="K118" s="300"/>
      <c r="L118" s="186">
        <v>146624</v>
      </c>
      <c r="M118" s="187">
        <v>0.19386426169771381</v>
      </c>
      <c r="N118" s="171"/>
    </row>
    <row r="119" spans="1:14">
      <c r="A119" s="19"/>
      <c r="B119" s="19" t="s">
        <v>117</v>
      </c>
      <c r="C119" s="197">
        <v>6809</v>
      </c>
      <c r="D119" s="61">
        <v>3.8048033616826293E-2</v>
      </c>
      <c r="E119" s="300"/>
      <c r="F119" s="60">
        <v>15898</v>
      </c>
      <c r="G119" s="61">
        <v>2.3179454878941366E-2</v>
      </c>
      <c r="H119" s="171"/>
      <c r="I119" s="280">
        <v>7529</v>
      </c>
      <c r="J119" s="187">
        <v>4.0295216381405007E-2</v>
      </c>
      <c r="K119" s="300"/>
      <c r="L119" s="186">
        <v>17540</v>
      </c>
      <c r="M119" s="187">
        <v>2.3191149812976732E-2</v>
      </c>
      <c r="N119" s="171"/>
    </row>
    <row r="120" spans="1:14">
      <c r="A120" s="19"/>
      <c r="B120" s="19" t="s">
        <v>172</v>
      </c>
      <c r="C120" s="197">
        <v>2006</v>
      </c>
      <c r="D120" s="61">
        <v>1.1209334033683882E-2</v>
      </c>
      <c r="E120" s="300"/>
      <c r="F120" s="60">
        <v>8339</v>
      </c>
      <c r="G120" s="61">
        <v>1.2158351631368226E-2</v>
      </c>
      <c r="H120" s="171"/>
      <c r="I120" s="280">
        <v>1998</v>
      </c>
      <c r="J120" s="187">
        <v>1.0693298224206031E-2</v>
      </c>
      <c r="K120" s="300"/>
      <c r="L120" s="186">
        <v>9178</v>
      </c>
      <c r="M120" s="187">
        <v>1.2135026965992043E-2</v>
      </c>
      <c r="N120" s="171"/>
    </row>
    <row r="121" spans="1:14">
      <c r="A121" s="19"/>
      <c r="B121" s="19" t="s">
        <v>121</v>
      </c>
      <c r="C121" s="197">
        <v>756</v>
      </c>
      <c r="D121" s="61">
        <v>4.2244549000324096E-3</v>
      </c>
      <c r="E121" s="300"/>
      <c r="F121" s="60">
        <v>2818</v>
      </c>
      <c r="G121" s="61">
        <v>4.1086742891468598E-3</v>
      </c>
      <c r="H121" s="171"/>
      <c r="I121" s="280">
        <v>759</v>
      </c>
      <c r="J121" s="187">
        <v>4.0621688449311195E-3</v>
      </c>
      <c r="K121" s="300"/>
      <c r="L121" s="186">
        <v>3015</v>
      </c>
      <c r="M121" s="187">
        <v>3.9863920573617361E-3</v>
      </c>
      <c r="N121" s="171"/>
    </row>
    <row r="122" spans="1:14">
      <c r="A122" s="19"/>
      <c r="B122" s="19" t="s">
        <v>281</v>
      </c>
      <c r="C122" s="197">
        <v>9565</v>
      </c>
      <c r="D122" s="61">
        <v>5.3448295130701061E-2</v>
      </c>
      <c r="E122" s="300"/>
      <c r="F122" s="60">
        <v>31223</v>
      </c>
      <c r="G122" s="61">
        <v>4.5523469599017881E-2</v>
      </c>
      <c r="H122" s="171"/>
      <c r="I122" s="280">
        <v>10700</v>
      </c>
      <c r="J122" s="187">
        <v>5.7266411911413677E-2</v>
      </c>
      <c r="K122" s="300"/>
      <c r="L122" s="186">
        <v>36611</v>
      </c>
      <c r="M122" s="187">
        <v>4.8406567035512604E-2</v>
      </c>
      <c r="N122" s="171"/>
    </row>
    <row r="123" spans="1:14">
      <c r="A123" s="19"/>
      <c r="B123" s="19" t="s">
        <v>123</v>
      </c>
      <c r="C123" s="197">
        <v>17052</v>
      </c>
      <c r="D123" s="61">
        <v>9.5284927189619908E-2</v>
      </c>
      <c r="E123" s="300"/>
      <c r="F123" s="60">
        <v>133607</v>
      </c>
      <c r="G123" s="61">
        <v>0.19480044206885894</v>
      </c>
      <c r="H123" s="171"/>
      <c r="I123" s="280">
        <v>18556</v>
      </c>
      <c r="J123" s="187">
        <v>9.9311732656840387E-2</v>
      </c>
      <c r="K123" s="300"/>
      <c r="L123" s="186">
        <v>143008</v>
      </c>
      <c r="M123" s="187">
        <v>0.18908323560172044</v>
      </c>
      <c r="N123" s="171"/>
    </row>
    <row r="124" spans="1:14">
      <c r="A124" s="19"/>
      <c r="B124" s="19" t="s">
        <v>154</v>
      </c>
      <c r="C124" s="197">
        <v>178958</v>
      </c>
      <c r="D124" s="61">
        <v>1</v>
      </c>
      <c r="E124" s="300"/>
      <c r="F124" s="60">
        <v>685866</v>
      </c>
      <c r="G124" s="61">
        <v>1</v>
      </c>
      <c r="H124" s="171"/>
      <c r="I124" s="280">
        <v>186846</v>
      </c>
      <c r="J124" s="187">
        <v>1</v>
      </c>
      <c r="K124" s="300"/>
      <c r="L124" s="186">
        <v>756323</v>
      </c>
      <c r="M124" s="187">
        <v>1</v>
      </c>
      <c r="N124" s="171"/>
    </row>
    <row r="125" spans="1:14">
      <c r="A125" s="19"/>
      <c r="B125" s="25" t="s">
        <v>282</v>
      </c>
      <c r="C125" s="350"/>
      <c r="D125" s="349"/>
      <c r="E125" s="349"/>
      <c r="F125" s="287"/>
      <c r="G125" s="349"/>
      <c r="H125" s="353"/>
      <c r="I125" s="350"/>
      <c r="J125" s="349"/>
      <c r="K125" s="349"/>
      <c r="N125" s="353"/>
    </row>
    <row r="126" spans="1:14">
      <c r="C126" s="363"/>
      <c r="D126" s="360"/>
      <c r="E126" s="360"/>
      <c r="F126" s="359"/>
      <c r="G126" s="360"/>
      <c r="H126" s="361"/>
      <c r="I126" s="280"/>
      <c r="J126" s="187"/>
      <c r="K126" s="61"/>
      <c r="L126" s="186"/>
      <c r="M126" s="187"/>
      <c r="N126" s="334"/>
    </row>
    <row r="127" spans="1:14">
      <c r="C127" s="363"/>
      <c r="D127" s="360"/>
      <c r="E127" s="360"/>
      <c r="F127" s="359"/>
      <c r="G127" s="360"/>
      <c r="H127" s="361"/>
      <c r="I127" s="363"/>
      <c r="J127" s="360"/>
      <c r="K127" s="360"/>
      <c r="L127" s="359"/>
      <c r="M127" s="360"/>
      <c r="N127" s="361"/>
    </row>
    <row r="128" spans="1:14">
      <c r="A128" s="93" t="s">
        <v>35</v>
      </c>
      <c r="B128" s="93"/>
      <c r="C128" s="363"/>
      <c r="D128" s="360"/>
      <c r="E128" s="360"/>
      <c r="F128" s="359"/>
      <c r="G128" s="360"/>
      <c r="H128" s="361"/>
      <c r="I128" s="363"/>
      <c r="J128" s="360"/>
      <c r="K128" s="360"/>
      <c r="L128" s="359"/>
      <c r="M128" s="360"/>
      <c r="N128" s="361"/>
    </row>
    <row r="129" spans="1:14">
      <c r="A129" s="19"/>
      <c r="B129" s="19" t="s">
        <v>124</v>
      </c>
      <c r="C129" s="280">
        <v>37176</v>
      </c>
      <c r="D129" s="187">
        <v>0.39052061010966849</v>
      </c>
      <c r="E129" s="187">
        <v>7.2585557863825895E-2</v>
      </c>
      <c r="F129" s="186">
        <v>118337</v>
      </c>
      <c r="G129" s="187">
        <v>0.37761142116834673</v>
      </c>
      <c r="H129" s="246">
        <v>5.1865386756240528E-2</v>
      </c>
      <c r="I129" s="280">
        <v>44853</v>
      </c>
      <c r="J129" s="187">
        <v>0.36685369364653536</v>
      </c>
      <c r="K129" s="187">
        <v>7.0439965135727242E-2</v>
      </c>
      <c r="L129" s="186">
        <v>134370</v>
      </c>
      <c r="M129" s="187">
        <v>0.35921948559192218</v>
      </c>
      <c r="N129" s="246">
        <v>5.2524391769341421E-2</v>
      </c>
    </row>
    <row r="130" spans="1:14">
      <c r="A130" s="19"/>
      <c r="B130" s="19" t="s">
        <v>170</v>
      </c>
      <c r="C130" s="280">
        <v>22251</v>
      </c>
      <c r="D130" s="187">
        <v>0.23373881255514939</v>
      </c>
      <c r="E130" s="187">
        <v>8.77862294254107E-2</v>
      </c>
      <c r="F130" s="186">
        <v>69391</v>
      </c>
      <c r="G130" s="187">
        <v>0.2214255399941924</v>
      </c>
      <c r="H130" s="246">
        <v>5.5957956737437663E-2</v>
      </c>
      <c r="I130" s="280">
        <v>29849</v>
      </c>
      <c r="J130" s="187">
        <v>0.24413564090819864</v>
      </c>
      <c r="K130" s="187">
        <v>8.9732027440582479E-2</v>
      </c>
      <c r="L130" s="186">
        <v>84759</v>
      </c>
      <c r="M130" s="187">
        <v>0.22659138482760832</v>
      </c>
      <c r="N130" s="246">
        <v>5.9035020940406385E-2</v>
      </c>
    </row>
    <row r="131" spans="1:14">
      <c r="A131" s="19"/>
      <c r="B131" s="19" t="s">
        <v>171</v>
      </c>
      <c r="C131" s="280">
        <v>17683</v>
      </c>
      <c r="D131" s="187">
        <v>0.18575360309256692</v>
      </c>
      <c r="E131" s="187">
        <v>8.683972734594457E-2</v>
      </c>
      <c r="F131" s="186">
        <v>57112</v>
      </c>
      <c r="G131" s="187">
        <v>0.18224345289948721</v>
      </c>
      <c r="H131" s="246">
        <v>5.615025837456053E-2</v>
      </c>
      <c r="I131" s="280">
        <v>22312</v>
      </c>
      <c r="J131" s="187">
        <v>0.18249034875351697</v>
      </c>
      <c r="K131" s="187">
        <v>8.9025791624106232E-2</v>
      </c>
      <c r="L131" s="186">
        <v>71268</v>
      </c>
      <c r="M131" s="187">
        <v>0.19052507478726732</v>
      </c>
      <c r="N131" s="246">
        <v>6.2908581829352037E-2</v>
      </c>
    </row>
    <row r="132" spans="1:14">
      <c r="A132" s="19"/>
      <c r="B132" s="19" t="s">
        <v>117</v>
      </c>
      <c r="C132" s="280">
        <v>4322</v>
      </c>
      <c r="D132" s="187">
        <v>4.5401067271734104E-2</v>
      </c>
      <c r="E132" s="187">
        <v>8.6682711592458883E-2</v>
      </c>
      <c r="F132" s="186">
        <v>9267</v>
      </c>
      <c r="G132" s="187">
        <v>2.9570844621437664E-2</v>
      </c>
      <c r="H132" s="246">
        <v>5.5958793265863144E-2</v>
      </c>
      <c r="I132" s="280">
        <v>5473</v>
      </c>
      <c r="J132" s="187">
        <v>4.4763789831839297E-2</v>
      </c>
      <c r="K132" s="187">
        <v>8.3572562912289275E-2</v>
      </c>
      <c r="L132" s="186">
        <v>10950</v>
      </c>
      <c r="M132" s="187">
        <v>2.9273300344061531E-2</v>
      </c>
      <c r="N132" s="246">
        <v>5.7013136451439905E-2</v>
      </c>
    </row>
    <row r="133" spans="1:14">
      <c r="A133" s="19"/>
      <c r="B133" s="19" t="s">
        <v>172</v>
      </c>
      <c r="C133" s="280">
        <v>984</v>
      </c>
      <c r="D133" s="187">
        <v>1.033656876339342E-2</v>
      </c>
      <c r="E133" s="187">
        <v>7.9618092078647146E-2</v>
      </c>
      <c r="F133" s="186">
        <v>3950</v>
      </c>
      <c r="G133" s="187">
        <v>1.2604385049603839E-2</v>
      </c>
      <c r="H133" s="246">
        <v>5.1801240606926938E-2</v>
      </c>
      <c r="I133" s="280">
        <v>1225</v>
      </c>
      <c r="J133" s="187">
        <v>1.001930249296604E-2</v>
      </c>
      <c r="K133" s="187">
        <v>8.0159664965318678E-2</v>
      </c>
      <c r="L133" s="186">
        <v>4571</v>
      </c>
      <c r="M133" s="187">
        <v>1.2219932043169429E-2</v>
      </c>
      <c r="N133" s="246">
        <v>5.3339090049826718E-2</v>
      </c>
    </row>
    <row r="134" spans="1:14">
      <c r="A134" s="19"/>
      <c r="B134" s="19" t="s">
        <v>121</v>
      </c>
      <c r="C134" s="280">
        <v>393</v>
      </c>
      <c r="D134" s="187">
        <v>4.1283247195260308E-3</v>
      </c>
      <c r="E134" s="187">
        <v>7.4743248383415742E-2</v>
      </c>
      <c r="F134" s="186">
        <v>1373</v>
      </c>
      <c r="G134" s="187">
        <v>4.3812204235711572E-3</v>
      </c>
      <c r="H134" s="246">
        <v>5.4968372167507405E-2</v>
      </c>
      <c r="I134" s="280">
        <v>493</v>
      </c>
      <c r="J134" s="187">
        <v>4.0322580645161289E-3</v>
      </c>
      <c r="K134" s="187">
        <v>7.309117865085249E-2</v>
      </c>
      <c r="L134" s="186">
        <v>1620</v>
      </c>
      <c r="M134" s="187">
        <v>4.3308444344638975E-3</v>
      </c>
      <c r="N134" s="246">
        <v>5.580049600440893E-2</v>
      </c>
    </row>
    <row r="135" spans="1:14">
      <c r="A135" s="19"/>
      <c r="B135" s="19" t="s">
        <v>281</v>
      </c>
      <c r="C135" s="280">
        <v>5606</v>
      </c>
      <c r="D135" s="187">
        <v>5.888902895079625E-2</v>
      </c>
      <c r="E135" s="187">
        <v>8.0947224027146061E-2</v>
      </c>
      <c r="F135" s="186">
        <v>18423</v>
      </c>
      <c r="G135" s="187">
        <v>5.8787490068063677E-2</v>
      </c>
      <c r="H135" s="246">
        <v>5.2123650437971077E-2</v>
      </c>
      <c r="I135" s="280">
        <v>7361</v>
      </c>
      <c r="J135" s="187">
        <v>6.0205784204671854E-2</v>
      </c>
      <c r="K135" s="187">
        <v>8.1276844766857689E-2</v>
      </c>
      <c r="L135" s="186">
        <v>22584</v>
      </c>
      <c r="M135" s="187">
        <v>6.0375179449341149E-2</v>
      </c>
      <c r="N135" s="246">
        <v>5.5524550141491227E-2</v>
      </c>
    </row>
    <row r="136" spans="1:14">
      <c r="A136" s="19"/>
      <c r="B136" s="19" t="s">
        <v>123</v>
      </c>
      <c r="C136" s="280">
        <v>6781</v>
      </c>
      <c r="D136" s="187">
        <v>7.1231984537165421E-2</v>
      </c>
      <c r="E136" s="187">
        <v>4.0849397590361443E-2</v>
      </c>
      <c r="F136" s="186">
        <v>35530</v>
      </c>
      <c r="G136" s="187">
        <v>0.11337564577529732</v>
      </c>
      <c r="H136" s="246">
        <v>1.8400393176991273E-2</v>
      </c>
      <c r="I136" s="280">
        <v>10698</v>
      </c>
      <c r="J136" s="187">
        <v>8.7499182097755673E-2</v>
      </c>
      <c r="K136" s="187">
        <v>4.2686308699659642E-2</v>
      </c>
      <c r="L136" s="186">
        <v>43939</v>
      </c>
      <c r="M136" s="187">
        <v>0.11746479852216617</v>
      </c>
      <c r="N136" s="246">
        <v>1.9701263931652904E-2</v>
      </c>
    </row>
    <row r="137" spans="1:14">
      <c r="A137" s="19"/>
      <c r="B137" s="19" t="s">
        <v>154</v>
      </c>
      <c r="C137" s="280">
        <v>95196</v>
      </c>
      <c r="D137" s="187">
        <v>1</v>
      </c>
      <c r="E137" s="187">
        <v>7.4839857986974803E-2</v>
      </c>
      <c r="F137" s="186">
        <v>313383</v>
      </c>
      <c r="G137" s="187">
        <v>1</v>
      </c>
      <c r="H137" s="246">
        <v>4.4200568065938299E-2</v>
      </c>
      <c r="I137" s="280">
        <v>122264</v>
      </c>
      <c r="J137" s="187">
        <v>1</v>
      </c>
      <c r="K137" s="187">
        <v>7.4156651863317491E-2</v>
      </c>
      <c r="L137" s="186">
        <v>374061</v>
      </c>
      <c r="M137" s="187">
        <v>1</v>
      </c>
      <c r="N137" s="246">
        <v>4.6348282760197285E-2</v>
      </c>
    </row>
    <row r="138" spans="1:14">
      <c r="A138" s="10"/>
      <c r="B138" s="16" t="s">
        <v>282</v>
      </c>
      <c r="C138" s="17"/>
      <c r="D138" s="129"/>
      <c r="E138" s="129"/>
      <c r="F138" s="17"/>
      <c r="G138" s="129"/>
      <c r="H138" s="129"/>
      <c r="I138" s="17"/>
      <c r="J138" s="129"/>
      <c r="K138" s="129"/>
      <c r="L138" s="17"/>
      <c r="M138" s="129"/>
      <c r="N138" s="129"/>
    </row>
    <row r="139" spans="1:14">
      <c r="C139" s="17"/>
      <c r="D139" s="129"/>
      <c r="E139" s="129"/>
      <c r="F139" s="17"/>
      <c r="G139" s="129"/>
      <c r="H139" s="129"/>
      <c r="I139" s="17"/>
      <c r="J139" s="129"/>
      <c r="K139" s="129"/>
      <c r="L139" s="17"/>
      <c r="M139" s="129"/>
      <c r="N139" s="129"/>
    </row>
    <row r="140" spans="1:14" s="91" customFormat="1" ht="18" customHeight="1">
      <c r="A140" s="113"/>
      <c r="B140" s="113"/>
      <c r="C140" s="458" t="s">
        <v>402</v>
      </c>
      <c r="D140" s="459"/>
      <c r="E140" s="459"/>
      <c r="F140" s="459"/>
      <c r="G140" s="459"/>
      <c r="H140" s="463"/>
      <c r="I140" s="458" t="s">
        <v>403</v>
      </c>
      <c r="J140" s="459"/>
      <c r="K140" s="459"/>
      <c r="L140" s="459"/>
      <c r="M140" s="459"/>
      <c r="N140" s="463"/>
    </row>
    <row r="141" spans="1:14" s="117" customFormat="1" ht="28.9">
      <c r="A141" s="470"/>
      <c r="B141" s="470"/>
      <c r="C141" s="114" t="s">
        <v>22</v>
      </c>
      <c r="D141" s="115" t="s">
        <v>396</v>
      </c>
      <c r="E141" s="115" t="s">
        <v>404</v>
      </c>
      <c r="F141" s="115" t="s">
        <v>261</v>
      </c>
      <c r="G141" s="115" t="s">
        <v>397</v>
      </c>
      <c r="H141" s="116" t="s">
        <v>405</v>
      </c>
      <c r="I141" s="114" t="s">
        <v>22</v>
      </c>
      <c r="J141" s="115" t="s">
        <v>396</v>
      </c>
      <c r="K141" s="115" t="s">
        <v>404</v>
      </c>
      <c r="L141" s="115" t="s">
        <v>261</v>
      </c>
      <c r="M141" s="115" t="s">
        <v>397</v>
      </c>
      <c r="N141" s="116" t="s">
        <v>404</v>
      </c>
    </row>
    <row r="142" spans="1:14" ht="15.6">
      <c r="A142" s="182" t="s">
        <v>406</v>
      </c>
      <c r="C142" s="363"/>
      <c r="D142" s="365"/>
      <c r="E142" s="360"/>
      <c r="F142" s="359"/>
      <c r="G142" s="360"/>
      <c r="H142" s="361"/>
      <c r="I142" s="363"/>
      <c r="J142" s="360"/>
      <c r="K142" s="360"/>
      <c r="L142" s="359"/>
      <c r="M142" s="360"/>
      <c r="N142" s="361"/>
    </row>
    <row r="143" spans="1:14">
      <c r="A143" s="37" t="s">
        <v>60</v>
      </c>
      <c r="C143" s="363"/>
      <c r="D143" s="365"/>
      <c r="E143" s="360"/>
      <c r="F143" s="359"/>
      <c r="G143" s="360"/>
      <c r="H143" s="361"/>
      <c r="I143" s="363"/>
      <c r="J143" s="360"/>
      <c r="K143" s="360"/>
      <c r="L143" s="359"/>
      <c r="M143" s="360"/>
      <c r="N143" s="361"/>
    </row>
    <row r="144" spans="1:14" ht="15.6">
      <c r="A144" s="183"/>
      <c r="B144" s="6" t="s">
        <v>23</v>
      </c>
      <c r="C144" s="197">
        <v>8890</v>
      </c>
      <c r="D144" s="61">
        <v>0.42676779799337528</v>
      </c>
      <c r="E144" s="187">
        <v>8.5461539529781E-2</v>
      </c>
      <c r="F144" s="60">
        <v>6517</v>
      </c>
      <c r="G144" s="61">
        <f>F144/F$146</f>
        <v>0.20054775972427374</v>
      </c>
      <c r="H144" s="246">
        <v>3.1782569791189902E-2</v>
      </c>
      <c r="I144" s="280">
        <v>9388</v>
      </c>
      <c r="J144" s="187">
        <v>0.45221579961464353</v>
      </c>
      <c r="K144" s="187">
        <v>8.6521204040818422E-2</v>
      </c>
      <c r="L144" s="186">
        <v>7162</v>
      </c>
      <c r="M144" s="187">
        <v>0.21043662220132808</v>
      </c>
      <c r="N144" s="246">
        <v>3.2232445047224563E-2</v>
      </c>
    </row>
    <row r="145" spans="1:14" ht="15.6">
      <c r="A145" s="183"/>
      <c r="B145" s="6" t="s">
        <v>156</v>
      </c>
      <c r="C145" s="197">
        <v>11941</v>
      </c>
      <c r="D145" s="61">
        <v>0.57323220200662472</v>
      </c>
      <c r="E145" s="187">
        <v>7.9648003890286437E-2</v>
      </c>
      <c r="F145" s="60">
        <v>25979</v>
      </c>
      <c r="G145" s="61">
        <f>F145/F$146</f>
        <v>0.79945224027572626</v>
      </c>
      <c r="H145" s="246">
        <v>3.7858608551552327E-2</v>
      </c>
      <c r="I145" s="280">
        <v>11372</v>
      </c>
      <c r="J145" s="187">
        <v>0.54778420038535647</v>
      </c>
      <c r="K145" s="187">
        <v>7.5505159565181432E-2</v>
      </c>
      <c r="L145" s="186">
        <v>26872</v>
      </c>
      <c r="M145" s="187">
        <v>0.78956337779867192</v>
      </c>
      <c r="N145" s="246">
        <v>3.6296173808575694E-2</v>
      </c>
    </row>
    <row r="146" spans="1:14">
      <c r="B146" s="7" t="s">
        <v>154</v>
      </c>
      <c r="C146" s="197">
        <v>20831</v>
      </c>
      <c r="D146" s="61">
        <v>1</v>
      </c>
      <c r="E146" s="187">
        <v>8.1987459623788714E-2</v>
      </c>
      <c r="F146" s="60">
        <v>32496</v>
      </c>
      <c r="G146" s="61">
        <f>F146/F$146</f>
        <v>1</v>
      </c>
      <c r="H146" s="246">
        <v>3.6561682621792088E-2</v>
      </c>
      <c r="I146" s="280">
        <v>20760</v>
      </c>
      <c r="J146" s="187">
        <v>1</v>
      </c>
      <c r="K146" s="187">
        <v>8.0104479449341917E-2</v>
      </c>
      <c r="L146" s="186">
        <v>34034</v>
      </c>
      <c r="M146" s="187">
        <v>1</v>
      </c>
      <c r="N146" s="246">
        <v>3.5416705229672447E-2</v>
      </c>
    </row>
    <row r="147" spans="1:14" ht="15.6">
      <c r="A147" s="183"/>
      <c r="C147" s="363"/>
      <c r="D147" s="365"/>
      <c r="E147" s="360"/>
      <c r="F147" s="359"/>
      <c r="G147" s="360"/>
      <c r="H147" s="195"/>
      <c r="I147" s="363"/>
      <c r="J147" s="360"/>
      <c r="K147" s="360"/>
      <c r="L147" s="359"/>
      <c r="M147" s="360"/>
      <c r="N147" s="195"/>
    </row>
    <row r="148" spans="1:14" ht="15.6">
      <c r="A148" s="183"/>
      <c r="C148" s="363"/>
      <c r="D148" s="365"/>
      <c r="E148" s="360"/>
      <c r="F148" s="359"/>
      <c r="G148" s="360"/>
      <c r="H148" s="195"/>
      <c r="I148" s="363"/>
      <c r="J148" s="360"/>
      <c r="K148" s="360"/>
      <c r="L148" s="359"/>
      <c r="M148" s="360"/>
      <c r="N148" s="195"/>
    </row>
    <row r="149" spans="1:14">
      <c r="A149" s="37" t="s">
        <v>61</v>
      </c>
      <c r="B149" s="37"/>
      <c r="C149" s="363"/>
      <c r="D149" s="365"/>
      <c r="E149" s="360"/>
      <c r="F149" s="359"/>
      <c r="G149" s="360"/>
      <c r="H149" s="195"/>
      <c r="I149" s="363"/>
      <c r="J149" s="360"/>
      <c r="K149" s="360"/>
      <c r="L149" s="359"/>
      <c r="M149" s="360"/>
      <c r="N149" s="195"/>
    </row>
    <row r="150" spans="1:14">
      <c r="B150" s="1" t="s">
        <v>157</v>
      </c>
      <c r="C150" s="197">
        <v>5801</v>
      </c>
      <c r="D150" s="61">
        <v>0.27847918966924295</v>
      </c>
      <c r="E150" s="300"/>
      <c r="F150" s="60">
        <v>4267</v>
      </c>
      <c r="G150" s="61">
        <v>0.13130846873461349</v>
      </c>
      <c r="H150" s="171"/>
      <c r="I150" s="280">
        <v>5634</v>
      </c>
      <c r="J150" s="187">
        <v>0.27138728323699424</v>
      </c>
      <c r="K150" s="300"/>
      <c r="L150" s="186">
        <v>3992</v>
      </c>
      <c r="M150" s="187">
        <v>0.11729447023564671</v>
      </c>
      <c r="N150" s="171"/>
    </row>
    <row r="151" spans="1:14">
      <c r="B151" s="1" t="s">
        <v>158</v>
      </c>
      <c r="C151" s="197">
        <v>2495</v>
      </c>
      <c r="D151" s="61">
        <v>0.11977341462243771</v>
      </c>
      <c r="E151" s="300"/>
      <c r="F151" s="60">
        <v>2725</v>
      </c>
      <c r="G151" s="61">
        <v>8.3856474643032988E-2</v>
      </c>
      <c r="H151" s="171"/>
      <c r="I151" s="280">
        <v>2465</v>
      </c>
      <c r="J151" s="187">
        <v>0.11873795761078998</v>
      </c>
      <c r="K151" s="300"/>
      <c r="L151" s="186">
        <v>2661</v>
      </c>
      <c r="M151" s="187">
        <v>7.8186519362989954E-2</v>
      </c>
      <c r="N151" s="171"/>
    </row>
    <row r="152" spans="1:14">
      <c r="B152" s="19" t="s">
        <v>159</v>
      </c>
      <c r="C152" s="197">
        <v>262</v>
      </c>
      <c r="D152" s="61">
        <v>1.2577408669771015E-2</v>
      </c>
      <c r="E152" s="300"/>
      <c r="F152" s="60">
        <v>529</v>
      </c>
      <c r="G152" s="61">
        <v>1.6278926637124568E-2</v>
      </c>
      <c r="H152" s="171"/>
      <c r="I152" s="280">
        <v>250</v>
      </c>
      <c r="J152" s="187">
        <v>1.2042389210019268E-2</v>
      </c>
      <c r="K152" s="300"/>
      <c r="L152" s="186">
        <v>473</v>
      </c>
      <c r="M152" s="187">
        <v>1.3897866839043309E-2</v>
      </c>
      <c r="N152" s="171"/>
    </row>
    <row r="153" spans="1:14">
      <c r="B153" s="1" t="s">
        <v>160</v>
      </c>
      <c r="C153" s="197">
        <v>9161</v>
      </c>
      <c r="D153" s="61">
        <v>0.43977725505256587</v>
      </c>
      <c r="E153" s="300"/>
      <c r="F153" s="60">
        <v>18651</v>
      </c>
      <c r="G153" s="61">
        <v>0.57394756277695713</v>
      </c>
      <c r="H153" s="171"/>
      <c r="I153" s="280">
        <v>9367</v>
      </c>
      <c r="J153" s="187">
        <v>0.45120423892100192</v>
      </c>
      <c r="K153" s="300"/>
      <c r="L153" s="186">
        <v>19667</v>
      </c>
      <c r="M153" s="187">
        <v>0.57786331315743078</v>
      </c>
      <c r="N153" s="171"/>
    </row>
    <row r="154" spans="1:14">
      <c r="B154" s="1" t="s">
        <v>263</v>
      </c>
      <c r="C154" s="197">
        <v>1778</v>
      </c>
      <c r="D154" s="61">
        <v>8.5353559598675049E-2</v>
      </c>
      <c r="E154" s="300"/>
      <c r="F154" s="60">
        <v>3227</v>
      </c>
      <c r="G154" s="61">
        <v>9.9304529788281637E-2</v>
      </c>
      <c r="H154" s="171"/>
      <c r="I154" s="280">
        <v>1677</v>
      </c>
      <c r="J154" s="187">
        <v>8.0780346820809243E-2</v>
      </c>
      <c r="K154" s="300"/>
      <c r="L154" s="186">
        <v>3213</v>
      </c>
      <c r="M154" s="187">
        <v>9.4405594405594401E-2</v>
      </c>
      <c r="N154" s="171"/>
    </row>
    <row r="155" spans="1:14">
      <c r="B155" s="1" t="s">
        <v>163</v>
      </c>
      <c r="C155" s="197">
        <v>1096</v>
      </c>
      <c r="D155" s="61">
        <v>5.261389275598867E-2</v>
      </c>
      <c r="E155" s="300"/>
      <c r="F155" s="60">
        <v>1789</v>
      </c>
      <c r="G155" s="61">
        <v>5.5052929591334315E-2</v>
      </c>
      <c r="H155" s="171"/>
      <c r="I155" s="280">
        <v>1087</v>
      </c>
      <c r="J155" s="187">
        <v>5.2360308285163776E-2</v>
      </c>
      <c r="K155" s="300"/>
      <c r="L155" s="186">
        <v>2394</v>
      </c>
      <c r="M155" s="187">
        <v>7.0341423282599749E-2</v>
      </c>
      <c r="N155" s="171"/>
    </row>
    <row r="156" spans="1:14">
      <c r="B156" s="1" t="s">
        <v>154</v>
      </c>
      <c r="C156" s="197">
        <v>20831</v>
      </c>
      <c r="D156" s="61">
        <v>1</v>
      </c>
      <c r="E156" s="300"/>
      <c r="F156" s="60">
        <v>32496</v>
      </c>
      <c r="G156" s="61">
        <v>1</v>
      </c>
      <c r="H156" s="171"/>
      <c r="I156" s="280">
        <v>20760</v>
      </c>
      <c r="J156" s="187">
        <v>1</v>
      </c>
      <c r="K156" s="300"/>
      <c r="L156" s="186">
        <v>34034</v>
      </c>
      <c r="M156" s="187">
        <v>1</v>
      </c>
      <c r="N156" s="171"/>
    </row>
    <row r="157" spans="1:14">
      <c r="C157" s="363"/>
      <c r="D157" s="365"/>
      <c r="E157" s="360"/>
      <c r="F157" s="60"/>
      <c r="G157" s="61"/>
      <c r="H157" s="195"/>
      <c r="I157" s="363"/>
      <c r="J157" s="360"/>
      <c r="K157" s="360"/>
      <c r="L157" s="60"/>
      <c r="M157" s="61"/>
      <c r="N157" s="195"/>
    </row>
    <row r="158" spans="1:14">
      <c r="A158" s="46" t="s">
        <v>62</v>
      </c>
      <c r="B158" s="37"/>
      <c r="C158" s="363"/>
      <c r="D158" s="365"/>
      <c r="E158" s="360"/>
      <c r="F158" s="359"/>
      <c r="G158" s="360"/>
      <c r="H158" s="195"/>
      <c r="I158" s="363"/>
      <c r="J158" s="360"/>
      <c r="K158" s="360"/>
      <c r="L158" s="359"/>
      <c r="M158" s="360"/>
      <c r="N158" s="195"/>
    </row>
    <row r="159" spans="1:14">
      <c r="B159" s="1" t="s">
        <v>167</v>
      </c>
      <c r="C159" s="197">
        <v>9218</v>
      </c>
      <c r="D159" s="61">
        <v>0.4425135615188901</v>
      </c>
      <c r="E159" s="187">
        <v>8.4996141549994492E-2</v>
      </c>
      <c r="F159" s="60">
        <v>14472</v>
      </c>
      <c r="G159" s="61">
        <v>0.44534711964549484</v>
      </c>
      <c r="H159" s="246">
        <v>4.0695212929033386E-2</v>
      </c>
      <c r="I159" s="280">
        <v>9289</v>
      </c>
      <c r="J159" s="187">
        <v>0.4474470134874759</v>
      </c>
      <c r="K159" s="187">
        <v>8.303836713602894E-2</v>
      </c>
      <c r="L159" s="186">
        <v>15263</v>
      </c>
      <c r="M159" s="187">
        <v>0.44846330140447788</v>
      </c>
      <c r="N159" s="246">
        <v>3.9629783501823383E-2</v>
      </c>
    </row>
    <row r="160" spans="1:14">
      <c r="B160" s="1" t="s">
        <v>168</v>
      </c>
      <c r="C160" s="197">
        <v>10955</v>
      </c>
      <c r="D160" s="61">
        <v>0.52589890067687584</v>
      </c>
      <c r="E160" s="187">
        <v>7.9448051311221388E-2</v>
      </c>
      <c r="F160" s="60">
        <v>16718</v>
      </c>
      <c r="G160" s="61">
        <v>0.51446331856228456</v>
      </c>
      <c r="H160" s="246">
        <v>3.3700088368553052E-2</v>
      </c>
      <c r="I160" s="280">
        <v>10719</v>
      </c>
      <c r="J160" s="187">
        <v>0.51632947976878618</v>
      </c>
      <c r="K160" s="187">
        <v>7.7252271702313441E-2</v>
      </c>
      <c r="L160" s="186">
        <v>17608</v>
      </c>
      <c r="M160" s="187">
        <v>0.51736498795322328</v>
      </c>
      <c r="N160" s="246">
        <v>3.2785131577723413E-2</v>
      </c>
    </row>
    <row r="161" spans="1:14">
      <c r="B161" s="1" t="s">
        <v>123</v>
      </c>
      <c r="C161" s="197">
        <v>658</v>
      </c>
      <c r="D161" s="61">
        <v>3.1587537804234074E-2</v>
      </c>
      <c r="E161" s="187">
        <v>9.1197822141560803E-2</v>
      </c>
      <c r="F161" s="60">
        <v>1306</v>
      </c>
      <c r="G161" s="61">
        <v>4.0189561792220579E-2</v>
      </c>
      <c r="H161" s="246">
        <v>3.5966981132075471E-2</v>
      </c>
      <c r="I161" s="280">
        <v>752</v>
      </c>
      <c r="J161" s="187">
        <v>3.6223506743737956E-2</v>
      </c>
      <c r="K161" s="187">
        <v>9.3581860107609535E-2</v>
      </c>
      <c r="L161" s="186">
        <v>1163</v>
      </c>
      <c r="M161" s="187">
        <v>3.4171710642298875E-2</v>
      </c>
      <c r="N161" s="246">
        <v>2.9074813400451309E-2</v>
      </c>
    </row>
    <row r="162" spans="1:14">
      <c r="B162" s="1" t="s">
        <v>154</v>
      </c>
      <c r="C162" s="197">
        <v>20831</v>
      </c>
      <c r="D162" s="61">
        <v>1</v>
      </c>
      <c r="E162" s="187">
        <v>8.1987459623788714E-2</v>
      </c>
      <c r="F162" s="60">
        <v>32496</v>
      </c>
      <c r="G162" s="61">
        <v>1</v>
      </c>
      <c r="H162" s="246">
        <v>3.6561682621792088E-2</v>
      </c>
      <c r="I162" s="280">
        <v>20760</v>
      </c>
      <c r="J162" s="187">
        <v>1</v>
      </c>
      <c r="K162" s="187">
        <v>8.0104479449341917E-2</v>
      </c>
      <c r="L162" s="186">
        <v>34034</v>
      </c>
      <c r="M162" s="187">
        <v>1</v>
      </c>
      <c r="N162" s="246">
        <v>3.5416705229672447E-2</v>
      </c>
    </row>
    <row r="163" spans="1:14">
      <c r="C163" s="363"/>
      <c r="D163" s="365"/>
      <c r="E163" s="360"/>
      <c r="F163" s="359"/>
      <c r="G163" s="360"/>
      <c r="H163" s="195"/>
      <c r="I163" s="363"/>
      <c r="J163" s="360"/>
      <c r="K163" s="360"/>
      <c r="L163" s="359"/>
      <c r="M163" s="360"/>
      <c r="N163" s="195"/>
    </row>
    <row r="164" spans="1:14">
      <c r="A164" s="46" t="s">
        <v>63</v>
      </c>
      <c r="B164" s="37"/>
      <c r="C164" s="363"/>
      <c r="D164" s="365"/>
      <c r="E164" s="360"/>
      <c r="F164" s="359"/>
      <c r="G164" s="360"/>
      <c r="H164" s="195"/>
      <c r="I164" s="363"/>
      <c r="J164" s="360"/>
      <c r="K164" s="360"/>
      <c r="L164" s="359"/>
      <c r="M164" s="360"/>
      <c r="N164" s="195"/>
    </row>
    <row r="165" spans="1:14">
      <c r="B165" t="s">
        <v>124</v>
      </c>
      <c r="C165" s="197">
        <v>8767</v>
      </c>
      <c r="D165" s="61">
        <v>0.4208631366713072</v>
      </c>
      <c r="E165" s="187">
        <v>9.1709138319307812E-2</v>
      </c>
      <c r="F165" s="60">
        <v>12690</v>
      </c>
      <c r="G165" s="61">
        <v>0.39050960118168387</v>
      </c>
      <c r="H165" s="246">
        <v>4.3546903309002238E-2</v>
      </c>
      <c r="I165" s="280">
        <v>8500</v>
      </c>
      <c r="J165" s="187">
        <v>0.40944123314065511</v>
      </c>
      <c r="K165" s="187">
        <v>9.0371671928048125E-2</v>
      </c>
      <c r="L165" s="186">
        <v>13380</v>
      </c>
      <c r="M165" s="187">
        <v>0.39313627548921665</v>
      </c>
      <c r="N165" s="246">
        <v>4.2819949894763891E-2</v>
      </c>
    </row>
    <row r="166" spans="1:14">
      <c r="B166" t="s">
        <v>170</v>
      </c>
      <c r="C166" s="197">
        <v>3759</v>
      </c>
      <c r="D166" s="61">
        <v>0.18045221064759254</v>
      </c>
      <c r="E166" s="187">
        <v>7.2399162146194754E-2</v>
      </c>
      <c r="F166" s="60">
        <v>4548</v>
      </c>
      <c r="G166" s="61">
        <v>0.13995568685376661</v>
      </c>
      <c r="H166" s="246">
        <v>3.0704955578486397E-2</v>
      </c>
      <c r="I166" s="280">
        <v>4164</v>
      </c>
      <c r="J166" s="187">
        <v>0.20057803468208094</v>
      </c>
      <c r="K166" s="187">
        <v>7.5215812633755735E-2</v>
      </c>
      <c r="L166" s="186">
        <v>5047</v>
      </c>
      <c r="M166" s="187">
        <v>0.14829288358700124</v>
      </c>
      <c r="N166" s="246">
        <v>3.0380735533597131E-2</v>
      </c>
    </row>
    <row r="167" spans="1:14">
      <c r="B167" t="s">
        <v>171</v>
      </c>
      <c r="C167" s="197">
        <v>3370</v>
      </c>
      <c r="D167" s="61">
        <v>0.16177811914934473</v>
      </c>
      <c r="E167" s="187">
        <v>6.8590063908686841E-2</v>
      </c>
      <c r="F167" s="60">
        <v>4810</v>
      </c>
      <c r="G167" s="61">
        <v>0.14801821762678483</v>
      </c>
      <c r="H167" s="246">
        <v>3.3590745860743003E-2</v>
      </c>
      <c r="I167" s="280">
        <v>3074</v>
      </c>
      <c r="J167" s="187">
        <v>0.14807321772639692</v>
      </c>
      <c r="K167" s="187">
        <v>6.2615101289134445E-2</v>
      </c>
      <c r="L167" s="186">
        <v>5481</v>
      </c>
      <c r="M167" s="187">
        <v>0.16104483751542575</v>
      </c>
      <c r="N167" s="246">
        <v>3.2920716112531972E-2</v>
      </c>
    </row>
    <row r="168" spans="1:14">
      <c r="B168" t="s">
        <v>117</v>
      </c>
      <c r="C168" s="197">
        <v>876</v>
      </c>
      <c r="D168" s="61">
        <v>4.2052709903509192E-2</v>
      </c>
      <c r="E168" s="187">
        <v>8.268468203847848E-2</v>
      </c>
      <c r="F168" s="60">
        <v>816</v>
      </c>
      <c r="G168" s="61">
        <v>2.5110782865583457E-2</v>
      </c>
      <c r="H168" s="246">
        <v>3.2268209837715438E-2</v>
      </c>
      <c r="I168" s="280">
        <v>938</v>
      </c>
      <c r="J168" s="187">
        <v>4.5183044315992293E-2</v>
      </c>
      <c r="K168" s="187">
        <v>8.3554729011689685E-2</v>
      </c>
      <c r="L168" s="186">
        <v>839</v>
      </c>
      <c r="M168" s="187">
        <v>2.4651818769465827E-2</v>
      </c>
      <c r="N168" s="246">
        <v>2.9245767060030785E-2</v>
      </c>
    </row>
    <row r="169" spans="1:14">
      <c r="B169" t="s">
        <v>172</v>
      </c>
      <c r="C169" s="197">
        <v>236</v>
      </c>
      <c r="D169" s="61">
        <v>1.1329268878114349E-2</v>
      </c>
      <c r="E169" s="187">
        <v>8.7238285144566302E-2</v>
      </c>
      <c r="F169" s="60">
        <v>340</v>
      </c>
      <c r="G169" s="61">
        <v>1.0462826193993106E-2</v>
      </c>
      <c r="H169" s="246">
        <v>3.4656433625134909E-2</v>
      </c>
      <c r="I169" s="280">
        <v>249</v>
      </c>
      <c r="J169" s="187">
        <v>1.199421965317919E-2</v>
      </c>
      <c r="K169" s="187">
        <v>8.9089089089089094E-2</v>
      </c>
      <c r="L169" s="186">
        <v>362</v>
      </c>
      <c r="M169" s="187">
        <v>1.0636422401128283E-2</v>
      </c>
      <c r="N169" s="246">
        <v>3.5301808672913486E-2</v>
      </c>
    </row>
    <row r="170" spans="1:14">
      <c r="B170" t="s">
        <v>121</v>
      </c>
      <c r="C170" s="197">
        <v>87</v>
      </c>
      <c r="D170" s="61">
        <v>4.1764677643896121E-3</v>
      </c>
      <c r="E170" s="187">
        <v>8.5978835978835974E-2</v>
      </c>
      <c r="F170" s="60">
        <v>107</v>
      </c>
      <c r="G170" s="61">
        <v>3.2927129492860661E-3</v>
      </c>
      <c r="H170" s="246">
        <v>3.2647267565649396E-2</v>
      </c>
      <c r="I170" s="280">
        <v>76</v>
      </c>
      <c r="J170" s="187">
        <v>3.6608863198458576E-3</v>
      </c>
      <c r="K170" s="187">
        <v>7.5098814229249009E-2</v>
      </c>
      <c r="L170" s="186">
        <v>99</v>
      </c>
      <c r="M170" s="187">
        <v>2.9088558500323207E-3</v>
      </c>
      <c r="N170" s="246">
        <v>2.7860696517412936E-2</v>
      </c>
    </row>
    <row r="171" spans="1:14">
      <c r="B171" t="s">
        <v>281</v>
      </c>
      <c r="C171" s="197">
        <v>1163</v>
      </c>
      <c r="D171" s="61">
        <v>5.5830252988334696E-2</v>
      </c>
      <c r="E171" s="187">
        <v>8.3115525352848926E-2</v>
      </c>
      <c r="F171" s="60">
        <v>1513</v>
      </c>
      <c r="G171" s="61">
        <v>4.6559576563269325E-2</v>
      </c>
      <c r="H171" s="246">
        <v>3.2572142330973962E-2</v>
      </c>
      <c r="I171" s="280">
        <v>1166</v>
      </c>
      <c r="J171" s="187">
        <v>5.6165703275529867E-2</v>
      </c>
      <c r="K171" s="187">
        <v>7.664267688569025E-2</v>
      </c>
      <c r="L171" s="186">
        <v>1629</v>
      </c>
      <c r="M171" s="187">
        <v>4.7863900805077277E-2</v>
      </c>
      <c r="N171" s="246">
        <v>3.0208674751447614E-2</v>
      </c>
    </row>
    <row r="172" spans="1:14">
      <c r="B172" t="s">
        <v>123</v>
      </c>
      <c r="C172" s="197">
        <v>2573</v>
      </c>
      <c r="D172" s="61">
        <v>0.12351783399740771</v>
      </c>
      <c r="E172" s="187">
        <v>9.261540266291278E-2</v>
      </c>
      <c r="F172" s="60">
        <v>7672</v>
      </c>
      <c r="G172" s="61">
        <v>0.23609059576563268</v>
      </c>
      <c r="H172" s="246">
        <v>3.3216325247550686E-2</v>
      </c>
      <c r="I172" s="280">
        <v>2593</v>
      </c>
      <c r="J172" s="187">
        <v>0.12490366088631985</v>
      </c>
      <c r="K172" s="187">
        <v>9.0076006684275775E-2</v>
      </c>
      <c r="L172" s="186">
        <v>7197</v>
      </c>
      <c r="M172" s="187">
        <v>0.21146500558265263</v>
      </c>
      <c r="N172" s="246">
        <v>3.1311838783886776E-2</v>
      </c>
    </row>
    <row r="173" spans="1:14">
      <c r="B173" t="s">
        <v>154</v>
      </c>
      <c r="C173" s="197">
        <v>20831</v>
      </c>
      <c r="D173" s="61">
        <v>1</v>
      </c>
      <c r="E173" s="187">
        <v>8.1987459623788714E-2</v>
      </c>
      <c r="F173" s="60">
        <v>32496</v>
      </c>
      <c r="G173" s="61">
        <v>1</v>
      </c>
      <c r="H173" s="246">
        <v>3.6561682621792088E-2</v>
      </c>
      <c r="I173" s="280">
        <v>20760</v>
      </c>
      <c r="J173" s="187">
        <v>1</v>
      </c>
      <c r="K173" s="187">
        <v>8.0104479449341917E-2</v>
      </c>
      <c r="L173" s="186">
        <v>34034</v>
      </c>
      <c r="M173" s="187">
        <v>1</v>
      </c>
      <c r="N173" s="246">
        <v>3.5416705229672447E-2</v>
      </c>
    </row>
    <row r="174" spans="1:14">
      <c r="B174" s="16" t="s">
        <v>282</v>
      </c>
      <c r="C174" s="363"/>
      <c r="D174" s="365"/>
      <c r="E174" s="360"/>
      <c r="F174" s="359"/>
      <c r="G174" s="360"/>
      <c r="H174" s="195"/>
      <c r="I174" s="363"/>
      <c r="J174" s="360"/>
      <c r="K174" s="360"/>
      <c r="L174" s="359"/>
      <c r="M174" s="360"/>
      <c r="N174" s="195"/>
    </row>
    <row r="175" spans="1:14">
      <c r="C175" s="363"/>
      <c r="D175" s="365"/>
      <c r="E175" s="360"/>
      <c r="F175" s="359"/>
      <c r="G175" s="360"/>
      <c r="H175" s="195"/>
      <c r="I175" s="363"/>
      <c r="J175" s="360"/>
      <c r="K175" s="360"/>
      <c r="L175" s="359"/>
      <c r="M175" s="360"/>
      <c r="N175" s="195"/>
    </row>
    <row r="176" spans="1:14">
      <c r="A176" s="46" t="s">
        <v>64</v>
      </c>
      <c r="B176" s="37"/>
      <c r="C176" s="363"/>
      <c r="D176" s="365"/>
      <c r="E176" s="360"/>
      <c r="F176" s="359"/>
      <c r="G176" s="360"/>
      <c r="H176" s="195"/>
      <c r="I176" s="363"/>
      <c r="J176" s="360"/>
      <c r="K176" s="360"/>
      <c r="L176" s="359"/>
      <c r="M176" s="360"/>
      <c r="N176" s="195"/>
    </row>
    <row r="177" spans="1:14">
      <c r="B177" t="s">
        <v>277</v>
      </c>
      <c r="C177" s="197">
        <v>2621</v>
      </c>
      <c r="D177" s="61">
        <v>0.12582209207431233</v>
      </c>
      <c r="E177" s="187">
        <v>5.7668118045476537E-2</v>
      </c>
      <c r="F177" s="60">
        <v>5688</v>
      </c>
      <c r="G177" s="61">
        <v>0.17503692762186115</v>
      </c>
      <c r="H177" s="246">
        <v>2.7765500919576282E-2</v>
      </c>
      <c r="I177" s="280">
        <v>2974</v>
      </c>
      <c r="J177" s="187">
        <v>0.1432562620423892</v>
      </c>
      <c r="K177" s="187">
        <v>5.85354807665091E-2</v>
      </c>
      <c r="L177" s="186">
        <v>6319</v>
      </c>
      <c r="M177" s="187">
        <v>0.18566727390256801</v>
      </c>
      <c r="N177" s="246">
        <v>2.8581404628890663E-2</v>
      </c>
    </row>
    <row r="178" spans="1:14">
      <c r="B178" t="s">
        <v>134</v>
      </c>
      <c r="C178" s="197">
        <v>14524</v>
      </c>
      <c r="D178" s="61">
        <v>0.6972300897700543</v>
      </c>
      <c r="E178" s="187">
        <v>8.6842906433935455E-2</v>
      </c>
      <c r="F178" s="60">
        <v>11932</v>
      </c>
      <c r="G178" s="61">
        <v>0.3671836533727228</v>
      </c>
      <c r="H178" s="246">
        <v>3.3535829190843323E-2</v>
      </c>
      <c r="I178" s="280">
        <v>14475</v>
      </c>
      <c r="J178" s="187">
        <v>0.6972543352601156</v>
      </c>
      <c r="K178" s="187">
        <v>8.6125501851410935E-2</v>
      </c>
      <c r="L178" s="186">
        <v>12415</v>
      </c>
      <c r="M178" s="187">
        <v>0.36478227654698242</v>
      </c>
      <c r="N178" s="246">
        <v>3.2956124026944145E-2</v>
      </c>
    </row>
    <row r="179" spans="1:14">
      <c r="B179" t="s">
        <v>136</v>
      </c>
      <c r="C179" s="197">
        <v>2524</v>
      </c>
      <c r="D179" s="61">
        <v>0.12116557054390091</v>
      </c>
      <c r="E179" s="187">
        <v>8.6543056484755812E-2</v>
      </c>
      <c r="F179" s="60">
        <v>9593</v>
      </c>
      <c r="G179" s="61">
        <v>0.29520556376169377</v>
      </c>
      <c r="H179" s="246">
        <v>4.5522001108548336E-2</v>
      </c>
      <c r="I179" s="280">
        <v>2303</v>
      </c>
      <c r="J179" s="187">
        <v>0.1109344894026975</v>
      </c>
      <c r="K179" s="187">
        <v>8.1014458402465045E-2</v>
      </c>
      <c r="L179" s="186">
        <v>9771</v>
      </c>
      <c r="M179" s="187">
        <v>0.28709525768349298</v>
      </c>
      <c r="N179" s="246">
        <v>4.2144901980571386E-2</v>
      </c>
    </row>
    <row r="180" spans="1:14">
      <c r="B180" t="s">
        <v>137</v>
      </c>
      <c r="C180" s="197">
        <v>1157</v>
      </c>
      <c r="D180" s="61">
        <v>5.5542220728721614E-2</v>
      </c>
      <c r="E180" s="187">
        <v>9.3299794191630453E-2</v>
      </c>
      <c r="F180" s="60">
        <v>5189</v>
      </c>
      <c r="G180" s="61">
        <v>0.15968119153126539</v>
      </c>
      <c r="H180" s="246">
        <v>4.3535184614707567E-2</v>
      </c>
      <c r="I180" s="280">
        <v>1008</v>
      </c>
      <c r="J180" s="187">
        <v>4.8554913294797684E-2</v>
      </c>
      <c r="K180" s="187">
        <v>8.325581395348837E-2</v>
      </c>
      <c r="L180" s="186">
        <v>5529</v>
      </c>
      <c r="M180" s="187">
        <v>0.16245519186695656</v>
      </c>
      <c r="N180" s="246">
        <v>4.2011059655704709E-2</v>
      </c>
    </row>
    <row r="181" spans="1:14">
      <c r="B181" t="s">
        <v>123</v>
      </c>
      <c r="C181" s="315" t="s">
        <v>169</v>
      </c>
      <c r="D181" s="253" t="s">
        <v>169</v>
      </c>
      <c r="E181" s="187"/>
      <c r="F181" s="60">
        <v>94</v>
      </c>
      <c r="G181" s="61">
        <v>2.8926637124569179E-3</v>
      </c>
      <c r="H181" s="246">
        <v>0.11059907834101383</v>
      </c>
      <c r="I181" s="196"/>
      <c r="K181" s="187"/>
      <c r="N181" s="246"/>
    </row>
    <row r="182" spans="1:14">
      <c r="B182" t="s">
        <v>154</v>
      </c>
      <c r="C182" s="197">
        <v>20831</v>
      </c>
      <c r="D182" s="61">
        <v>1</v>
      </c>
      <c r="E182" s="187">
        <v>8.1987459623788714E-2</v>
      </c>
      <c r="F182" s="60">
        <v>32496</v>
      </c>
      <c r="G182" s="61">
        <v>1</v>
      </c>
      <c r="H182" s="246">
        <v>3.6561682621792088E-2</v>
      </c>
      <c r="I182" s="280">
        <v>20760</v>
      </c>
      <c r="J182" s="187">
        <v>1</v>
      </c>
      <c r="K182" s="187">
        <v>8.0104479449341917E-2</v>
      </c>
      <c r="L182" s="186">
        <v>34034</v>
      </c>
      <c r="M182" s="187">
        <v>1</v>
      </c>
      <c r="N182" s="246">
        <v>3.5416705229672447E-2</v>
      </c>
    </row>
    <row r="183" spans="1:14">
      <c r="B183" s="10" t="s">
        <v>407</v>
      </c>
      <c r="C183" s="363"/>
      <c r="D183" s="365"/>
      <c r="E183" s="360"/>
      <c r="F183" s="359"/>
      <c r="G183" s="360"/>
      <c r="H183" s="361"/>
      <c r="I183" s="197"/>
      <c r="J183" s="360"/>
      <c r="K183" s="360"/>
      <c r="L183" s="359"/>
      <c r="M183" s="360"/>
      <c r="N183" s="361"/>
    </row>
    <row r="184" spans="1:14">
      <c r="C184" s="363"/>
      <c r="D184" s="365"/>
      <c r="E184" s="360"/>
      <c r="F184" s="359"/>
      <c r="G184" s="360"/>
      <c r="H184" s="361"/>
      <c r="I184" s="363"/>
      <c r="J184" s="360"/>
      <c r="K184" s="360"/>
      <c r="L184" s="359"/>
      <c r="M184" s="360"/>
      <c r="N184" s="361"/>
    </row>
    <row r="185" spans="1:14">
      <c r="A185" s="46" t="s">
        <v>65</v>
      </c>
      <c r="B185" s="37"/>
      <c r="C185" s="363"/>
      <c r="D185" s="365"/>
      <c r="E185" s="360"/>
      <c r="F185" s="359"/>
      <c r="G185" s="360"/>
      <c r="H185" s="361"/>
      <c r="I185" s="363"/>
      <c r="J185" s="360"/>
      <c r="K185" s="360"/>
      <c r="L185" s="359"/>
      <c r="M185" s="360"/>
      <c r="N185" s="361"/>
    </row>
    <row r="186" spans="1:14">
      <c r="B186" t="s">
        <v>408</v>
      </c>
      <c r="C186" s="197">
        <v>7976</v>
      </c>
      <c r="D186" s="61">
        <v>0.38289088377898323</v>
      </c>
      <c r="E186" s="300"/>
      <c r="F186" s="60">
        <v>5302</v>
      </c>
      <c r="G186" s="61">
        <v>0.16315854258985721</v>
      </c>
      <c r="H186" s="171"/>
      <c r="I186" s="280">
        <v>7717</v>
      </c>
      <c r="J186" s="187">
        <v>0.37172447013487475</v>
      </c>
      <c r="K186" s="300"/>
      <c r="L186" s="186">
        <v>5038</v>
      </c>
      <c r="M186" s="187">
        <v>0.14802844214608921</v>
      </c>
      <c r="N186" s="171"/>
    </row>
    <row r="187" spans="1:14">
      <c r="B187" t="s">
        <v>271</v>
      </c>
      <c r="C187" s="197">
        <v>8552</v>
      </c>
      <c r="D187" s="61">
        <v>0.41054198070183862</v>
      </c>
      <c r="E187" s="300"/>
      <c r="F187" s="60">
        <v>8041</v>
      </c>
      <c r="G187" s="61">
        <v>0.24744583948793697</v>
      </c>
      <c r="H187" s="171"/>
      <c r="I187" s="280">
        <v>8710</v>
      </c>
      <c r="J187" s="187">
        <v>0.41955684007707128</v>
      </c>
      <c r="K187" s="300"/>
      <c r="L187" s="186">
        <v>7940</v>
      </c>
      <c r="M187" s="187">
        <v>0.23329611564905683</v>
      </c>
      <c r="N187" s="171"/>
    </row>
    <row r="188" spans="1:14">
      <c r="B188" t="s">
        <v>272</v>
      </c>
      <c r="C188" s="197">
        <v>4030</v>
      </c>
      <c r="D188" s="61">
        <v>0.19346166770678316</v>
      </c>
      <c r="E188" s="300"/>
      <c r="F188" s="60">
        <v>17678</v>
      </c>
      <c r="G188" s="61">
        <v>0.54400541605120634</v>
      </c>
      <c r="H188" s="171"/>
      <c r="I188" s="280">
        <v>4091</v>
      </c>
      <c r="J188" s="187">
        <v>0.1970616570327553</v>
      </c>
      <c r="K188" s="300"/>
      <c r="L188" s="186">
        <v>19610</v>
      </c>
      <c r="M188" s="187">
        <v>0.576188517364988</v>
      </c>
      <c r="N188" s="171"/>
    </row>
    <row r="189" spans="1:14">
      <c r="B189" t="s">
        <v>173</v>
      </c>
      <c r="C189" s="197">
        <v>273</v>
      </c>
      <c r="D189" s="61">
        <v>1.3105467812394989E-2</v>
      </c>
      <c r="E189" s="300"/>
      <c r="F189" s="60">
        <v>1475</v>
      </c>
      <c r="G189" s="61">
        <v>4.5390201870999507E-2</v>
      </c>
      <c r="H189" s="171"/>
      <c r="I189" s="280">
        <v>242</v>
      </c>
      <c r="J189" s="187">
        <v>1.1657032755298651E-2</v>
      </c>
      <c r="K189" s="300"/>
      <c r="L189" s="186">
        <v>1446</v>
      </c>
      <c r="M189" s="187">
        <v>4.2486924839866019E-2</v>
      </c>
      <c r="N189" s="171"/>
    </row>
    <row r="190" spans="1:14">
      <c r="B190" t="s">
        <v>154</v>
      </c>
      <c r="C190" s="197">
        <v>20831</v>
      </c>
      <c r="D190" s="61">
        <v>1</v>
      </c>
      <c r="E190" s="300"/>
      <c r="F190" s="60">
        <v>32496</v>
      </c>
      <c r="G190" s="61">
        <v>1</v>
      </c>
      <c r="H190" s="171"/>
      <c r="I190" s="280">
        <v>20760</v>
      </c>
      <c r="J190" s="187">
        <v>1</v>
      </c>
      <c r="K190" s="300"/>
      <c r="L190" s="186">
        <v>34034</v>
      </c>
      <c r="M190" s="187">
        <v>1</v>
      </c>
      <c r="N190" s="171"/>
    </row>
    <row r="191" spans="1:14">
      <c r="C191" s="363"/>
      <c r="D191" s="365"/>
      <c r="E191" s="360"/>
      <c r="F191" s="359"/>
      <c r="G191" s="360"/>
      <c r="H191" s="361"/>
      <c r="I191" s="363"/>
      <c r="J191" s="360"/>
      <c r="K191" s="360"/>
      <c r="L191" s="359"/>
      <c r="M191" s="360"/>
      <c r="N191" s="361"/>
    </row>
    <row r="192" spans="1:14">
      <c r="A192" s="37" t="s">
        <v>66</v>
      </c>
      <c r="B192" s="37"/>
      <c r="C192" s="363"/>
      <c r="D192" s="365"/>
      <c r="E192" s="360"/>
      <c r="F192" s="359"/>
      <c r="G192" s="360"/>
      <c r="H192" s="361"/>
      <c r="I192" s="363"/>
      <c r="J192" s="360"/>
      <c r="K192" s="360"/>
      <c r="L192" s="359"/>
      <c r="M192" s="360"/>
      <c r="N192" s="361"/>
    </row>
    <row r="193" spans="1:14">
      <c r="A193" t="s">
        <v>124</v>
      </c>
      <c r="B193" s="1" t="s">
        <v>270</v>
      </c>
      <c r="C193" s="197">
        <v>3286</v>
      </c>
      <c r="D193" s="61">
        <v>0.37865867711454254</v>
      </c>
      <c r="E193" s="300"/>
      <c r="F193" s="60">
        <v>1560</v>
      </c>
      <c r="G193" s="61">
        <v>0.1259893393635923</v>
      </c>
      <c r="H193" s="171"/>
      <c r="I193" s="280">
        <v>3111</v>
      </c>
      <c r="J193" s="187">
        <v>0.37048946052161486</v>
      </c>
      <c r="K193" s="300"/>
      <c r="L193" s="186">
        <v>1685</v>
      </c>
      <c r="M193" s="187">
        <v>0.12979510090895086</v>
      </c>
      <c r="N193" s="171"/>
    </row>
    <row r="194" spans="1:14">
      <c r="B194" s="1" t="s">
        <v>409</v>
      </c>
      <c r="C194" s="197">
        <v>3678</v>
      </c>
      <c r="D194" s="61">
        <v>0.42383037566259507</v>
      </c>
      <c r="E194" s="300"/>
      <c r="F194" s="60">
        <v>3469</v>
      </c>
      <c r="G194" s="61">
        <v>0.28016475528993701</v>
      </c>
      <c r="H194" s="171"/>
      <c r="I194" s="280">
        <v>3631</v>
      </c>
      <c r="J194" s="187">
        <v>0.43241633916875072</v>
      </c>
      <c r="K194" s="300"/>
      <c r="L194" s="186">
        <v>3435</v>
      </c>
      <c r="M194" s="187">
        <v>0.26459713449391464</v>
      </c>
      <c r="N194" s="171"/>
    </row>
    <row r="195" spans="1:14">
      <c r="B195" s="1" t="s">
        <v>410</v>
      </c>
      <c r="C195" s="197">
        <v>1714</v>
      </c>
      <c r="D195" s="61">
        <v>0.19751094722286242</v>
      </c>
      <c r="E195" s="300"/>
      <c r="F195" s="60">
        <v>7353</v>
      </c>
      <c r="G195" s="61">
        <v>0.59384590534647064</v>
      </c>
      <c r="H195" s="171"/>
      <c r="I195" s="280">
        <v>1655</v>
      </c>
      <c r="J195" s="187">
        <v>0.1970942003096344</v>
      </c>
      <c r="K195" s="300"/>
      <c r="L195" s="186">
        <v>7862</v>
      </c>
      <c r="M195" s="187">
        <v>0.6056077645971345</v>
      </c>
      <c r="N195" s="171"/>
    </row>
    <row r="196" spans="1:14">
      <c r="A196" t="s">
        <v>170</v>
      </c>
      <c r="B196" s="1" t="s">
        <v>270</v>
      </c>
      <c r="C196" s="197">
        <v>1092</v>
      </c>
      <c r="D196" s="61">
        <v>0.29553450608930987</v>
      </c>
      <c r="E196" s="300"/>
      <c r="F196" s="60">
        <v>302</v>
      </c>
      <c r="G196" s="61">
        <v>6.8605179463880048E-2</v>
      </c>
      <c r="H196" s="171"/>
      <c r="I196" s="280">
        <v>1127</v>
      </c>
      <c r="J196" s="187">
        <v>0.27314590402326711</v>
      </c>
      <c r="K196" s="300"/>
      <c r="L196" s="186">
        <v>279</v>
      </c>
      <c r="M196" s="187">
        <v>5.7137005938971946E-2</v>
      </c>
      <c r="N196" s="171"/>
    </row>
    <row r="197" spans="1:14">
      <c r="B197" s="1" t="s">
        <v>409</v>
      </c>
      <c r="C197" s="197">
        <v>1824</v>
      </c>
      <c r="D197" s="61">
        <v>0.49364005412719891</v>
      </c>
      <c r="E197" s="300"/>
      <c r="F197" s="60">
        <v>1330</v>
      </c>
      <c r="G197" s="61">
        <v>0.30213539300318037</v>
      </c>
      <c r="H197" s="171"/>
      <c r="I197" s="280">
        <v>2055</v>
      </c>
      <c r="J197" s="187">
        <v>0.49806107610276296</v>
      </c>
      <c r="K197" s="300"/>
      <c r="L197" s="186">
        <v>1200</v>
      </c>
      <c r="M197" s="187">
        <v>0.24575056317837396</v>
      </c>
      <c r="N197" s="171"/>
    </row>
    <row r="198" spans="1:14">
      <c r="B198" s="1" t="s">
        <v>410</v>
      </c>
      <c r="C198" s="197">
        <v>779</v>
      </c>
      <c r="D198" s="61">
        <v>0.21082543978349119</v>
      </c>
      <c r="E198" s="300"/>
      <c r="F198" s="60">
        <v>2770</v>
      </c>
      <c r="G198" s="61">
        <v>0.62925942753293962</v>
      </c>
      <c r="H198" s="171"/>
      <c r="I198" s="280">
        <v>944</v>
      </c>
      <c r="J198" s="187">
        <v>0.22879301987396994</v>
      </c>
      <c r="K198" s="300"/>
      <c r="L198" s="186">
        <v>3404</v>
      </c>
      <c r="M198" s="187">
        <v>0.69711243088265407</v>
      </c>
      <c r="N198" s="171"/>
    </row>
    <row r="199" spans="1:14">
      <c r="A199" t="s">
        <v>171</v>
      </c>
      <c r="B199" s="1" t="s">
        <v>270</v>
      </c>
      <c r="C199" s="197">
        <v>1278</v>
      </c>
      <c r="D199" s="61">
        <v>0.3842453397474444</v>
      </c>
      <c r="E199" s="300"/>
      <c r="F199" s="60">
        <v>548</v>
      </c>
      <c r="G199" s="61">
        <v>0.11709401709401709</v>
      </c>
      <c r="H199" s="171"/>
      <c r="I199" s="280">
        <v>1051</v>
      </c>
      <c r="J199" s="187">
        <v>0.34583744652846332</v>
      </c>
      <c r="K199" s="300"/>
      <c r="L199" s="186">
        <v>587</v>
      </c>
      <c r="M199" s="187">
        <v>0.10937208869014346</v>
      </c>
      <c r="N199" s="171"/>
    </row>
    <row r="200" spans="1:14">
      <c r="B200" s="1" t="s">
        <v>409</v>
      </c>
      <c r="C200" s="197">
        <v>1221</v>
      </c>
      <c r="D200" s="61">
        <v>0.36710763680096209</v>
      </c>
      <c r="E200" s="300"/>
      <c r="F200" s="60">
        <v>829</v>
      </c>
      <c r="G200" s="61">
        <v>0.17713675213675215</v>
      </c>
      <c r="H200" s="171"/>
      <c r="I200" s="280">
        <v>1166</v>
      </c>
      <c r="J200" s="187">
        <v>0.38367884172425137</v>
      </c>
      <c r="K200" s="300"/>
      <c r="L200" s="186">
        <v>911</v>
      </c>
      <c r="M200" s="187">
        <v>0.16974100987516302</v>
      </c>
      <c r="N200" s="171"/>
    </row>
    <row r="201" spans="1:14">
      <c r="B201" s="1" t="s">
        <v>410</v>
      </c>
      <c r="C201" s="197">
        <v>827</v>
      </c>
      <c r="D201" s="61">
        <v>0.24864702345159351</v>
      </c>
      <c r="E201" s="300"/>
      <c r="F201" s="60">
        <v>3303</v>
      </c>
      <c r="G201" s="61">
        <v>0.70576923076923082</v>
      </c>
      <c r="H201" s="171"/>
      <c r="I201" s="280">
        <v>822</v>
      </c>
      <c r="J201" s="187">
        <v>0.2704837117472853</v>
      </c>
      <c r="K201" s="300"/>
      <c r="L201" s="186">
        <v>3869</v>
      </c>
      <c r="M201" s="187">
        <v>0.72088690143469347</v>
      </c>
      <c r="N201" s="171"/>
    </row>
    <row r="202" spans="1:14">
      <c r="A202" t="s">
        <v>117</v>
      </c>
      <c r="B202" s="1" t="s">
        <v>270</v>
      </c>
      <c r="C202" s="197">
        <v>429</v>
      </c>
      <c r="D202" s="61">
        <v>0.50175438596491229</v>
      </c>
      <c r="E202" s="300"/>
      <c r="F202" s="60">
        <v>246</v>
      </c>
      <c r="G202" s="61">
        <v>0.33288227334235454</v>
      </c>
      <c r="H202" s="171"/>
      <c r="I202" s="280">
        <v>464</v>
      </c>
      <c r="J202" s="187">
        <v>0.50710382513661201</v>
      </c>
      <c r="K202" s="300"/>
      <c r="L202" s="186">
        <v>220</v>
      </c>
      <c r="M202" s="187">
        <v>0.28871391076115488</v>
      </c>
      <c r="N202" s="171"/>
    </row>
    <row r="203" spans="1:14">
      <c r="B203" s="1" t="s">
        <v>409</v>
      </c>
      <c r="C203" s="197">
        <v>311</v>
      </c>
      <c r="D203" s="61">
        <v>0.36374269005847953</v>
      </c>
      <c r="E203" s="300"/>
      <c r="F203" s="60">
        <v>198</v>
      </c>
      <c r="G203" s="61">
        <v>0.26792963464140729</v>
      </c>
      <c r="H203" s="171"/>
      <c r="I203" s="280">
        <v>326</v>
      </c>
      <c r="J203" s="187">
        <v>0.35628415300546445</v>
      </c>
      <c r="K203" s="300"/>
      <c r="L203" s="186">
        <v>217</v>
      </c>
      <c r="M203" s="187">
        <v>0.28477690288713908</v>
      </c>
      <c r="N203" s="171"/>
    </row>
    <row r="204" spans="1:14">
      <c r="B204" s="1" t="s">
        <v>410</v>
      </c>
      <c r="C204" s="197">
        <v>115</v>
      </c>
      <c r="D204" s="61">
        <v>0.13450292397660818</v>
      </c>
      <c r="E204" s="300"/>
      <c r="F204" s="60">
        <v>295</v>
      </c>
      <c r="G204" s="61">
        <v>0.39918809201623817</v>
      </c>
      <c r="H204" s="171"/>
      <c r="I204" s="280">
        <v>125</v>
      </c>
      <c r="J204" s="187">
        <v>0.13661202185792351</v>
      </c>
      <c r="K204" s="300"/>
      <c r="L204" s="186">
        <v>325</v>
      </c>
      <c r="M204" s="187">
        <v>0.42650918635170604</v>
      </c>
      <c r="N204" s="171"/>
    </row>
    <row r="205" spans="1:14">
      <c r="A205" t="s">
        <v>172</v>
      </c>
      <c r="B205" s="1" t="s">
        <v>270</v>
      </c>
      <c r="C205" s="197">
        <v>72</v>
      </c>
      <c r="D205" s="61">
        <v>0.30769230769230771</v>
      </c>
      <c r="E205" s="300"/>
      <c r="F205" s="60">
        <v>31</v>
      </c>
      <c r="G205" s="61">
        <v>9.451219512195122E-2</v>
      </c>
      <c r="H205" s="171"/>
      <c r="I205" s="280">
        <v>76</v>
      </c>
      <c r="J205" s="187">
        <v>0.30769230769230771</v>
      </c>
      <c r="K205" s="300"/>
      <c r="L205" s="186">
        <v>43</v>
      </c>
      <c r="M205" s="187">
        <v>0.125</v>
      </c>
      <c r="N205" s="171"/>
    </row>
    <row r="206" spans="1:14">
      <c r="B206" s="1" t="s">
        <v>409</v>
      </c>
      <c r="C206" s="197">
        <v>101</v>
      </c>
      <c r="D206" s="61">
        <v>0.43162393162393164</v>
      </c>
      <c r="E206" s="300"/>
      <c r="F206" s="60">
        <v>81</v>
      </c>
      <c r="G206" s="61">
        <v>0.24695121951219512</v>
      </c>
      <c r="H206" s="171"/>
      <c r="I206" s="280">
        <v>102</v>
      </c>
      <c r="J206" s="187">
        <v>0.41295546558704455</v>
      </c>
      <c r="K206" s="300"/>
      <c r="L206" s="186">
        <v>76</v>
      </c>
      <c r="M206" s="187">
        <v>0.22093023255813954</v>
      </c>
      <c r="N206" s="171"/>
    </row>
    <row r="207" spans="1:14">
      <c r="B207" s="1" t="s">
        <v>410</v>
      </c>
      <c r="C207" s="197">
        <v>61</v>
      </c>
      <c r="D207" s="61">
        <v>0.2606837606837607</v>
      </c>
      <c r="E207" s="300"/>
      <c r="F207" s="60">
        <v>216</v>
      </c>
      <c r="G207" s="61">
        <v>0.65853658536585369</v>
      </c>
      <c r="H207" s="171"/>
      <c r="I207" s="280">
        <v>69</v>
      </c>
      <c r="J207" s="187">
        <v>0.2793522267206478</v>
      </c>
      <c r="K207" s="300"/>
      <c r="L207" s="186">
        <v>225</v>
      </c>
      <c r="M207" s="187">
        <v>0.65406976744186052</v>
      </c>
      <c r="N207" s="171"/>
    </row>
    <row r="208" spans="1:14">
      <c r="A208" t="s">
        <v>121</v>
      </c>
      <c r="B208" s="1" t="s">
        <v>270</v>
      </c>
      <c r="C208" s="197">
        <v>27</v>
      </c>
      <c r="D208" s="61">
        <v>0.31395348837209303</v>
      </c>
      <c r="E208" s="300"/>
      <c r="F208" s="253" t="s">
        <v>169</v>
      </c>
      <c r="G208" s="253" t="s">
        <v>169</v>
      </c>
      <c r="H208" s="171"/>
      <c r="I208" s="280">
        <v>20</v>
      </c>
      <c r="J208" s="187">
        <v>0.27397260273972601</v>
      </c>
      <c r="K208" s="300"/>
      <c r="L208" s="252" t="s">
        <v>169</v>
      </c>
      <c r="M208" s="253" t="s">
        <v>169</v>
      </c>
      <c r="N208" s="171"/>
    </row>
    <row r="209" spans="1:14">
      <c r="B209" s="1" t="s">
        <v>409</v>
      </c>
      <c r="C209" s="197">
        <v>50</v>
      </c>
      <c r="D209" s="61">
        <v>0.58139534883720934</v>
      </c>
      <c r="E209" s="300"/>
      <c r="F209" s="60">
        <v>27</v>
      </c>
      <c r="G209" s="61">
        <v>0.26213592233009708</v>
      </c>
      <c r="H209" s="171"/>
      <c r="I209" s="280">
        <v>41</v>
      </c>
      <c r="J209" s="187">
        <v>0.56164383561643838</v>
      </c>
      <c r="K209" s="300"/>
      <c r="L209" s="186">
        <v>37</v>
      </c>
      <c r="M209" s="187">
        <v>0.39784946236559138</v>
      </c>
      <c r="N209" s="171"/>
    </row>
    <row r="210" spans="1:14">
      <c r="B210" s="1" t="s">
        <v>410</v>
      </c>
      <c r="C210" s="315" t="s">
        <v>169</v>
      </c>
      <c r="D210" s="253" t="s">
        <v>169</v>
      </c>
      <c r="E210" s="300"/>
      <c r="F210" s="60">
        <v>68</v>
      </c>
      <c r="G210" s="61">
        <v>0.66019417475728159</v>
      </c>
      <c r="H210" s="171"/>
      <c r="I210" s="280">
        <v>12</v>
      </c>
      <c r="J210" s="187">
        <v>0.16438356164383561</v>
      </c>
      <c r="K210" s="300"/>
      <c r="L210" s="186">
        <v>47</v>
      </c>
      <c r="M210" s="187">
        <v>0.5053763440860215</v>
      </c>
      <c r="N210" s="171"/>
    </row>
    <row r="211" spans="1:14">
      <c r="A211" t="s">
        <v>281</v>
      </c>
      <c r="B211" s="1" t="s">
        <v>270</v>
      </c>
      <c r="C211" s="197">
        <v>508</v>
      </c>
      <c r="D211" s="61">
        <v>0.44366812227074237</v>
      </c>
      <c r="E211" s="300"/>
      <c r="F211" s="60">
        <v>335</v>
      </c>
      <c r="G211" s="61">
        <v>0.24416909620991253</v>
      </c>
      <c r="H211" s="171"/>
      <c r="I211" s="280">
        <v>514</v>
      </c>
      <c r="J211" s="187">
        <v>0.4457935819601041</v>
      </c>
      <c r="K211" s="300"/>
      <c r="L211" s="186">
        <v>333</v>
      </c>
      <c r="M211" s="187">
        <v>0.21994715984147953</v>
      </c>
      <c r="N211" s="171"/>
    </row>
    <row r="212" spans="1:14">
      <c r="B212" s="1" t="s">
        <v>409</v>
      </c>
      <c r="C212" s="197">
        <v>442</v>
      </c>
      <c r="D212" s="61">
        <v>0.38602620087336242</v>
      </c>
      <c r="E212" s="300"/>
      <c r="F212" s="60">
        <v>382</v>
      </c>
      <c r="G212" s="61">
        <v>0.2784256559766764</v>
      </c>
      <c r="H212" s="171"/>
      <c r="I212" s="280">
        <v>468</v>
      </c>
      <c r="J212" s="187">
        <v>0.40589765828274066</v>
      </c>
      <c r="K212" s="300"/>
      <c r="L212" s="186">
        <v>408</v>
      </c>
      <c r="M212" s="187">
        <v>0.26948480845442535</v>
      </c>
      <c r="N212" s="171"/>
    </row>
    <row r="213" spans="1:14">
      <c r="B213" s="1" t="s">
        <v>410</v>
      </c>
      <c r="C213" s="197">
        <v>195</v>
      </c>
      <c r="D213" s="61">
        <v>0.1703056768558952</v>
      </c>
      <c r="E213" s="300"/>
      <c r="F213" s="60">
        <v>655</v>
      </c>
      <c r="G213" s="61">
        <v>0.47740524781341109</v>
      </c>
      <c r="H213" s="171"/>
      <c r="I213" s="280">
        <v>171</v>
      </c>
      <c r="J213" s="187">
        <v>0.14830875975715524</v>
      </c>
      <c r="K213" s="300"/>
      <c r="L213" s="186">
        <v>773</v>
      </c>
      <c r="M213" s="187">
        <v>0.51056803170409515</v>
      </c>
      <c r="N213" s="171"/>
    </row>
    <row r="214" spans="1:14">
      <c r="A214" t="s">
        <v>123</v>
      </c>
      <c r="B214" s="1" t="s">
        <v>270</v>
      </c>
      <c r="C214" s="197">
        <v>1284</v>
      </c>
      <c r="D214" s="61">
        <v>0.50571090980701061</v>
      </c>
      <c r="E214" s="300"/>
      <c r="F214" s="60">
        <v>2272</v>
      </c>
      <c r="G214" s="61">
        <v>0.32387740555951533</v>
      </c>
      <c r="H214" s="171"/>
      <c r="I214" s="280">
        <v>1354</v>
      </c>
      <c r="J214" s="187">
        <v>0.52725856697819318</v>
      </c>
      <c r="K214" s="300"/>
      <c r="L214" s="186">
        <v>1882</v>
      </c>
      <c r="M214" s="187">
        <v>0.28330573536052989</v>
      </c>
      <c r="N214" s="171"/>
    </row>
    <row r="215" spans="1:14">
      <c r="B215" s="1" t="s">
        <v>409</v>
      </c>
      <c r="C215" s="197">
        <v>925</v>
      </c>
      <c r="D215" s="61">
        <v>0.36431666010240255</v>
      </c>
      <c r="E215" s="300"/>
      <c r="F215" s="60">
        <v>1725</v>
      </c>
      <c r="G215" s="61">
        <v>0.24590163934426229</v>
      </c>
      <c r="H215" s="171"/>
      <c r="I215" s="280">
        <v>921</v>
      </c>
      <c r="J215" s="187">
        <v>0.35864485981308414</v>
      </c>
      <c r="K215" s="300"/>
      <c r="L215" s="186">
        <v>1656</v>
      </c>
      <c r="M215" s="187">
        <v>0.24928496161372873</v>
      </c>
      <c r="N215" s="171"/>
    </row>
    <row r="216" spans="1:14">
      <c r="B216" s="1" t="s">
        <v>410</v>
      </c>
      <c r="C216" s="197">
        <v>330</v>
      </c>
      <c r="D216" s="61">
        <v>0.12997243009058684</v>
      </c>
      <c r="E216" s="300"/>
      <c r="F216" s="60">
        <v>3018</v>
      </c>
      <c r="G216" s="61">
        <v>0.43022095509622238</v>
      </c>
      <c r="H216" s="171"/>
      <c r="I216" s="280">
        <v>293</v>
      </c>
      <c r="J216" s="187">
        <v>0.11409657320872274</v>
      </c>
      <c r="K216" s="300"/>
      <c r="L216" s="186">
        <v>3105</v>
      </c>
      <c r="M216" s="187">
        <v>0.46740930302574141</v>
      </c>
      <c r="N216" s="171"/>
    </row>
    <row r="217" spans="1:14">
      <c r="A217" t="s">
        <v>154</v>
      </c>
      <c r="B217" s="1" t="s">
        <v>270</v>
      </c>
      <c r="C217" s="197">
        <v>7976</v>
      </c>
      <c r="D217" s="61">
        <v>0.38797548399649773</v>
      </c>
      <c r="E217" s="300"/>
      <c r="F217" s="60">
        <v>5302</v>
      </c>
      <c r="G217" s="61">
        <v>0.17091647593565648</v>
      </c>
      <c r="H217" s="171"/>
      <c r="I217" s="280">
        <v>7717</v>
      </c>
      <c r="J217" s="187">
        <v>0.37172447013487475</v>
      </c>
      <c r="K217" s="300"/>
      <c r="L217" s="186">
        <v>5038</v>
      </c>
      <c r="M217" s="187">
        <v>0.14802844214608921</v>
      </c>
      <c r="N217" s="171"/>
    </row>
    <row r="218" spans="1:14">
      <c r="B218" s="1" t="s">
        <v>409</v>
      </c>
      <c r="C218" s="197">
        <v>8552</v>
      </c>
      <c r="D218" s="61">
        <v>0.41599377371339624</v>
      </c>
      <c r="E218" s="300"/>
      <c r="F218" s="60">
        <v>8041</v>
      </c>
      <c r="G218" s="61">
        <v>0.25921150188581926</v>
      </c>
      <c r="H218" s="171"/>
      <c r="I218" s="280">
        <v>8710</v>
      </c>
      <c r="J218" s="187">
        <v>0.41955684007707128</v>
      </c>
      <c r="K218" s="300"/>
      <c r="L218" s="186">
        <v>7940</v>
      </c>
      <c r="M218" s="187">
        <v>0.23329611564905683</v>
      </c>
      <c r="N218" s="171"/>
    </row>
    <row r="219" spans="1:14">
      <c r="B219" s="1" t="s">
        <v>410</v>
      </c>
      <c r="C219" s="197">
        <v>4030</v>
      </c>
      <c r="D219" s="61">
        <v>0.19603074229010603</v>
      </c>
      <c r="E219" s="300"/>
      <c r="F219" s="60">
        <v>17678</v>
      </c>
      <c r="G219" s="61">
        <v>0.56987202217852417</v>
      </c>
      <c r="H219" s="171"/>
      <c r="I219" s="280">
        <v>4091</v>
      </c>
      <c r="J219" s="187">
        <v>0.1970616570327553</v>
      </c>
      <c r="K219" s="300"/>
      <c r="L219" s="186">
        <v>19610</v>
      </c>
      <c r="M219" s="187">
        <v>0.576188517364988</v>
      </c>
      <c r="N219" s="171"/>
    </row>
    <row r="220" spans="1:14">
      <c r="A220" s="16" t="s">
        <v>282</v>
      </c>
    </row>
  </sheetData>
  <mergeCells count="16">
    <mergeCell ref="I56:N56"/>
    <mergeCell ref="I140:N140"/>
    <mergeCell ref="I2:P2"/>
    <mergeCell ref="I3:P3"/>
    <mergeCell ref="A4:B4"/>
    <mergeCell ref="C2:H2"/>
    <mergeCell ref="C56:H56"/>
    <mergeCell ref="A57:B57"/>
    <mergeCell ref="C140:H140"/>
    <mergeCell ref="C3:H3"/>
    <mergeCell ref="A6:B6"/>
    <mergeCell ref="A141:B141"/>
    <mergeCell ref="A11:B11"/>
    <mergeCell ref="A17:B17"/>
    <mergeCell ref="A45:B45"/>
    <mergeCell ref="A26:B26"/>
  </mergeCells>
  <hyperlinks>
    <hyperlink ref="A1" location="'Metrics by State'!A61" display="Detailed State Level Data" xr:uid="{ACE57C92-C5CA-4CE4-9D05-781D5B6D9302}"/>
  </hyperlinks>
  <pageMargins left="0.7" right="0.7" top="0.75" bottom="0.75" header="0.3" footer="0.3"/>
  <pageSetup orientation="portrait" horizontalDpi="1200" verticalDpi="12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49E0E-4DBC-4A37-ADC7-17DB1AD8CDA8}">
  <dimension ref="A1:T217"/>
  <sheetViews>
    <sheetView topLeftCell="A40" zoomScale="80" zoomScaleNormal="80" workbookViewId="0">
      <selection activeCell="M10" sqref="M10"/>
    </sheetView>
  </sheetViews>
  <sheetFormatPr defaultRowHeight="14.45"/>
  <cols>
    <col min="1" max="1" width="22.140625" bestFit="1" customWidth="1"/>
    <col min="2" max="2" width="40.7109375" customWidth="1"/>
    <col min="3" max="3" width="18.7109375" customWidth="1"/>
    <col min="4" max="4" width="16.5703125" customWidth="1"/>
    <col min="5" max="5" width="19.7109375" customWidth="1"/>
    <col min="6" max="6" width="16.140625" customWidth="1"/>
    <col min="7" max="7" width="19.5703125" customWidth="1"/>
    <col min="8" max="8" width="21.7109375" customWidth="1"/>
    <col min="9" max="9" width="18.7109375" customWidth="1"/>
    <col min="10" max="11" width="16.5703125" customWidth="1"/>
    <col min="12" max="12" width="16.140625" customWidth="1"/>
    <col min="13" max="13" width="19.5703125" customWidth="1"/>
    <col min="14" max="14" width="21.7109375" customWidth="1"/>
    <col min="15" max="15" width="17.140625" customWidth="1"/>
    <col min="16" max="16" width="15.42578125" customWidth="1"/>
  </cols>
  <sheetData>
    <row r="1" spans="1:19" s="62" customFormat="1" ht="18" customHeight="1">
      <c r="A1" s="415" t="s">
        <v>391</v>
      </c>
      <c r="H1" s="90"/>
      <c r="N1" s="90"/>
    </row>
    <row r="2" spans="1:19" s="91" customFormat="1" ht="18" customHeight="1">
      <c r="A2" s="113"/>
      <c r="B2" s="113"/>
      <c r="C2" s="458" t="s">
        <v>392</v>
      </c>
      <c r="D2" s="459"/>
      <c r="E2" s="459"/>
      <c r="F2" s="459"/>
      <c r="G2" s="459"/>
      <c r="H2" s="459"/>
      <c r="I2" s="458" t="s">
        <v>393</v>
      </c>
      <c r="J2" s="459"/>
      <c r="K2" s="459"/>
      <c r="L2" s="459"/>
      <c r="M2" s="459"/>
      <c r="N2" s="459"/>
      <c r="O2" s="459"/>
      <c r="P2" s="463"/>
    </row>
    <row r="3" spans="1:19" s="91" customFormat="1" ht="18" customHeight="1">
      <c r="A3" s="113"/>
      <c r="B3" s="113"/>
      <c r="C3" s="458" t="s">
        <v>394</v>
      </c>
      <c r="D3" s="459"/>
      <c r="E3" s="459"/>
      <c r="F3" s="459"/>
      <c r="G3" s="459"/>
      <c r="H3" s="459"/>
      <c r="I3" s="458" t="s">
        <v>395</v>
      </c>
      <c r="J3" s="459"/>
      <c r="K3" s="459"/>
      <c r="L3" s="459"/>
      <c r="M3" s="459"/>
      <c r="N3" s="459"/>
      <c r="O3" s="459"/>
      <c r="P3" s="463"/>
    </row>
    <row r="4" spans="1:19" s="117" customFormat="1" ht="28.9">
      <c r="A4" s="470"/>
      <c r="B4" s="470"/>
      <c r="C4" s="114" t="s">
        <v>23</v>
      </c>
      <c r="D4" s="115" t="s">
        <v>411</v>
      </c>
      <c r="E4" s="115"/>
      <c r="F4" s="115" t="s">
        <v>156</v>
      </c>
      <c r="G4" s="115" t="s">
        <v>412</v>
      </c>
      <c r="H4" s="115"/>
      <c r="I4" s="114" t="s">
        <v>23</v>
      </c>
      <c r="J4" s="115" t="s">
        <v>411</v>
      </c>
      <c r="K4" s="115" t="s">
        <v>398</v>
      </c>
      <c r="L4" s="115" t="s">
        <v>399</v>
      </c>
      <c r="M4" s="115" t="s">
        <v>156</v>
      </c>
      <c r="N4" s="116" t="s">
        <v>412</v>
      </c>
      <c r="O4" s="115" t="s">
        <v>398</v>
      </c>
      <c r="P4" s="116" t="s">
        <v>399</v>
      </c>
    </row>
    <row r="5" spans="1:19" s="117" customFormat="1" ht="15.6">
      <c r="A5" s="154" t="s">
        <v>413</v>
      </c>
      <c r="B5" s="4"/>
      <c r="C5" s="343"/>
      <c r="D5" s="125"/>
      <c r="E5" s="125"/>
      <c r="F5" s="127"/>
      <c r="G5" s="125"/>
      <c r="H5" s="125"/>
      <c r="I5" s="343"/>
      <c r="J5" s="125"/>
      <c r="K5" s="125"/>
      <c r="L5" s="125"/>
      <c r="M5" s="126"/>
      <c r="N5" s="125"/>
      <c r="O5" s="125"/>
      <c r="P5" s="336"/>
    </row>
    <row r="6" spans="1:19" s="117" customFormat="1">
      <c r="A6" s="448" t="s">
        <v>8</v>
      </c>
      <c r="B6" s="448"/>
      <c r="C6" s="343"/>
      <c r="D6" s="128"/>
      <c r="E6" s="128"/>
      <c r="F6" s="127"/>
      <c r="G6" s="130"/>
      <c r="H6" s="128"/>
      <c r="I6" s="343"/>
      <c r="J6" s="130"/>
      <c r="K6" s="341"/>
      <c r="L6" s="341"/>
      <c r="M6" s="126"/>
      <c r="N6" s="130"/>
      <c r="O6" s="341"/>
      <c r="P6" s="342"/>
    </row>
    <row r="7" spans="1:19" s="117" customFormat="1" ht="15.6">
      <c r="A7" s="154"/>
      <c r="B7" s="87" t="s">
        <v>22</v>
      </c>
      <c r="C7" s="343">
        <v>620266</v>
      </c>
      <c r="D7" s="161">
        <v>0.27172816399999999</v>
      </c>
      <c r="E7" s="125"/>
      <c r="F7" s="127">
        <v>2291008</v>
      </c>
      <c r="G7" s="161">
        <v>6.8347366000000007E-2</v>
      </c>
      <c r="H7" s="125"/>
      <c r="I7" s="343">
        <v>621012</v>
      </c>
      <c r="J7" s="337">
        <v>0.273987325</v>
      </c>
      <c r="K7" s="338">
        <f>I7-C7</f>
        <v>746</v>
      </c>
      <c r="L7" s="339">
        <f>K7/C7</f>
        <v>1.2027098051481139E-3</v>
      </c>
      <c r="M7" s="126">
        <v>2219371</v>
      </c>
      <c r="N7" s="337">
        <v>6.4192149000000004E-2</v>
      </c>
      <c r="O7" s="338">
        <f>M7-F7</f>
        <v>-71637</v>
      </c>
      <c r="P7" s="340">
        <f>O7/F7</f>
        <v>-3.1268769030924376E-2</v>
      </c>
    </row>
    <row r="8" spans="1:19" s="117" customFormat="1" ht="15.6">
      <c r="A8" s="154"/>
      <c r="B8" s="87" t="s">
        <v>261</v>
      </c>
      <c r="C8" s="343">
        <v>1662405</v>
      </c>
      <c r="D8" s="128">
        <v>0.72827183600000001</v>
      </c>
      <c r="E8" s="125"/>
      <c r="F8" s="127">
        <v>31229055</v>
      </c>
      <c r="G8" s="128">
        <v>0.93165263399999998</v>
      </c>
      <c r="H8" s="125"/>
      <c r="I8" s="343">
        <v>1645560</v>
      </c>
      <c r="J8" s="337">
        <v>0.726012675</v>
      </c>
      <c r="K8" s="338">
        <f>I8-C8</f>
        <v>-16845</v>
      </c>
      <c r="L8" s="339">
        <f>K8/C8</f>
        <v>-1.0132909850487697E-2</v>
      </c>
      <c r="M8" s="126">
        <v>32354499</v>
      </c>
      <c r="N8" s="337">
        <v>0.93580785099999997</v>
      </c>
      <c r="O8" s="338">
        <f>M8-F8</f>
        <v>1125444</v>
      </c>
      <c r="P8" s="340">
        <f>O8/F8</f>
        <v>3.6038362351982794E-2</v>
      </c>
    </row>
    <row r="9" spans="1:19" s="117" customFormat="1">
      <c r="A9"/>
      <c r="B9" s="7" t="s">
        <v>154</v>
      </c>
      <c r="C9" s="135">
        <v>2282671</v>
      </c>
      <c r="D9" s="128">
        <v>1</v>
      </c>
      <c r="E9" s="128"/>
      <c r="F9" s="22">
        <v>33520063</v>
      </c>
      <c r="G9" s="128">
        <v>1</v>
      </c>
      <c r="H9" s="128"/>
      <c r="I9" s="135">
        <v>2266572</v>
      </c>
      <c r="J9" s="130">
        <v>1</v>
      </c>
      <c r="K9" s="338">
        <f>I9-C9</f>
        <v>-16099</v>
      </c>
      <c r="L9" s="339">
        <f>K9/C9</f>
        <v>-7.0527027328949289E-3</v>
      </c>
      <c r="M9" s="22">
        <v>34573870</v>
      </c>
      <c r="N9" s="130">
        <v>1</v>
      </c>
      <c r="O9" s="338">
        <f>M9-F9</f>
        <v>1053807</v>
      </c>
      <c r="P9" s="340">
        <f>O9/F9</f>
        <v>3.1438097237466406E-2</v>
      </c>
    </row>
    <row r="10" spans="1:19" s="117" customFormat="1" ht="15.6">
      <c r="A10" s="57"/>
      <c r="B10" s="4"/>
      <c r="C10" s="343"/>
      <c r="D10" s="128"/>
      <c r="E10" s="128"/>
      <c r="F10" s="127"/>
      <c r="G10" s="130"/>
      <c r="H10" s="128"/>
      <c r="I10" s="344"/>
      <c r="J10" s="130"/>
      <c r="K10" s="341"/>
      <c r="L10" s="341"/>
      <c r="M10" s="126"/>
      <c r="N10" s="130"/>
      <c r="O10" s="341"/>
      <c r="P10" s="342"/>
    </row>
    <row r="11" spans="1:19" s="117" customFormat="1">
      <c r="A11" s="448" t="s">
        <v>11</v>
      </c>
      <c r="B11" s="448"/>
      <c r="C11" s="343"/>
      <c r="D11" s="128"/>
      <c r="E11" s="128"/>
      <c r="F11" s="127"/>
      <c r="G11" s="130"/>
      <c r="H11" s="128"/>
      <c r="I11" s="343"/>
      <c r="J11" s="130"/>
      <c r="K11" s="341"/>
      <c r="L11" s="341"/>
      <c r="M11" s="126"/>
      <c r="N11" s="130"/>
      <c r="O11" s="341"/>
      <c r="P11" s="342"/>
    </row>
    <row r="12" spans="1:19" s="117" customFormat="1">
      <c r="A12"/>
      <c r="B12" s="6" t="s">
        <v>167</v>
      </c>
      <c r="C12" s="135">
        <v>1064491</v>
      </c>
      <c r="D12" s="66">
        <v>0.46633570935101903</v>
      </c>
      <c r="E12" s="300"/>
      <c r="F12" s="22">
        <v>15551001</v>
      </c>
      <c r="G12" s="66">
        <v>0.46393113879290743</v>
      </c>
      <c r="H12" s="300"/>
      <c r="I12" s="135">
        <v>1040326</v>
      </c>
      <c r="J12" s="66">
        <v>0.45898652237828758</v>
      </c>
      <c r="K12" s="338">
        <f>I12-C12</f>
        <v>-24165</v>
      </c>
      <c r="L12" s="339">
        <f>K12/C12</f>
        <v>-2.270099042641037E-2</v>
      </c>
      <c r="M12" s="22">
        <v>16095263</v>
      </c>
      <c r="N12" s="66">
        <v>0.46553258284363308</v>
      </c>
      <c r="O12" s="338">
        <f>M12-F12</f>
        <v>544262</v>
      </c>
      <c r="P12" s="340">
        <f>O12/F12</f>
        <v>3.4998518744870505E-2</v>
      </c>
    </row>
    <row r="13" spans="1:19" s="117" customFormat="1">
      <c r="A13"/>
      <c r="B13" s="6" t="s">
        <v>168</v>
      </c>
      <c r="C13" s="135">
        <v>1105673</v>
      </c>
      <c r="D13" s="66">
        <v>0.48437685500889088</v>
      </c>
      <c r="E13" s="300"/>
      <c r="F13" s="22">
        <v>14903044</v>
      </c>
      <c r="G13" s="66">
        <v>0.44460071569674559</v>
      </c>
      <c r="H13" s="300"/>
      <c r="I13" s="135">
        <v>1114257</v>
      </c>
      <c r="J13" s="66">
        <v>0.49160450230568453</v>
      </c>
      <c r="K13" s="338">
        <f>I13-C13</f>
        <v>8584</v>
      </c>
      <c r="L13" s="339">
        <f>K13/C13</f>
        <v>7.7635973746306552E-3</v>
      </c>
      <c r="M13" s="22">
        <v>15281576</v>
      </c>
      <c r="N13" s="66">
        <v>0.44199784403655129</v>
      </c>
      <c r="O13" s="338">
        <f>M13-F13</f>
        <v>378532</v>
      </c>
      <c r="P13" s="340">
        <f>O13/F13</f>
        <v>2.5399643186989181E-2</v>
      </c>
    </row>
    <row r="14" spans="1:19" s="117" customFormat="1">
      <c r="A14"/>
      <c r="B14" s="6" t="s">
        <v>123</v>
      </c>
      <c r="C14" s="135">
        <v>112507</v>
      </c>
      <c r="D14" s="66">
        <v>4.9287435640090055E-2</v>
      </c>
      <c r="E14" s="300"/>
      <c r="F14" s="22">
        <v>3066018</v>
      </c>
      <c r="G14" s="66">
        <v>9.1468145510347043E-2</v>
      </c>
      <c r="H14" s="300"/>
      <c r="I14" s="135">
        <v>111989</v>
      </c>
      <c r="J14" s="66">
        <v>4.9408975316027906E-2</v>
      </c>
      <c r="K14" s="338">
        <f>I14-C14</f>
        <v>-518</v>
      </c>
      <c r="L14" s="339">
        <f>K14/C14</f>
        <v>-4.6041579635044934E-3</v>
      </c>
      <c r="M14" s="22">
        <v>3197031</v>
      </c>
      <c r="N14" s="66">
        <v>9.2469573119815629E-2</v>
      </c>
      <c r="O14" s="338">
        <f>M14-F14</f>
        <v>131013</v>
      </c>
      <c r="P14" s="340">
        <f>O14/F14</f>
        <v>4.2730668900182581E-2</v>
      </c>
      <c r="S14" s="144"/>
    </row>
    <row r="15" spans="1:19" s="117" customFormat="1">
      <c r="A15"/>
      <c r="B15" s="7" t="s">
        <v>154</v>
      </c>
      <c r="C15" s="135">
        <v>2282671</v>
      </c>
      <c r="D15" s="66">
        <v>1</v>
      </c>
      <c r="E15" s="300"/>
      <c r="F15" s="22">
        <v>33520063</v>
      </c>
      <c r="G15" s="66">
        <v>1</v>
      </c>
      <c r="H15" s="300"/>
      <c r="I15" s="135">
        <v>2266572</v>
      </c>
      <c r="J15" s="66">
        <v>1</v>
      </c>
      <c r="K15" s="338">
        <f>I15-C15</f>
        <v>-16099</v>
      </c>
      <c r="L15" s="339">
        <f>K15/C15</f>
        <v>-7.0527027328949289E-3</v>
      </c>
      <c r="M15" s="22">
        <v>34573870</v>
      </c>
      <c r="N15" s="66">
        <v>1</v>
      </c>
      <c r="O15" s="338">
        <f>M15-F15</f>
        <v>1053807</v>
      </c>
      <c r="P15" s="340">
        <f>O15/F15</f>
        <v>3.1438097237466406E-2</v>
      </c>
      <c r="S15" s="144"/>
    </row>
    <row r="16" spans="1:19" s="117" customFormat="1">
      <c r="A16"/>
      <c r="B16" s="7"/>
      <c r="C16" s="344"/>
      <c r="D16" s="128"/>
      <c r="E16" s="128"/>
      <c r="F16" s="127"/>
      <c r="G16" s="130"/>
      <c r="H16" s="128"/>
      <c r="I16" s="343"/>
      <c r="J16" s="130"/>
      <c r="K16" s="341"/>
      <c r="L16" s="341"/>
      <c r="M16" s="126"/>
      <c r="N16" s="130"/>
      <c r="O16" s="341"/>
      <c r="P16" s="342"/>
      <c r="Q16" s="144"/>
      <c r="S16" s="144"/>
    </row>
    <row r="17" spans="1:20" s="117" customFormat="1">
      <c r="A17" s="448" t="s">
        <v>12</v>
      </c>
      <c r="B17" s="448"/>
      <c r="C17" s="343"/>
      <c r="D17" s="128"/>
      <c r="E17" s="128"/>
      <c r="F17" s="127"/>
      <c r="G17" s="130"/>
      <c r="H17" s="128"/>
      <c r="I17" s="343"/>
      <c r="J17" s="130"/>
      <c r="K17" s="341"/>
      <c r="L17" s="341"/>
      <c r="M17" s="126"/>
      <c r="N17" s="130"/>
      <c r="O17" s="341"/>
      <c r="P17" s="342"/>
      <c r="Q17" s="144"/>
      <c r="S17" s="144"/>
    </row>
    <row r="18" spans="1:20" s="117" customFormat="1">
      <c r="A18"/>
      <c r="B18" s="6" t="s">
        <v>135</v>
      </c>
      <c r="C18" s="135">
        <v>570710</v>
      </c>
      <c r="D18" s="66">
        <v>0.25001850901860145</v>
      </c>
      <c r="E18" s="300"/>
      <c r="F18" s="22">
        <v>5952970</v>
      </c>
      <c r="G18" s="66">
        <v>0.17759423662181065</v>
      </c>
      <c r="H18" s="300"/>
      <c r="I18" s="135">
        <v>610247</v>
      </c>
      <c r="J18" s="66">
        <v>0.26923786228718966</v>
      </c>
      <c r="K18" s="338">
        <f t="shared" ref="K18:K24" si="0">I18-C18</f>
        <v>39537</v>
      </c>
      <c r="L18" s="339">
        <f t="shared" ref="L18:L24" si="1">K18/C18</f>
        <v>6.9276865658565639E-2</v>
      </c>
      <c r="M18" s="22">
        <v>6310767</v>
      </c>
      <c r="N18" s="66">
        <v>0.18252995687205395</v>
      </c>
      <c r="O18" s="338">
        <f t="shared" ref="O18:O24" si="2">M18-F18</f>
        <v>357797</v>
      </c>
      <c r="P18" s="340">
        <f>O18/F18</f>
        <v>6.0103948113294711E-2</v>
      </c>
      <c r="Q18" s="144"/>
      <c r="S18" s="193">
        <f>SUM(S14:S17)</f>
        <v>0</v>
      </c>
    </row>
    <row r="19" spans="1:20" s="117" customFormat="1">
      <c r="A19"/>
      <c r="B19" s="6" t="s">
        <v>133</v>
      </c>
      <c r="C19" s="135">
        <v>788578</v>
      </c>
      <c r="D19" s="66">
        <v>0.34546283717627291</v>
      </c>
      <c r="E19" s="300"/>
      <c r="F19" s="22">
        <v>10467661</v>
      </c>
      <c r="G19" s="66">
        <v>0.31228046916260271</v>
      </c>
      <c r="H19" s="300"/>
      <c r="I19" s="135">
        <v>771505</v>
      </c>
      <c r="J19" s="66">
        <v>0.34038406898170454</v>
      </c>
      <c r="K19" s="338">
        <f t="shared" si="0"/>
        <v>-17073</v>
      </c>
      <c r="L19" s="339">
        <f t="shared" si="1"/>
        <v>-2.1650363058568715E-2</v>
      </c>
      <c r="M19" s="22">
        <v>10906402</v>
      </c>
      <c r="N19" s="66">
        <v>0.31545216083707145</v>
      </c>
      <c r="O19" s="338">
        <f t="shared" si="2"/>
        <v>438741</v>
      </c>
      <c r="P19" s="340">
        <f>O19/F19</f>
        <v>4.1913948111235166E-2</v>
      </c>
      <c r="Q19" s="193">
        <f>SUM(Q16:Q18)</f>
        <v>0</v>
      </c>
    </row>
    <row r="20" spans="1:20" s="117" customFormat="1">
      <c r="A20"/>
      <c r="B20" s="6" t="s">
        <v>134</v>
      </c>
      <c r="C20" s="135">
        <v>533743</v>
      </c>
      <c r="D20" s="66">
        <v>0.23382388438806995</v>
      </c>
      <c r="E20" s="300"/>
      <c r="F20" s="22">
        <v>8670513</v>
      </c>
      <c r="G20" s="66">
        <v>0.25866636945163257</v>
      </c>
      <c r="H20" s="300"/>
      <c r="I20" s="135">
        <v>518737</v>
      </c>
      <c r="J20" s="66">
        <v>0.22886411726607406</v>
      </c>
      <c r="K20" s="338">
        <f t="shared" si="0"/>
        <v>-15006</v>
      </c>
      <c r="L20" s="339">
        <f t="shared" si="1"/>
        <v>-2.8114654431065138E-2</v>
      </c>
      <c r="M20" s="22">
        <v>8950987</v>
      </c>
      <c r="N20" s="66">
        <v>0.25889456401611971</v>
      </c>
      <c r="O20" s="338">
        <f t="shared" si="2"/>
        <v>280474</v>
      </c>
      <c r="P20" s="340">
        <f t="shared" ref="P20:P24" si="3">O20/F20</f>
        <v>3.2348028311588943E-2</v>
      </c>
    </row>
    <row r="21" spans="1:20" s="117" customFormat="1">
      <c r="A21"/>
      <c r="B21" s="6" t="s">
        <v>136</v>
      </c>
      <c r="C21" s="135">
        <v>220674</v>
      </c>
      <c r="D21" s="66">
        <v>9.6673589842776297E-2</v>
      </c>
      <c r="E21" s="300"/>
      <c r="F21" s="22">
        <v>4814778</v>
      </c>
      <c r="G21" s="66">
        <v>0.14363869184852068</v>
      </c>
      <c r="H21" s="300"/>
      <c r="I21" s="135">
        <v>210101</v>
      </c>
      <c r="J21" s="66">
        <v>9.2695489046895493E-2</v>
      </c>
      <c r="K21" s="338">
        <f t="shared" si="0"/>
        <v>-10573</v>
      </c>
      <c r="L21" s="339">
        <f t="shared" si="1"/>
        <v>-4.7912305029138007E-2</v>
      </c>
      <c r="M21" s="22">
        <v>4793378</v>
      </c>
      <c r="N21" s="66">
        <v>0.1386416389024428</v>
      </c>
      <c r="O21" s="338">
        <f t="shared" si="2"/>
        <v>-21400</v>
      </c>
      <c r="P21" s="340">
        <f t="shared" si="3"/>
        <v>-4.4446493690882532E-3</v>
      </c>
    </row>
    <row r="22" spans="1:20" s="117" customFormat="1">
      <c r="A22"/>
      <c r="B22" s="6" t="s">
        <v>137</v>
      </c>
      <c r="C22" s="135">
        <v>158316</v>
      </c>
      <c r="D22" s="66">
        <v>6.9355592636871452E-2</v>
      </c>
      <c r="E22" s="300"/>
      <c r="F22" s="22">
        <v>2019372</v>
      </c>
      <c r="G22" s="66">
        <v>6.0243681522913609E-2</v>
      </c>
      <c r="H22" s="300"/>
      <c r="I22" s="135">
        <v>139871</v>
      </c>
      <c r="J22" s="66">
        <v>6.1710371433159855E-2</v>
      </c>
      <c r="K22" s="338">
        <f t="shared" si="0"/>
        <v>-18445</v>
      </c>
      <c r="L22" s="339">
        <f t="shared" si="1"/>
        <v>-0.11650749134642108</v>
      </c>
      <c r="M22" s="22">
        <v>1909457</v>
      </c>
      <c r="N22" s="66">
        <v>5.5228327057399128E-2</v>
      </c>
      <c r="O22" s="338">
        <f t="shared" si="2"/>
        <v>-109915</v>
      </c>
      <c r="P22" s="340">
        <f t="shared" si="3"/>
        <v>-5.4430288228221449E-2</v>
      </c>
    </row>
    <row r="23" spans="1:20" s="117" customFormat="1">
      <c r="A23"/>
      <c r="B23" s="6" t="s">
        <v>123</v>
      </c>
      <c r="C23" s="135">
        <v>10650</v>
      </c>
      <c r="D23" s="66">
        <v>4.6655869374079752E-3</v>
      </c>
      <c r="E23" s="300"/>
      <c r="F23" s="22">
        <v>1594769</v>
      </c>
      <c r="G23" s="66">
        <v>4.7576551392519754E-2</v>
      </c>
      <c r="H23" s="300"/>
      <c r="I23" s="135">
        <v>16111</v>
      </c>
      <c r="J23" s="66">
        <v>7.1080909849764312E-3</v>
      </c>
      <c r="K23" s="338">
        <f t="shared" si="0"/>
        <v>5461</v>
      </c>
      <c r="L23" s="339">
        <f t="shared" si="1"/>
        <v>0.51276995305164319</v>
      </c>
      <c r="M23" s="22">
        <v>1702879</v>
      </c>
      <c r="N23" s="66">
        <v>4.9253352314912971E-2</v>
      </c>
      <c r="O23" s="338">
        <f t="shared" si="2"/>
        <v>108110</v>
      </c>
      <c r="P23" s="340">
        <f t="shared" si="3"/>
        <v>6.7790382180742167E-2</v>
      </c>
    </row>
    <row r="24" spans="1:20" s="117" customFormat="1">
      <c r="A24"/>
      <c r="B24" s="6" t="s">
        <v>154</v>
      </c>
      <c r="C24" s="135">
        <v>2282671</v>
      </c>
      <c r="D24" s="66">
        <v>1</v>
      </c>
      <c r="E24" s="300"/>
      <c r="F24" s="22">
        <v>33520063</v>
      </c>
      <c r="G24" s="66">
        <v>1</v>
      </c>
      <c r="H24" s="300"/>
      <c r="I24" s="135">
        <v>2266572</v>
      </c>
      <c r="J24" s="66">
        <v>1</v>
      </c>
      <c r="K24" s="338">
        <f t="shared" si="0"/>
        <v>-16099</v>
      </c>
      <c r="L24" s="339">
        <f t="shared" si="1"/>
        <v>-7.0527027328949289E-3</v>
      </c>
      <c r="M24" s="22">
        <v>34573870</v>
      </c>
      <c r="N24" s="66">
        <v>1</v>
      </c>
      <c r="O24" s="338">
        <f t="shared" si="2"/>
        <v>1053807</v>
      </c>
      <c r="P24" s="340">
        <f t="shared" si="3"/>
        <v>3.1438097237466406E-2</v>
      </c>
    </row>
    <row r="25" spans="1:20" s="117" customFormat="1">
      <c r="A25"/>
      <c r="B25" s="7"/>
      <c r="C25" s="135"/>
      <c r="D25" s="66"/>
      <c r="E25" s="66"/>
      <c r="F25" s="22"/>
      <c r="G25" s="66"/>
      <c r="H25" s="66"/>
      <c r="I25" s="135"/>
      <c r="J25" s="66"/>
      <c r="K25" s="22"/>
      <c r="L25" s="22"/>
      <c r="M25" s="22"/>
      <c r="N25" s="66"/>
      <c r="O25" s="22"/>
      <c r="P25" s="172"/>
      <c r="T25" s="144"/>
    </row>
    <row r="26" spans="1:20" s="117" customFormat="1">
      <c r="A26" s="448" t="s">
        <v>13</v>
      </c>
      <c r="B26" s="448"/>
      <c r="C26" s="343"/>
      <c r="D26" s="128"/>
      <c r="E26" s="128"/>
      <c r="F26" s="127"/>
      <c r="G26" s="130"/>
      <c r="H26" s="128"/>
      <c r="I26" s="343"/>
      <c r="J26" s="130"/>
      <c r="K26" s="341"/>
      <c r="L26" s="341"/>
      <c r="M26" s="126"/>
      <c r="N26" s="130"/>
      <c r="O26" s="341"/>
      <c r="P26" s="342"/>
      <c r="T26" s="144"/>
    </row>
    <row r="27" spans="1:20" s="117" customFormat="1">
      <c r="A27"/>
      <c r="B27" s="6" t="s">
        <v>133</v>
      </c>
      <c r="C27" s="135">
        <v>958164</v>
      </c>
      <c r="D27" s="66">
        <v>0.41975562838446712</v>
      </c>
      <c r="E27" s="300"/>
      <c r="F27" s="22">
        <v>1206157</v>
      </c>
      <c r="G27" s="66">
        <v>3.5983136427876046E-2</v>
      </c>
      <c r="H27" s="300"/>
      <c r="I27" s="135">
        <v>994425</v>
      </c>
      <c r="J27" s="66">
        <v>0.43873523541277309</v>
      </c>
      <c r="K27" s="338">
        <f t="shared" ref="K27:K32" si="4">I27-C27</f>
        <v>36261</v>
      </c>
      <c r="L27" s="339">
        <f t="shared" ref="L27:L32" si="5">K27/C27</f>
        <v>3.7844252132202841E-2</v>
      </c>
      <c r="M27" s="22">
        <v>1243632</v>
      </c>
      <c r="N27" s="66">
        <v>3.5970286230612887E-2</v>
      </c>
      <c r="O27" s="338">
        <f t="shared" ref="O27:O32" si="6">M27-F27</f>
        <v>37475</v>
      </c>
      <c r="P27" s="340">
        <f t="shared" ref="P27:P32" si="7">O27/F27</f>
        <v>3.1069752942610291E-2</v>
      </c>
      <c r="T27" s="144"/>
    </row>
    <row r="28" spans="1:20" s="117" customFormat="1">
      <c r="A28"/>
      <c r="B28" s="6" t="s">
        <v>134</v>
      </c>
      <c r="C28" s="135">
        <v>820556</v>
      </c>
      <c r="D28" s="66">
        <v>0.35947186432035105</v>
      </c>
      <c r="E28" s="300"/>
      <c r="F28" s="22">
        <v>10315626</v>
      </c>
      <c r="G28" s="66">
        <v>0.30774482732923264</v>
      </c>
      <c r="H28" s="300"/>
      <c r="I28" s="135">
        <v>794149</v>
      </c>
      <c r="J28" s="66">
        <v>0.3503744862285425</v>
      </c>
      <c r="K28" s="338">
        <f t="shared" si="4"/>
        <v>-26407</v>
      </c>
      <c r="L28" s="339">
        <f t="shared" si="5"/>
        <v>-3.2181837680792046E-2</v>
      </c>
      <c r="M28" s="22">
        <v>10357161</v>
      </c>
      <c r="N28" s="66">
        <v>0.29956614634115303</v>
      </c>
      <c r="O28" s="338">
        <f t="shared" si="6"/>
        <v>41535</v>
      </c>
      <c r="P28" s="340">
        <f t="shared" si="7"/>
        <v>4.0264158471817416E-3</v>
      </c>
    </row>
    <row r="29" spans="1:20" s="117" customFormat="1">
      <c r="A29"/>
      <c r="B29" s="6" t="s">
        <v>136</v>
      </c>
      <c r="C29" s="135">
        <v>282418</v>
      </c>
      <c r="D29" s="66">
        <v>0.12372260391444935</v>
      </c>
      <c r="E29" s="300"/>
      <c r="F29" s="22">
        <v>9885296</v>
      </c>
      <c r="G29" s="66">
        <v>0.29490684429799552</v>
      </c>
      <c r="H29" s="300"/>
      <c r="I29" s="135">
        <v>272255</v>
      </c>
      <c r="J29" s="66">
        <v>0.12011751667275515</v>
      </c>
      <c r="K29" s="338">
        <f t="shared" si="4"/>
        <v>-10163</v>
      </c>
      <c r="L29" s="339">
        <f t="shared" si="5"/>
        <v>-3.5985666635979296E-2</v>
      </c>
      <c r="M29" s="22">
        <v>10187666</v>
      </c>
      <c r="N29" s="66">
        <v>0.29466374461406836</v>
      </c>
      <c r="O29" s="338">
        <f t="shared" si="6"/>
        <v>302370</v>
      </c>
      <c r="P29" s="340">
        <f t="shared" si="7"/>
        <v>3.0587854931202869E-2</v>
      </c>
    </row>
    <row r="30" spans="1:20" s="117" customFormat="1">
      <c r="A30"/>
      <c r="B30" s="6" t="s">
        <v>137</v>
      </c>
      <c r="C30" s="135">
        <v>210883</v>
      </c>
      <c r="D30" s="66">
        <v>9.238431644332451E-2</v>
      </c>
      <c r="E30" s="300"/>
      <c r="F30" s="22">
        <v>10518215</v>
      </c>
      <c r="G30" s="66">
        <v>0.31378864055237604</v>
      </c>
      <c r="H30" s="300"/>
      <c r="I30" s="135">
        <v>189632</v>
      </c>
      <c r="J30" s="66">
        <v>8.3664670700952806E-2</v>
      </c>
      <c r="K30" s="338">
        <f t="shared" si="4"/>
        <v>-21251</v>
      </c>
      <c r="L30" s="339">
        <f t="shared" si="5"/>
        <v>-0.10077151785587268</v>
      </c>
      <c r="M30" s="22">
        <v>11082532</v>
      </c>
      <c r="N30" s="66">
        <v>0.32054647049925278</v>
      </c>
      <c r="O30" s="338">
        <f t="shared" si="6"/>
        <v>564317</v>
      </c>
      <c r="P30" s="340">
        <f t="shared" si="7"/>
        <v>5.3651403779063273E-2</v>
      </c>
    </row>
    <row r="31" spans="1:20" s="117" customFormat="1">
      <c r="A31"/>
      <c r="B31" s="6" t="s">
        <v>123</v>
      </c>
      <c r="C31" s="135">
        <v>10650</v>
      </c>
      <c r="D31" s="66">
        <v>4.6655869374079752E-3</v>
      </c>
      <c r="E31" s="300"/>
      <c r="F31" s="22">
        <v>1594769</v>
      </c>
      <c r="G31" s="66">
        <v>4.7576551392519754E-2</v>
      </c>
      <c r="H31" s="300"/>
      <c r="I31" s="135">
        <v>16111</v>
      </c>
      <c r="J31" s="66">
        <v>7.1080909849764312E-3</v>
      </c>
      <c r="K31" s="338">
        <f t="shared" si="4"/>
        <v>5461</v>
      </c>
      <c r="L31" s="339">
        <f t="shared" si="5"/>
        <v>0.51276995305164319</v>
      </c>
      <c r="M31" s="22">
        <v>1702879</v>
      </c>
      <c r="N31" s="66">
        <v>4.9253352314912971E-2</v>
      </c>
      <c r="O31" s="338">
        <f t="shared" si="6"/>
        <v>108110</v>
      </c>
      <c r="P31" s="340">
        <f t="shared" si="7"/>
        <v>6.7790382180742167E-2</v>
      </c>
    </row>
    <row r="32" spans="1:20" s="117" customFormat="1">
      <c r="A32"/>
      <c r="B32" s="6" t="s">
        <v>154</v>
      </c>
      <c r="C32" s="135">
        <v>2282671</v>
      </c>
      <c r="D32" s="66">
        <v>1</v>
      </c>
      <c r="E32" s="300"/>
      <c r="F32" s="22">
        <v>33520063</v>
      </c>
      <c r="G32" s="66">
        <v>1</v>
      </c>
      <c r="H32" s="300"/>
      <c r="I32" s="135">
        <v>2266572</v>
      </c>
      <c r="J32" s="66">
        <v>1</v>
      </c>
      <c r="K32" s="338">
        <f t="shared" si="4"/>
        <v>-16099</v>
      </c>
      <c r="L32" s="339">
        <f t="shared" si="5"/>
        <v>-7.0527027328949289E-3</v>
      </c>
      <c r="M32" s="22">
        <v>34573870</v>
      </c>
      <c r="N32" s="66">
        <v>1</v>
      </c>
      <c r="O32" s="338">
        <f t="shared" si="6"/>
        <v>1053807</v>
      </c>
      <c r="P32" s="340">
        <f t="shared" si="7"/>
        <v>3.1438097237466406E-2</v>
      </c>
    </row>
    <row r="33" spans="1:16" s="117" customFormat="1">
      <c r="A33"/>
      <c r="B33" s="7"/>
      <c r="C33" s="135"/>
      <c r="D33" s="66"/>
      <c r="E33" s="66"/>
      <c r="F33" s="22"/>
      <c r="G33" s="66"/>
      <c r="H33" s="66"/>
      <c r="I33" s="135"/>
      <c r="J33" s="66"/>
      <c r="K33" s="22"/>
      <c r="L33" s="22"/>
      <c r="M33" s="22"/>
      <c r="N33" s="66"/>
      <c r="O33" s="22"/>
      <c r="P33" s="172"/>
    </row>
    <row r="34" spans="1:16" s="117" customFormat="1">
      <c r="A34" s="37" t="s">
        <v>15</v>
      </c>
      <c r="B34" s="37"/>
      <c r="C34" s="343"/>
      <c r="D34" s="128"/>
      <c r="E34" s="128"/>
      <c r="F34" s="127"/>
      <c r="G34" s="130"/>
      <c r="H34" s="128"/>
      <c r="I34" s="343"/>
      <c r="J34" s="130"/>
      <c r="K34" s="341"/>
      <c r="L34" s="341"/>
      <c r="M34" s="126"/>
      <c r="N34" s="130"/>
      <c r="O34" s="341"/>
      <c r="P34" s="342"/>
    </row>
    <row r="35" spans="1:16" s="117" customFormat="1">
      <c r="A35"/>
      <c r="B35" s="6" t="s">
        <v>124</v>
      </c>
      <c r="C35" s="135">
        <v>607771</v>
      </c>
      <c r="D35" s="66">
        <v>0.3470343647791847</v>
      </c>
      <c r="E35" s="300"/>
      <c r="F35" s="22">
        <v>2186015</v>
      </c>
      <c r="G35" s="66">
        <v>0.33067879449800247</v>
      </c>
      <c r="H35" s="300"/>
      <c r="I35" s="135">
        <v>631422</v>
      </c>
      <c r="J35" s="66">
        <v>0.3481600377592155</v>
      </c>
      <c r="K35" s="338">
        <f t="shared" ref="K35:K43" si="8">I35-C35</f>
        <v>23651</v>
      </c>
      <c r="L35" s="339">
        <f t="shared" ref="L35:L43" si="9">K35/C35</f>
        <v>3.8914327929433945E-2</v>
      </c>
      <c r="M35" s="22">
        <v>2563573</v>
      </c>
      <c r="N35" s="66">
        <v>0.32426549979103908</v>
      </c>
      <c r="O35" s="338">
        <f t="shared" ref="O35:O43" si="10">M35-F35</f>
        <v>377558</v>
      </c>
      <c r="P35" s="340">
        <f t="shared" ref="P35:P43" si="11">O35/F35</f>
        <v>0.1727151917987754</v>
      </c>
    </row>
    <row r="36" spans="1:16" s="117" customFormat="1">
      <c r="A36"/>
      <c r="B36" s="6" t="s">
        <v>170</v>
      </c>
      <c r="C36" s="135">
        <v>368956</v>
      </c>
      <c r="D36" s="66">
        <v>0.21067212994938697</v>
      </c>
      <c r="E36" s="300"/>
      <c r="F36" s="22">
        <v>1124568</v>
      </c>
      <c r="G36" s="66">
        <v>0.17011355849389398</v>
      </c>
      <c r="H36" s="300"/>
      <c r="I36" s="135">
        <v>399771</v>
      </c>
      <c r="J36" s="66">
        <v>0.22042989704989588</v>
      </c>
      <c r="K36" s="338">
        <f t="shared" si="8"/>
        <v>30815</v>
      </c>
      <c r="L36" s="339">
        <f t="shared" si="9"/>
        <v>8.3519444052949407E-2</v>
      </c>
      <c r="M36" s="22">
        <v>1368616</v>
      </c>
      <c r="N36" s="66">
        <v>0.1731157845951774</v>
      </c>
      <c r="O36" s="338">
        <f t="shared" si="10"/>
        <v>244048</v>
      </c>
      <c r="P36" s="340">
        <f t="shared" si="11"/>
        <v>0.21701488927303642</v>
      </c>
    </row>
    <row r="37" spans="1:16" s="117" customFormat="1">
      <c r="A37"/>
      <c r="B37" s="6" t="s">
        <v>171</v>
      </c>
      <c r="C37" s="135">
        <v>265017</v>
      </c>
      <c r="D37" s="66">
        <v>0.15132345283122292</v>
      </c>
      <c r="E37" s="300"/>
      <c r="F37" s="22">
        <v>955739</v>
      </c>
      <c r="G37" s="66">
        <v>0.14457477207371697</v>
      </c>
      <c r="H37" s="300"/>
      <c r="I37" s="135">
        <v>266315</v>
      </c>
      <c r="J37" s="66">
        <v>0.1468435380076169</v>
      </c>
      <c r="K37" s="338">
        <f t="shared" si="8"/>
        <v>1298</v>
      </c>
      <c r="L37" s="339">
        <f t="shared" si="9"/>
        <v>4.8977990091201695E-3</v>
      </c>
      <c r="M37" s="22">
        <v>1117191</v>
      </c>
      <c r="N37" s="66">
        <v>0.14131311960964277</v>
      </c>
      <c r="O37" s="338">
        <f t="shared" si="10"/>
        <v>161452</v>
      </c>
      <c r="P37" s="340">
        <f t="shared" si="11"/>
        <v>0.16892896491615389</v>
      </c>
    </row>
    <row r="38" spans="1:16" s="117" customFormat="1">
      <c r="A38"/>
      <c r="B38" s="6" t="s">
        <v>117</v>
      </c>
      <c r="C38" s="135">
        <v>54146</v>
      </c>
      <c r="D38" s="66">
        <v>3.0917109758994317E-2</v>
      </c>
      <c r="E38" s="300"/>
      <c r="F38" s="22">
        <v>161318</v>
      </c>
      <c r="G38" s="66">
        <v>2.4402596400678295E-2</v>
      </c>
      <c r="H38" s="300"/>
      <c r="I38" s="135">
        <v>55747</v>
      </c>
      <c r="J38" s="66">
        <v>3.0738361388996563E-2</v>
      </c>
      <c r="K38" s="338">
        <f t="shared" si="8"/>
        <v>1601</v>
      </c>
      <c r="L38" s="339">
        <f t="shared" si="9"/>
        <v>2.9568204484172422E-2</v>
      </c>
      <c r="M38" s="22">
        <v>201802</v>
      </c>
      <c r="N38" s="66">
        <v>2.5525868149193047E-2</v>
      </c>
      <c r="O38" s="338">
        <f t="shared" si="10"/>
        <v>40484</v>
      </c>
      <c r="P38" s="340">
        <f t="shared" si="11"/>
        <v>0.25095773565256202</v>
      </c>
    </row>
    <row r="39" spans="1:16" s="117" customFormat="1">
      <c r="A39"/>
      <c r="B39" s="6" t="s">
        <v>172</v>
      </c>
      <c r="C39" s="135">
        <v>18576</v>
      </c>
      <c r="D39" s="66">
        <v>1.0606808090774543E-2</v>
      </c>
      <c r="E39" s="300"/>
      <c r="F39" s="22">
        <v>70036</v>
      </c>
      <c r="G39" s="66">
        <v>1.0594355506006181E-2</v>
      </c>
      <c r="H39" s="300"/>
      <c r="I39" s="135">
        <v>19427</v>
      </c>
      <c r="J39" s="66">
        <v>1.0711861565717191E-2</v>
      </c>
      <c r="K39" s="338">
        <f t="shared" si="8"/>
        <v>851</v>
      </c>
      <c r="L39" s="339">
        <f t="shared" si="9"/>
        <v>4.5811800172265285E-2</v>
      </c>
      <c r="M39" s="22">
        <v>81552</v>
      </c>
      <c r="N39" s="66">
        <v>1.0315485472408556E-2</v>
      </c>
      <c r="O39" s="338">
        <f t="shared" si="10"/>
        <v>11516</v>
      </c>
      <c r="P39" s="340">
        <f t="shared" si="11"/>
        <v>0.16442972185733051</v>
      </c>
    </row>
    <row r="40" spans="1:16" s="117" customFormat="1">
      <c r="A40"/>
      <c r="B40" s="6" t="s">
        <v>121</v>
      </c>
      <c r="C40" s="135">
        <v>6962</v>
      </c>
      <c r="D40" s="66">
        <v>3.9752690529700893E-3</v>
      </c>
      <c r="E40" s="300"/>
      <c r="F40" s="22">
        <v>23274</v>
      </c>
      <c r="G40" s="66">
        <v>3.5206612320347799E-3</v>
      </c>
      <c r="H40" s="300"/>
      <c r="I40" s="135">
        <v>7186</v>
      </c>
      <c r="J40" s="66">
        <v>3.9622915123922239E-3</v>
      </c>
      <c r="K40" s="338">
        <f t="shared" si="8"/>
        <v>224</v>
      </c>
      <c r="L40" s="339">
        <f t="shared" si="9"/>
        <v>3.2174662453318015E-2</v>
      </c>
      <c r="M40" s="22">
        <v>28591</v>
      </c>
      <c r="N40" s="66">
        <v>3.6164661215130592E-3</v>
      </c>
      <c r="O40" s="338">
        <f t="shared" si="10"/>
        <v>5317</v>
      </c>
      <c r="P40" s="340">
        <f t="shared" si="11"/>
        <v>0.22845235026209504</v>
      </c>
    </row>
    <row r="41" spans="1:16" s="117" customFormat="1">
      <c r="A41"/>
      <c r="B41" s="6" t="s">
        <v>281</v>
      </c>
      <c r="C41" s="135">
        <v>94154</v>
      </c>
      <c r="D41" s="66">
        <v>5.3761488424783933E-2</v>
      </c>
      <c r="E41" s="300"/>
      <c r="F41" s="22">
        <v>328549</v>
      </c>
      <c r="G41" s="66">
        <v>4.9699653137569605E-2</v>
      </c>
      <c r="H41" s="300"/>
      <c r="I41" s="135">
        <v>96157</v>
      </c>
      <c r="J41" s="66">
        <v>5.3020048004049414E-2</v>
      </c>
      <c r="K41" s="338">
        <f t="shared" si="8"/>
        <v>2003</v>
      </c>
      <c r="L41" s="339">
        <f t="shared" si="9"/>
        <v>2.1273658049578349E-2</v>
      </c>
      <c r="M41" s="22">
        <v>401149</v>
      </c>
      <c r="N41" s="66">
        <v>5.0741204161408912E-2</v>
      </c>
      <c r="O41" s="338">
        <f t="shared" si="10"/>
        <v>72600</v>
      </c>
      <c r="P41" s="340">
        <f t="shared" si="11"/>
        <v>0.22097160545306788</v>
      </c>
    </row>
    <row r="42" spans="1:16" s="117" customFormat="1">
      <c r="A42"/>
      <c r="B42" s="6" t="s">
        <v>123</v>
      </c>
      <c r="C42" s="135">
        <v>335746</v>
      </c>
      <c r="D42" s="66">
        <v>0.19170937711268249</v>
      </c>
      <c r="E42" s="300"/>
      <c r="F42" s="22">
        <v>1761191</v>
      </c>
      <c r="G42" s="66">
        <v>0.26641560865809771</v>
      </c>
      <c r="H42" s="300"/>
      <c r="I42" s="135">
        <v>337572</v>
      </c>
      <c r="J42" s="66">
        <v>0.1861339647121163</v>
      </c>
      <c r="K42" s="338">
        <f t="shared" si="8"/>
        <v>1826</v>
      </c>
      <c r="L42" s="339">
        <f t="shared" si="9"/>
        <v>5.4386351587211758E-3</v>
      </c>
      <c r="M42" s="22">
        <v>2143310</v>
      </c>
      <c r="N42" s="66">
        <v>0.27110657209961719</v>
      </c>
      <c r="O42" s="338">
        <f t="shared" si="10"/>
        <v>382119</v>
      </c>
      <c r="P42" s="340">
        <f t="shared" si="11"/>
        <v>0.21696624613684717</v>
      </c>
    </row>
    <row r="43" spans="1:16" s="117" customFormat="1">
      <c r="A43"/>
      <c r="B43" s="7" t="s">
        <v>154</v>
      </c>
      <c r="C43" s="135">
        <v>1751328</v>
      </c>
      <c r="D43" s="66">
        <v>1</v>
      </c>
      <c r="E43" s="300"/>
      <c r="F43" s="22">
        <v>6610690</v>
      </c>
      <c r="G43" s="66">
        <v>1</v>
      </c>
      <c r="H43" s="300"/>
      <c r="I43" s="135">
        <v>1813597</v>
      </c>
      <c r="J43" s="66">
        <v>1</v>
      </c>
      <c r="K43" s="338">
        <f t="shared" si="8"/>
        <v>62269</v>
      </c>
      <c r="L43" s="339">
        <f t="shared" si="9"/>
        <v>3.5555304317637815E-2</v>
      </c>
      <c r="M43" s="22">
        <v>7905784</v>
      </c>
      <c r="N43" s="66">
        <v>1</v>
      </c>
      <c r="O43" s="338">
        <f t="shared" si="10"/>
        <v>1295094</v>
      </c>
      <c r="P43" s="340">
        <f t="shared" si="11"/>
        <v>0.1959090503411898</v>
      </c>
    </row>
    <row r="44" spans="1:16" s="117" customFormat="1">
      <c r="A44"/>
      <c r="B44" s="16" t="s">
        <v>282</v>
      </c>
      <c r="C44" s="343"/>
      <c r="D44" s="128"/>
      <c r="E44" s="128"/>
      <c r="F44" s="127"/>
      <c r="G44" s="130"/>
      <c r="H44" s="128"/>
      <c r="I44" s="343"/>
      <c r="J44" s="130"/>
      <c r="K44" s="341"/>
      <c r="L44" s="341"/>
      <c r="M44" s="126"/>
      <c r="N44" s="130"/>
      <c r="O44" s="341"/>
      <c r="P44" s="342"/>
    </row>
    <row r="45" spans="1:16" s="117" customFormat="1">
      <c r="A45"/>
      <c r="B45" s="16"/>
      <c r="C45" s="343"/>
      <c r="D45" s="128"/>
      <c r="E45" s="128"/>
      <c r="F45" s="127"/>
      <c r="G45" s="130"/>
      <c r="H45" s="128"/>
      <c r="I45" s="343"/>
      <c r="J45" s="130"/>
      <c r="K45" s="341"/>
      <c r="L45" s="341"/>
      <c r="M45" s="126"/>
      <c r="N45" s="130"/>
      <c r="O45" s="341"/>
      <c r="P45" s="342"/>
    </row>
    <row r="46" spans="1:16" s="117" customFormat="1">
      <c r="A46" s="448" t="s">
        <v>10</v>
      </c>
      <c r="B46" s="448"/>
      <c r="C46" s="343"/>
      <c r="D46" s="128"/>
      <c r="E46" s="128"/>
      <c r="F46" s="127"/>
      <c r="G46" s="130"/>
      <c r="H46" s="128"/>
      <c r="I46" s="343"/>
      <c r="J46" s="130"/>
      <c r="K46" s="341"/>
      <c r="L46" s="341"/>
      <c r="M46" s="126"/>
      <c r="N46" s="130"/>
      <c r="O46" s="341"/>
      <c r="P46" s="342"/>
    </row>
    <row r="47" spans="1:16" s="117" customFormat="1">
      <c r="A47"/>
      <c r="B47" s="6" t="s">
        <v>157</v>
      </c>
      <c r="C47" s="135">
        <v>394954</v>
      </c>
      <c r="D47" s="66">
        <v>0.17302274396967413</v>
      </c>
      <c r="E47" s="300"/>
      <c r="F47" s="22">
        <v>5346892</v>
      </c>
      <c r="G47" s="66">
        <v>0.15951318468584025</v>
      </c>
      <c r="H47" s="300"/>
      <c r="I47" s="135">
        <v>406460</v>
      </c>
      <c r="J47" s="66">
        <v>0.17932807781972071</v>
      </c>
      <c r="K47" s="338">
        <f t="shared" ref="K47:K53" si="12">I47-C47</f>
        <v>11506</v>
      </c>
      <c r="L47" s="339">
        <f t="shared" ref="L47:L53" si="13">K47/C47</f>
        <v>2.9132506570385411E-2</v>
      </c>
      <c r="M47" s="22">
        <v>5568299</v>
      </c>
      <c r="N47" s="66">
        <v>0.16105512631360042</v>
      </c>
      <c r="O47" s="338">
        <f t="shared" ref="O47:O53" si="14">M47-F47</f>
        <v>221407</v>
      </c>
      <c r="P47" s="340">
        <f t="shared" ref="P47:P53" si="15">O47/F47</f>
        <v>4.1408541635028349E-2</v>
      </c>
    </row>
    <row r="48" spans="1:16" s="117" customFormat="1">
      <c r="A48"/>
      <c r="B48" s="6" t="s">
        <v>158</v>
      </c>
      <c r="C48" s="135">
        <v>176401</v>
      </c>
      <c r="D48" s="66">
        <v>7.7278328764854853E-2</v>
      </c>
      <c r="E48" s="300"/>
      <c r="F48" s="22">
        <v>2262327</v>
      </c>
      <c r="G48" s="66">
        <v>6.7491728759578998E-2</v>
      </c>
      <c r="H48" s="300"/>
      <c r="I48" s="135">
        <v>177230</v>
      </c>
      <c r="J48" s="66">
        <v>7.8192971588813415E-2</v>
      </c>
      <c r="K48" s="338">
        <f t="shared" si="12"/>
        <v>829</v>
      </c>
      <c r="L48" s="339">
        <f t="shared" si="13"/>
        <v>4.699519843991814E-3</v>
      </c>
      <c r="M48" s="22">
        <v>2357224</v>
      </c>
      <c r="N48" s="66">
        <v>6.8179350474794981E-2</v>
      </c>
      <c r="O48" s="338">
        <f t="shared" si="14"/>
        <v>94897</v>
      </c>
      <c r="P48" s="340">
        <f t="shared" si="15"/>
        <v>4.1946632825404992E-2</v>
      </c>
    </row>
    <row r="49" spans="1:16" s="117" customFormat="1">
      <c r="A49"/>
      <c r="B49" s="6" t="s">
        <v>159</v>
      </c>
      <c r="C49" s="135">
        <v>27627</v>
      </c>
      <c r="D49" s="66">
        <v>1.2102926790588744E-2</v>
      </c>
      <c r="E49" s="300"/>
      <c r="F49" s="22">
        <v>607438</v>
      </c>
      <c r="G49" s="66">
        <v>1.8121624652077773E-2</v>
      </c>
      <c r="H49" s="300"/>
      <c r="I49" s="135">
        <v>36848</v>
      </c>
      <c r="J49" s="66">
        <v>1.625714956330529E-2</v>
      </c>
      <c r="K49" s="338">
        <f t="shared" si="12"/>
        <v>9221</v>
      </c>
      <c r="L49" s="339">
        <f t="shared" si="13"/>
        <v>0.33376769102689396</v>
      </c>
      <c r="M49" s="22">
        <v>692958</v>
      </c>
      <c r="N49" s="66">
        <v>2.0042824248485924E-2</v>
      </c>
      <c r="O49" s="338">
        <f t="shared" si="14"/>
        <v>85520</v>
      </c>
      <c r="P49" s="340">
        <f t="shared" si="15"/>
        <v>0.1407880310418512</v>
      </c>
    </row>
    <row r="50" spans="1:16" s="117" customFormat="1">
      <c r="A50"/>
      <c r="B50" s="6" t="s">
        <v>160</v>
      </c>
      <c r="C50" s="135">
        <v>1256775</v>
      </c>
      <c r="D50" s="66">
        <v>0.5505721148601791</v>
      </c>
      <c r="E50" s="300"/>
      <c r="F50" s="22">
        <v>19466661</v>
      </c>
      <c r="G50" s="66">
        <v>0.58074655169950007</v>
      </c>
      <c r="H50" s="300"/>
      <c r="I50" s="135">
        <v>1204666</v>
      </c>
      <c r="J50" s="66">
        <v>0.53149249174524349</v>
      </c>
      <c r="K50" s="338">
        <f t="shared" si="12"/>
        <v>-52109</v>
      </c>
      <c r="L50" s="339">
        <f t="shared" si="13"/>
        <v>-4.146247339420342E-2</v>
      </c>
      <c r="M50" s="22">
        <v>19964718</v>
      </c>
      <c r="N50" s="66">
        <v>0.5774510634765504</v>
      </c>
      <c r="O50" s="338">
        <f t="shared" si="14"/>
        <v>498057</v>
      </c>
      <c r="P50" s="340">
        <f t="shared" si="15"/>
        <v>2.5585127310739114E-2</v>
      </c>
    </row>
    <row r="51" spans="1:16" s="117" customFormat="1">
      <c r="A51"/>
      <c r="B51" s="6" t="s">
        <v>263</v>
      </c>
      <c r="C51" s="135">
        <v>266505</v>
      </c>
      <c r="D51" s="66">
        <v>0.11675138467172887</v>
      </c>
      <c r="E51" s="300"/>
      <c r="F51" s="22">
        <v>3853802</v>
      </c>
      <c r="G51" s="66">
        <v>0.11497001064705636</v>
      </c>
      <c r="H51" s="300"/>
      <c r="I51" s="135">
        <v>256690</v>
      </c>
      <c r="J51" s="66">
        <v>0.11325031810152071</v>
      </c>
      <c r="K51" s="338">
        <f t="shared" si="12"/>
        <v>-9815</v>
      </c>
      <c r="L51" s="339">
        <f t="shared" si="13"/>
        <v>-3.6828577325003282E-2</v>
      </c>
      <c r="M51" s="22">
        <v>3935257</v>
      </c>
      <c r="N51" s="66">
        <v>0.11382170986354724</v>
      </c>
      <c r="O51" s="338">
        <f t="shared" si="14"/>
        <v>81455</v>
      </c>
      <c r="P51" s="340">
        <f t="shared" si="15"/>
        <v>2.1136270104172451E-2</v>
      </c>
    </row>
    <row r="52" spans="1:16" s="117" customFormat="1">
      <c r="A52"/>
      <c r="B52" s="6" t="s">
        <v>163</v>
      </c>
      <c r="C52" s="135">
        <v>146995</v>
      </c>
      <c r="D52" s="66">
        <v>6.4396051818242747E-2</v>
      </c>
      <c r="E52" s="300"/>
      <c r="F52" s="22">
        <v>1605413</v>
      </c>
      <c r="G52" s="66">
        <v>4.7894092561818875E-2</v>
      </c>
      <c r="H52" s="300"/>
      <c r="I52" s="135">
        <v>168686</v>
      </c>
      <c r="J52" s="66">
        <v>7.4423402389158608E-2</v>
      </c>
      <c r="K52" s="338">
        <f t="shared" si="12"/>
        <v>21691</v>
      </c>
      <c r="L52" s="339">
        <f t="shared" si="13"/>
        <v>0.14756284227354671</v>
      </c>
      <c r="M52" s="22">
        <v>1678119</v>
      </c>
      <c r="N52" s="66">
        <v>4.8537204542042876E-2</v>
      </c>
      <c r="O52" s="338">
        <f t="shared" si="14"/>
        <v>72706</v>
      </c>
      <c r="P52" s="340">
        <f t="shared" si="15"/>
        <v>4.5288034916871861E-2</v>
      </c>
    </row>
    <row r="53" spans="1:16" s="117" customFormat="1">
      <c r="A53"/>
      <c r="B53" s="7" t="s">
        <v>154</v>
      </c>
      <c r="C53" s="135">
        <v>2282671</v>
      </c>
      <c r="D53" s="66">
        <v>1</v>
      </c>
      <c r="E53" s="300"/>
      <c r="F53" s="22">
        <v>33520063</v>
      </c>
      <c r="G53" s="66">
        <v>1</v>
      </c>
      <c r="H53" s="300"/>
      <c r="I53" s="135">
        <v>2266572</v>
      </c>
      <c r="J53" s="66">
        <v>1</v>
      </c>
      <c r="K53" s="338">
        <f t="shared" si="12"/>
        <v>-16099</v>
      </c>
      <c r="L53" s="339">
        <f t="shared" si="13"/>
        <v>-7.0527027328949289E-3</v>
      </c>
      <c r="M53" s="22">
        <v>34573870</v>
      </c>
      <c r="N53" s="66">
        <v>1</v>
      </c>
      <c r="O53" s="338">
        <f t="shared" si="14"/>
        <v>1053807</v>
      </c>
      <c r="P53" s="340">
        <f t="shared" si="15"/>
        <v>3.1438097237466406E-2</v>
      </c>
    </row>
    <row r="54" spans="1:16" s="117" customFormat="1">
      <c r="A54"/>
      <c r="B54" s="7"/>
      <c r="C54" s="126"/>
      <c r="D54" s="128"/>
      <c r="E54" s="128"/>
      <c r="F54" s="127"/>
      <c r="G54" s="130"/>
      <c r="H54" s="130"/>
      <c r="I54" s="126"/>
      <c r="J54" s="128"/>
      <c r="K54" s="128"/>
      <c r="L54" s="262"/>
      <c r="M54" s="127"/>
      <c r="N54" s="130"/>
      <c r="O54" s="128"/>
      <c r="P54" s="92"/>
    </row>
    <row r="55" spans="1:16" s="117" customFormat="1">
      <c r="A55"/>
      <c r="B55" s="7"/>
      <c r="C55" s="126"/>
      <c r="D55" s="128"/>
      <c r="E55" s="128"/>
      <c r="F55" s="127"/>
      <c r="G55" s="130"/>
      <c r="H55" s="130"/>
      <c r="I55" s="126"/>
      <c r="J55" s="128"/>
      <c r="K55" s="128"/>
      <c r="L55" s="127"/>
      <c r="M55" s="130"/>
      <c r="N55" s="130"/>
    </row>
    <row r="56" spans="1:16" s="117" customFormat="1" ht="15.6">
      <c r="A56" s="154" t="s">
        <v>401</v>
      </c>
      <c r="B56" s="4"/>
      <c r="C56" s="126"/>
      <c r="D56" s="128"/>
      <c r="E56" s="128"/>
      <c r="F56" s="127"/>
      <c r="G56" s="130"/>
      <c r="H56" s="130"/>
      <c r="I56" s="126"/>
      <c r="J56" s="128"/>
      <c r="K56" s="128"/>
      <c r="L56" s="127"/>
      <c r="M56" s="130"/>
      <c r="N56" s="130"/>
    </row>
    <row r="57" spans="1:16" s="91" customFormat="1" ht="18" customHeight="1">
      <c r="A57" s="113"/>
      <c r="B57" s="113"/>
      <c r="C57" s="458" t="s">
        <v>402</v>
      </c>
      <c r="D57" s="459"/>
      <c r="E57" s="459"/>
      <c r="F57" s="459"/>
      <c r="G57" s="459"/>
      <c r="H57" s="463"/>
      <c r="I57" s="458" t="s">
        <v>403</v>
      </c>
      <c r="J57" s="459"/>
      <c r="K57" s="459"/>
      <c r="L57" s="459"/>
      <c r="M57" s="459"/>
      <c r="N57" s="463"/>
    </row>
    <row r="58" spans="1:16" s="117" customFormat="1" ht="28.9">
      <c r="A58" s="470"/>
      <c r="B58" s="470"/>
      <c r="C58" s="114" t="s">
        <v>23</v>
      </c>
      <c r="D58" s="115" t="s">
        <v>411</v>
      </c>
      <c r="E58" s="115" t="s">
        <v>245</v>
      </c>
      <c r="F58" s="115" t="s">
        <v>156</v>
      </c>
      <c r="G58" s="115" t="s">
        <v>412</v>
      </c>
      <c r="H58" s="116" t="s">
        <v>245</v>
      </c>
      <c r="I58" s="114" t="s">
        <v>23</v>
      </c>
      <c r="J58" s="115" t="s">
        <v>411</v>
      </c>
      <c r="K58" s="115" t="s">
        <v>245</v>
      </c>
      <c r="L58" s="115" t="s">
        <v>156</v>
      </c>
      <c r="M58" s="115" t="s">
        <v>412</v>
      </c>
      <c r="N58" s="116" t="s">
        <v>245</v>
      </c>
    </row>
    <row r="59" spans="1:16">
      <c r="A59" s="93" t="s">
        <v>25</v>
      </c>
      <c r="B59" s="93"/>
      <c r="C59" s="206"/>
      <c r="D59" s="348"/>
      <c r="E59" s="349"/>
      <c r="F59" s="287"/>
      <c r="G59" s="349"/>
      <c r="H59" s="353"/>
      <c r="I59" s="206"/>
      <c r="J59" s="348"/>
      <c r="K59" s="349"/>
      <c r="L59" s="287"/>
      <c r="M59" s="349"/>
      <c r="N59" s="353"/>
    </row>
    <row r="60" spans="1:16" s="117" customFormat="1" ht="15.6">
      <c r="A60" s="57"/>
      <c r="B60" s="6" t="s">
        <v>22</v>
      </c>
      <c r="C60" s="135">
        <v>72009</v>
      </c>
      <c r="D60" s="66">
        <v>0.33</v>
      </c>
      <c r="E60" s="281">
        <v>0.11600000000000001</v>
      </c>
      <c r="F60" s="22">
        <v>106949</v>
      </c>
      <c r="G60" s="66">
        <v>0.16500000000000001</v>
      </c>
      <c r="H60" s="351">
        <v>4.7E-2</v>
      </c>
      <c r="I60" s="135">
        <v>78007</v>
      </c>
      <c r="J60" s="66">
        <v>0.32300000000000001</v>
      </c>
      <c r="K60" s="281">
        <v>0.126</v>
      </c>
      <c r="L60" s="22">
        <v>108839</v>
      </c>
      <c r="M60" s="66">
        <v>0.155</v>
      </c>
      <c r="N60" s="351">
        <v>4.9000000000000002E-2</v>
      </c>
    </row>
    <row r="61" spans="1:16" s="117" customFormat="1" ht="15.6">
      <c r="A61" s="57"/>
      <c r="B61" s="6" t="s">
        <v>261</v>
      </c>
      <c r="C61" s="345">
        <v>146401</v>
      </c>
      <c r="D61" s="346">
        <v>0.67</v>
      </c>
      <c r="E61" s="281">
        <v>8.7999999999999995E-2</v>
      </c>
      <c r="F61" s="347">
        <v>539465</v>
      </c>
      <c r="G61" s="346">
        <v>0.83499999999999996</v>
      </c>
      <c r="H61" s="351">
        <v>1.7000000000000001E-2</v>
      </c>
      <c r="I61" s="345">
        <v>163693</v>
      </c>
      <c r="J61" s="346">
        <v>0.67700000000000005</v>
      </c>
      <c r="K61" s="281">
        <v>9.9000000000000005E-2</v>
      </c>
      <c r="L61" s="347">
        <v>592630</v>
      </c>
      <c r="M61" s="346">
        <v>0.84499999999999997</v>
      </c>
      <c r="N61" s="351">
        <v>1.7999999999999999E-2</v>
      </c>
    </row>
    <row r="62" spans="1:16" s="117" customFormat="1">
      <c r="A62"/>
      <c r="B62" s="7" t="s">
        <v>154</v>
      </c>
      <c r="C62" s="135">
        <v>218410</v>
      </c>
      <c r="D62" s="66">
        <v>1</v>
      </c>
      <c r="E62" s="281">
        <v>9.6000000000000002E-2</v>
      </c>
      <c r="F62" s="22">
        <v>646414</v>
      </c>
      <c r="G62" s="66">
        <v>1</v>
      </c>
      <c r="H62" s="351">
        <v>1.9E-2</v>
      </c>
      <c r="I62" s="135">
        <v>241700</v>
      </c>
      <c r="J62" s="66">
        <v>1</v>
      </c>
      <c r="K62" s="281">
        <v>0.107</v>
      </c>
      <c r="L62" s="22">
        <v>701469</v>
      </c>
      <c r="M62" s="66">
        <v>1</v>
      </c>
      <c r="N62" s="351">
        <v>0.02</v>
      </c>
    </row>
    <row r="63" spans="1:16" s="117" customFormat="1" ht="15.6">
      <c r="A63" s="57"/>
      <c r="B63" s="4"/>
      <c r="C63" s="343"/>
      <c r="D63" s="130"/>
      <c r="E63" s="130"/>
      <c r="F63" s="126"/>
      <c r="G63" s="130"/>
      <c r="H63" s="352"/>
      <c r="I63" s="343"/>
      <c r="J63" s="130"/>
      <c r="K63" s="130"/>
      <c r="L63" s="126"/>
      <c r="M63" s="130"/>
      <c r="N63" s="352"/>
    </row>
    <row r="64" spans="1:16">
      <c r="A64" s="93" t="s">
        <v>57</v>
      </c>
      <c r="B64" s="93"/>
      <c r="C64" s="206"/>
      <c r="D64" s="348"/>
      <c r="E64" s="349"/>
      <c r="F64" s="287"/>
      <c r="G64" s="349"/>
      <c r="H64" s="353"/>
      <c r="I64" s="206"/>
      <c r="J64" s="348"/>
      <c r="K64" s="349"/>
      <c r="L64" s="287"/>
      <c r="M64" s="349"/>
      <c r="N64" s="353"/>
    </row>
    <row r="65" spans="1:14">
      <c r="A65" s="19"/>
      <c r="B65" s="19" t="s">
        <v>157</v>
      </c>
      <c r="C65" s="135">
        <v>33933</v>
      </c>
      <c r="D65" s="66">
        <v>0.15536376539535734</v>
      </c>
      <c r="E65" s="300"/>
      <c r="F65" s="22">
        <v>75419</v>
      </c>
      <c r="G65" s="66">
        <v>0.11667290621799652</v>
      </c>
      <c r="H65" s="171"/>
      <c r="I65" s="135">
        <v>38713</v>
      </c>
      <c r="J65" s="66">
        <v>0.1601696317749276</v>
      </c>
      <c r="K65" s="300"/>
      <c r="L65" s="22">
        <v>78556</v>
      </c>
      <c r="M65" s="66">
        <v>0.11198784265591209</v>
      </c>
      <c r="N65" s="171"/>
    </row>
    <row r="66" spans="1:14">
      <c r="A66" s="19"/>
      <c r="B66" s="19" t="s">
        <v>158</v>
      </c>
      <c r="C66" s="135">
        <v>16471</v>
      </c>
      <c r="D66" s="66">
        <v>7.5413213680692273E-2</v>
      </c>
      <c r="E66" s="300"/>
      <c r="F66" s="22">
        <v>44097</v>
      </c>
      <c r="G66" s="66">
        <v>6.8217891320423135E-2</v>
      </c>
      <c r="H66" s="171"/>
      <c r="I66" s="135">
        <v>18319</v>
      </c>
      <c r="J66" s="66">
        <v>7.5792304509722797E-2</v>
      </c>
      <c r="K66" s="300"/>
      <c r="L66" s="22">
        <v>48004</v>
      </c>
      <c r="M66" s="66">
        <v>6.8433530205896487E-2</v>
      </c>
      <c r="N66" s="171"/>
    </row>
    <row r="67" spans="1:14">
      <c r="A67" s="19"/>
      <c r="B67" s="19" t="s">
        <v>159</v>
      </c>
      <c r="C67" s="135">
        <v>5122</v>
      </c>
      <c r="D67" s="66">
        <v>2.3451307174579918E-2</v>
      </c>
      <c r="E67" s="300"/>
      <c r="F67" s="22">
        <v>19369</v>
      </c>
      <c r="G67" s="66">
        <v>2.9963769349054939E-2</v>
      </c>
      <c r="H67" s="171"/>
      <c r="I67" s="135">
        <v>5834</v>
      </c>
      <c r="J67" s="66">
        <v>2.4137360364087711E-2</v>
      </c>
      <c r="K67" s="300"/>
      <c r="L67" s="22">
        <v>23708</v>
      </c>
      <c r="M67" s="66">
        <v>3.3797644657140941E-2</v>
      </c>
      <c r="N67" s="171"/>
    </row>
    <row r="68" spans="1:14">
      <c r="A68" s="19"/>
      <c r="B68" s="19" t="s">
        <v>160</v>
      </c>
      <c r="C68" s="135">
        <v>113600</v>
      </c>
      <c r="D68" s="66">
        <v>0.52012270500434965</v>
      </c>
      <c r="E68" s="300"/>
      <c r="F68" s="22">
        <v>327588</v>
      </c>
      <c r="G68" s="66">
        <v>0.50677739034117453</v>
      </c>
      <c r="H68" s="171"/>
      <c r="I68" s="135">
        <v>125002</v>
      </c>
      <c r="J68" s="66">
        <v>0.51717832023169219</v>
      </c>
      <c r="K68" s="300"/>
      <c r="L68" s="22">
        <v>344963</v>
      </c>
      <c r="M68" s="66">
        <v>0.49177226648647338</v>
      </c>
      <c r="N68" s="171"/>
    </row>
    <row r="69" spans="1:14">
      <c r="A69" s="19"/>
      <c r="B69" s="19" t="s">
        <v>263</v>
      </c>
      <c r="C69" s="135">
        <v>24700</v>
      </c>
      <c r="D69" s="66">
        <v>0.11309005997893869</v>
      </c>
      <c r="E69" s="300"/>
      <c r="F69" s="22">
        <v>69634</v>
      </c>
      <c r="G69" s="66">
        <v>0.10772353321555536</v>
      </c>
      <c r="H69" s="171"/>
      <c r="I69" s="135">
        <v>25303</v>
      </c>
      <c r="J69" s="66">
        <v>0.10468762929251138</v>
      </c>
      <c r="K69" s="300"/>
      <c r="L69" s="22">
        <v>70703</v>
      </c>
      <c r="M69" s="66">
        <v>0.10079276489766475</v>
      </c>
      <c r="N69" s="171"/>
    </row>
    <row r="70" spans="1:14">
      <c r="A70" s="19"/>
      <c r="B70" s="19" t="s">
        <v>163</v>
      </c>
      <c r="C70" s="135">
        <v>22468</v>
      </c>
      <c r="D70" s="66">
        <v>0.10287074767638844</v>
      </c>
      <c r="E70" s="300"/>
      <c r="F70" s="22">
        <v>103107</v>
      </c>
      <c r="G70" s="66">
        <v>0.15950613693391541</v>
      </c>
      <c r="H70" s="171"/>
      <c r="I70" s="135">
        <v>26091</v>
      </c>
      <c r="J70" s="66">
        <v>0.10794786925941249</v>
      </c>
      <c r="K70" s="300"/>
      <c r="L70" s="22">
        <v>127246</v>
      </c>
      <c r="M70" s="66">
        <v>0.18139932056869226</v>
      </c>
      <c r="N70" s="171"/>
    </row>
    <row r="71" spans="1:14">
      <c r="A71" s="19"/>
      <c r="B71" s="19" t="s">
        <v>154</v>
      </c>
      <c r="C71" s="135">
        <v>218410</v>
      </c>
      <c r="D71" s="66">
        <v>1</v>
      </c>
      <c r="E71" s="300"/>
      <c r="F71" s="22">
        <v>646414</v>
      </c>
      <c r="G71" s="66">
        <v>1</v>
      </c>
      <c r="H71" s="171"/>
      <c r="I71" s="135">
        <v>241700</v>
      </c>
      <c r="J71" s="66">
        <v>1</v>
      </c>
      <c r="K71" s="300"/>
      <c r="L71" s="22">
        <v>701469</v>
      </c>
      <c r="M71" s="66">
        <v>1</v>
      </c>
      <c r="N71" s="171"/>
    </row>
    <row r="72" spans="1:14">
      <c r="A72" s="25" t="s">
        <v>265</v>
      </c>
      <c r="B72" s="19"/>
      <c r="C72" s="206"/>
      <c r="D72" s="348"/>
      <c r="E72" s="349"/>
      <c r="F72" s="287"/>
      <c r="G72" s="349"/>
      <c r="H72" s="353"/>
      <c r="I72" s="206"/>
      <c r="J72" s="348"/>
      <c r="K72" s="349"/>
      <c r="L72" s="287"/>
      <c r="M72" s="349"/>
      <c r="N72" s="353"/>
    </row>
    <row r="73" spans="1:14">
      <c r="A73" s="19"/>
      <c r="B73" s="19"/>
      <c r="C73" s="206"/>
      <c r="D73" s="348"/>
      <c r="E73" s="349"/>
      <c r="F73" s="287"/>
      <c r="G73" s="349"/>
      <c r="H73" s="353"/>
      <c r="I73" s="206"/>
      <c r="J73" s="348"/>
      <c r="K73" s="349"/>
      <c r="L73" s="287"/>
      <c r="M73" s="349"/>
      <c r="N73" s="353"/>
    </row>
    <row r="74" spans="1:14">
      <c r="A74" s="93" t="s">
        <v>58</v>
      </c>
      <c r="B74" s="93"/>
      <c r="C74" s="206"/>
      <c r="D74" s="348"/>
      <c r="E74" s="349"/>
      <c r="F74" s="287"/>
      <c r="G74" s="349"/>
      <c r="H74" s="353"/>
      <c r="I74" s="206"/>
      <c r="J74" s="348"/>
      <c r="K74" s="349"/>
      <c r="L74" s="287"/>
      <c r="M74" s="349"/>
      <c r="N74" s="353"/>
    </row>
    <row r="75" spans="1:14">
      <c r="A75" s="19"/>
      <c r="B75" s="19" t="s">
        <v>157</v>
      </c>
      <c r="C75" s="135">
        <v>41359</v>
      </c>
      <c r="D75" s="66">
        <v>0.18936404010805366</v>
      </c>
      <c r="E75" s="66">
        <f t="shared" ref="E75:E81" si="16">C75/C47</f>
        <v>0.10471852418256303</v>
      </c>
      <c r="F75" s="22">
        <v>104967</v>
      </c>
      <c r="G75" s="66">
        <v>0.16238354986123443</v>
      </c>
      <c r="H75" s="322">
        <f t="shared" ref="H75:H81" si="17">F75/F47</f>
        <v>1.9631404561752885E-2</v>
      </c>
      <c r="I75" s="135">
        <v>47305</v>
      </c>
      <c r="J75" s="66">
        <v>0.19571783202316922</v>
      </c>
      <c r="K75" s="66">
        <f t="shared" ref="K75:K81" si="18">I75/I47</f>
        <v>0.11638291590808443</v>
      </c>
      <c r="L75" s="22">
        <v>109200</v>
      </c>
      <c r="M75" s="66">
        <v>0.15567330844271093</v>
      </c>
      <c r="N75" s="322">
        <f t="shared" ref="N75:N81" si="19">L75/M47</f>
        <v>1.9611015859600931E-2</v>
      </c>
    </row>
    <row r="76" spans="1:14">
      <c r="A76" s="19"/>
      <c r="B76" s="19" t="s">
        <v>158</v>
      </c>
      <c r="C76" s="135">
        <v>17956</v>
      </c>
      <c r="D76" s="66">
        <v>8.221235291424385E-2</v>
      </c>
      <c r="E76" s="66">
        <f t="shared" si="16"/>
        <v>0.10179080617456818</v>
      </c>
      <c r="F76" s="22">
        <v>42995</v>
      </c>
      <c r="G76" s="66">
        <v>6.651310151079648E-2</v>
      </c>
      <c r="H76" s="322">
        <f t="shared" si="17"/>
        <v>1.9004768099395004E-2</v>
      </c>
      <c r="I76" s="135">
        <v>20196</v>
      </c>
      <c r="J76" s="66">
        <v>8.3558129913115439E-2</v>
      </c>
      <c r="K76" s="66">
        <f t="shared" si="18"/>
        <v>0.11395361959036281</v>
      </c>
      <c r="L76" s="22">
        <v>46042</v>
      </c>
      <c r="M76" s="66">
        <v>6.563654274101921E-2</v>
      </c>
      <c r="N76" s="322">
        <f t="shared" si="19"/>
        <v>1.9532297312431911E-2</v>
      </c>
    </row>
    <row r="77" spans="1:14">
      <c r="A77" s="19"/>
      <c r="B77" s="19" t="s">
        <v>159</v>
      </c>
      <c r="C77" s="135">
        <v>2671</v>
      </c>
      <c r="D77" s="66">
        <v>1.2229293530516001E-2</v>
      </c>
      <c r="E77" s="66">
        <f t="shared" si="16"/>
        <v>9.6680783291707387E-2</v>
      </c>
      <c r="F77" s="22">
        <v>11367</v>
      </c>
      <c r="G77" s="66">
        <v>1.7584705776793202E-2</v>
      </c>
      <c r="H77" s="322">
        <f t="shared" si="17"/>
        <v>1.8713020917361115E-2</v>
      </c>
      <c r="I77" s="135">
        <v>3476</v>
      </c>
      <c r="J77" s="66">
        <v>1.4381464625568887E-2</v>
      </c>
      <c r="K77" s="66">
        <f t="shared" si="18"/>
        <v>9.4333478072079896E-2</v>
      </c>
      <c r="L77" s="22">
        <v>14836</v>
      </c>
      <c r="M77" s="66">
        <v>2.1149901136044501E-2</v>
      </c>
      <c r="N77" s="322">
        <f t="shared" si="19"/>
        <v>2.1409666963942982E-2</v>
      </c>
    </row>
    <row r="78" spans="1:14">
      <c r="A78" s="19"/>
      <c r="B78" s="19" t="s">
        <v>160</v>
      </c>
      <c r="C78" s="135">
        <v>116283</v>
      </c>
      <c r="D78" s="66">
        <v>0.53240694107412667</v>
      </c>
      <c r="E78" s="66">
        <f t="shared" si="16"/>
        <v>9.2524914960911864E-2</v>
      </c>
      <c r="F78" s="22">
        <v>363112</v>
      </c>
      <c r="G78" s="66">
        <v>0.56173288326057291</v>
      </c>
      <c r="H78" s="322">
        <f t="shared" si="17"/>
        <v>1.865301912844735E-2</v>
      </c>
      <c r="I78" s="135">
        <v>126331</v>
      </c>
      <c r="J78" s="66">
        <v>0.5226768721555648</v>
      </c>
      <c r="K78" s="66">
        <f t="shared" si="18"/>
        <v>0.10486807131603283</v>
      </c>
      <c r="L78" s="22">
        <v>394815</v>
      </c>
      <c r="M78" s="66">
        <v>0.56284026806601573</v>
      </c>
      <c r="N78" s="322">
        <f t="shared" si="19"/>
        <v>1.9775636199820104E-2</v>
      </c>
    </row>
    <row r="79" spans="1:14">
      <c r="A79" s="19"/>
      <c r="B79" s="19" t="s">
        <v>263</v>
      </c>
      <c r="C79" s="135">
        <v>24769</v>
      </c>
      <c r="D79" s="66">
        <v>0.11340597957968958</v>
      </c>
      <c r="E79" s="66">
        <f t="shared" si="16"/>
        <v>9.2940094932552855E-2</v>
      </c>
      <c r="F79" s="22">
        <v>73987</v>
      </c>
      <c r="G79" s="66">
        <v>0.11445760766320036</v>
      </c>
      <c r="H79" s="322">
        <f t="shared" si="17"/>
        <v>1.9198443511109289E-2</v>
      </c>
      <c r="I79" s="135">
        <v>25341</v>
      </c>
      <c r="J79" s="66">
        <v>0.10484484898634672</v>
      </c>
      <c r="K79" s="66">
        <f t="shared" si="18"/>
        <v>9.8722194086251894E-2</v>
      </c>
      <c r="L79" s="22">
        <v>77940</v>
      </c>
      <c r="M79" s="66">
        <v>0.11110968553136347</v>
      </c>
      <c r="N79" s="322">
        <f t="shared" si="19"/>
        <v>1.9805567971799554E-2</v>
      </c>
    </row>
    <row r="80" spans="1:14">
      <c r="A80" s="19"/>
      <c r="B80" s="19" t="s">
        <v>163</v>
      </c>
      <c r="C80" s="135">
        <v>14588</v>
      </c>
      <c r="D80" s="66">
        <v>6.6791813561650107E-2</v>
      </c>
      <c r="E80" s="66">
        <f t="shared" si="16"/>
        <v>9.9241470798326473E-2</v>
      </c>
      <c r="F80" s="22">
        <v>43670</v>
      </c>
      <c r="G80" s="66">
        <v>6.7557323944097747E-2</v>
      </c>
      <c r="H80" s="322">
        <f t="shared" si="17"/>
        <v>2.720172317029948E-2</v>
      </c>
      <c r="I80" s="135">
        <v>18019</v>
      </c>
      <c r="J80" s="66">
        <v>7.455109640049648E-2</v>
      </c>
      <c r="K80" s="66">
        <f t="shared" si="18"/>
        <v>0.10681977164672823</v>
      </c>
      <c r="L80" s="22">
        <v>51195</v>
      </c>
      <c r="M80" s="66">
        <v>7.2982555180628086E-2</v>
      </c>
      <c r="N80" s="322">
        <f t="shared" si="19"/>
        <v>3.0507371646468457E-2</v>
      </c>
    </row>
    <row r="81" spans="1:14">
      <c r="A81" s="19"/>
      <c r="B81" s="19" t="s">
        <v>154</v>
      </c>
      <c r="C81" s="135">
        <v>218410</v>
      </c>
      <c r="D81" s="66">
        <v>1</v>
      </c>
      <c r="E81" s="66">
        <f t="shared" si="16"/>
        <v>9.5681769295706653E-2</v>
      </c>
      <c r="F81" s="22">
        <v>646414</v>
      </c>
      <c r="G81" s="66">
        <v>1</v>
      </c>
      <c r="H81" s="322">
        <f t="shared" si="17"/>
        <v>1.9284390963107675E-2</v>
      </c>
      <c r="I81" s="135">
        <v>241700</v>
      </c>
      <c r="J81" s="66">
        <v>1</v>
      </c>
      <c r="K81" s="66">
        <f t="shared" si="18"/>
        <v>0.10663680659604019</v>
      </c>
      <c r="L81" s="22">
        <v>701469</v>
      </c>
      <c r="M81" s="66">
        <v>1</v>
      </c>
      <c r="N81" s="322">
        <f t="shared" si="19"/>
        <v>2.0288992814515704E-2</v>
      </c>
    </row>
    <row r="82" spans="1:14">
      <c r="A82" s="25" t="s">
        <v>265</v>
      </c>
      <c r="B82" s="19"/>
      <c r="C82" s="206"/>
      <c r="D82" s="348"/>
      <c r="E82" s="349"/>
      <c r="F82" s="287"/>
      <c r="G82" s="349"/>
      <c r="H82" s="353"/>
      <c r="I82" s="206"/>
      <c r="J82" s="348"/>
      <c r="K82" s="349"/>
      <c r="L82" s="287"/>
      <c r="M82" s="349"/>
      <c r="N82" s="353"/>
    </row>
    <row r="83" spans="1:14">
      <c r="A83" s="25"/>
      <c r="B83" s="19"/>
      <c r="C83" s="206"/>
      <c r="D83" s="348"/>
      <c r="E83" s="349"/>
      <c r="F83" s="287"/>
      <c r="G83" s="349"/>
      <c r="H83" s="353"/>
      <c r="I83" s="206"/>
      <c r="J83" s="348"/>
      <c r="K83" s="349"/>
      <c r="L83" s="287"/>
      <c r="M83" s="349"/>
      <c r="N83" s="353"/>
    </row>
    <row r="84" spans="1:14">
      <c r="A84" s="93" t="s">
        <v>59</v>
      </c>
      <c r="B84" s="19"/>
      <c r="C84" s="206"/>
      <c r="D84" s="348"/>
      <c r="E84" s="349"/>
      <c r="F84" s="287"/>
      <c r="G84" s="349"/>
      <c r="H84" s="353"/>
      <c r="I84" s="206"/>
      <c r="J84" s="348"/>
      <c r="K84" s="349"/>
      <c r="L84" s="287"/>
      <c r="M84" s="349"/>
      <c r="N84" s="353"/>
    </row>
    <row r="85" spans="1:14">
      <c r="A85" s="19"/>
      <c r="B85" s="19" t="s">
        <v>270</v>
      </c>
      <c r="C85" s="135">
        <v>60600</v>
      </c>
      <c r="D85" s="66">
        <v>0.27700000000000002</v>
      </c>
      <c r="E85" s="300"/>
      <c r="F85" s="22">
        <v>173752</v>
      </c>
      <c r="G85" s="66">
        <v>0.26900000000000002</v>
      </c>
      <c r="H85" s="171"/>
      <c r="I85" s="135">
        <v>69862</v>
      </c>
      <c r="J85" s="66">
        <v>0.28899999999999998</v>
      </c>
      <c r="K85" s="300"/>
      <c r="L85" s="22">
        <v>195759</v>
      </c>
      <c r="M85" s="66">
        <v>0.27900000000000003</v>
      </c>
      <c r="N85" s="171"/>
    </row>
    <row r="86" spans="1:14">
      <c r="A86" s="19"/>
      <c r="B86" s="19" t="s">
        <v>271</v>
      </c>
      <c r="C86" s="135">
        <v>120288</v>
      </c>
      <c r="D86" s="66">
        <v>0.55100000000000005</v>
      </c>
      <c r="E86" s="300"/>
      <c r="F86" s="22">
        <v>334693</v>
      </c>
      <c r="G86" s="66">
        <v>0.51800000000000002</v>
      </c>
      <c r="H86" s="171"/>
      <c r="I86" s="135">
        <v>133190</v>
      </c>
      <c r="J86" s="66">
        <v>0.55100000000000005</v>
      </c>
      <c r="K86" s="300"/>
      <c r="L86" s="22">
        <v>356164</v>
      </c>
      <c r="M86" s="66">
        <v>0.50800000000000001</v>
      </c>
      <c r="N86" s="171"/>
    </row>
    <row r="87" spans="1:14">
      <c r="A87" s="19"/>
      <c r="B87" s="19" t="s">
        <v>272</v>
      </c>
      <c r="C87" s="135">
        <v>23593</v>
      </c>
      <c r="D87" s="66">
        <v>0.108</v>
      </c>
      <c r="E87" s="300"/>
      <c r="F87" s="22">
        <v>87124</v>
      </c>
      <c r="G87" s="66">
        <v>0.13500000000000001</v>
      </c>
      <c r="H87" s="171"/>
      <c r="I87" s="135">
        <v>26341</v>
      </c>
      <c r="J87" s="66">
        <v>0.109</v>
      </c>
      <c r="K87" s="300"/>
      <c r="L87" s="22">
        <v>99055</v>
      </c>
      <c r="M87" s="66">
        <v>0.14099999999999999</v>
      </c>
      <c r="N87" s="171"/>
    </row>
    <row r="88" spans="1:14">
      <c r="A88" s="19"/>
      <c r="B88" s="19" t="s">
        <v>273</v>
      </c>
      <c r="C88" s="135">
        <v>13929</v>
      </c>
      <c r="D88" s="66">
        <v>6.4000000000000001E-2</v>
      </c>
      <c r="E88" s="300"/>
      <c r="F88" s="22">
        <v>50845</v>
      </c>
      <c r="G88" s="66">
        <v>7.9000000000000001E-2</v>
      </c>
      <c r="H88" s="171"/>
      <c r="I88" s="135">
        <v>12307</v>
      </c>
      <c r="J88" s="66">
        <v>5.0999999999999997E-2</v>
      </c>
      <c r="K88" s="300"/>
      <c r="L88" s="22">
        <v>50491</v>
      </c>
      <c r="M88" s="66">
        <v>7.1999999999999995E-2</v>
      </c>
      <c r="N88" s="171"/>
    </row>
    <row r="89" spans="1:14">
      <c r="A89" s="19"/>
      <c r="B89" s="19" t="s">
        <v>154</v>
      </c>
      <c r="C89" s="135">
        <v>218410</v>
      </c>
      <c r="D89" s="66">
        <v>1</v>
      </c>
      <c r="E89" s="300"/>
      <c r="F89" s="22">
        <v>646414</v>
      </c>
      <c r="G89" s="66">
        <v>1</v>
      </c>
      <c r="H89" s="171"/>
      <c r="I89" s="135">
        <v>241700</v>
      </c>
      <c r="J89" s="66">
        <v>1</v>
      </c>
      <c r="K89" s="300"/>
      <c r="L89" s="22">
        <v>701469</v>
      </c>
      <c r="M89" s="66">
        <v>1</v>
      </c>
      <c r="N89" s="171"/>
    </row>
    <row r="90" spans="1:14">
      <c r="A90" s="19"/>
      <c r="B90" s="19"/>
      <c r="C90" s="135"/>
      <c r="D90" s="66"/>
      <c r="E90" s="66"/>
      <c r="F90" s="22"/>
      <c r="G90" s="66"/>
      <c r="H90" s="353"/>
      <c r="I90" s="135"/>
      <c r="J90" s="66"/>
      <c r="K90" s="349"/>
      <c r="L90" s="287"/>
      <c r="M90" s="349"/>
      <c r="N90" s="353"/>
    </row>
    <row r="91" spans="1:14">
      <c r="A91" s="93" t="s">
        <v>31</v>
      </c>
      <c r="B91" s="93"/>
      <c r="C91" s="206"/>
      <c r="D91" s="348"/>
      <c r="E91" s="349"/>
      <c r="F91" s="287"/>
      <c r="G91" s="349"/>
      <c r="H91" s="353"/>
      <c r="I91" s="206"/>
      <c r="J91" s="348"/>
      <c r="K91" s="349"/>
      <c r="L91" s="287"/>
      <c r="M91" s="349"/>
      <c r="N91" s="353"/>
    </row>
    <row r="92" spans="1:14">
      <c r="A92" s="19"/>
      <c r="B92" s="19" t="s">
        <v>167</v>
      </c>
      <c r="C92" s="135">
        <v>92604</v>
      </c>
      <c r="D92" s="66">
        <v>0.42399157547731331</v>
      </c>
      <c r="E92" s="349">
        <f>C92/C12</f>
        <v>8.6993689941953473E-2</v>
      </c>
      <c r="F92" s="22">
        <v>253952</v>
      </c>
      <c r="G92" s="66">
        <v>0.39286277834329081</v>
      </c>
      <c r="H92" s="353">
        <f>F92/F12</f>
        <v>1.6330267099847785E-2</v>
      </c>
      <c r="I92" s="135">
        <v>100912</v>
      </c>
      <c r="J92" s="66">
        <v>0.41750930906081918</v>
      </c>
      <c r="K92" s="349">
        <f>I92/I12</f>
        <v>9.7000363347642948E-2</v>
      </c>
      <c r="L92" s="22">
        <v>279780</v>
      </c>
      <c r="M92" s="66">
        <v>0.39884870179580278</v>
      </c>
      <c r="N92" s="353">
        <f>L92/M12</f>
        <v>1.7382754168105238E-2</v>
      </c>
    </row>
    <row r="93" spans="1:14">
      <c r="A93" s="19"/>
      <c r="B93" s="19" t="s">
        <v>168</v>
      </c>
      <c r="C93" s="135">
        <v>119062</v>
      </c>
      <c r="D93" s="66">
        <v>0.5451307174579918</v>
      </c>
      <c r="E93" s="349">
        <f>C93/C13</f>
        <v>0.10768283208507398</v>
      </c>
      <c r="F93" s="22">
        <v>374446</v>
      </c>
      <c r="G93" s="66">
        <v>0.57926653816284923</v>
      </c>
      <c r="H93" s="353">
        <f>F93/F13</f>
        <v>2.5125471011157183E-2</v>
      </c>
      <c r="I93" s="135">
        <v>132540</v>
      </c>
      <c r="J93" s="66">
        <v>0.54836574265618532</v>
      </c>
      <c r="K93" s="349">
        <f>I93/I13</f>
        <v>0.11894921907603004</v>
      </c>
      <c r="L93" s="22">
        <v>401689</v>
      </c>
      <c r="M93" s="66">
        <v>0.57263970325131974</v>
      </c>
      <c r="N93" s="353">
        <f>L93/M13</f>
        <v>2.6285835963515806E-2</v>
      </c>
    </row>
    <row r="94" spans="1:14">
      <c r="A94" s="19"/>
      <c r="B94" s="19" t="s">
        <v>123</v>
      </c>
      <c r="C94" s="135">
        <v>6744</v>
      </c>
      <c r="D94" s="66">
        <v>3.0877707064694841E-2</v>
      </c>
      <c r="E94" s="349">
        <f>C94/C14</f>
        <v>5.9942936883927225E-2</v>
      </c>
      <c r="F94" s="22">
        <v>18016</v>
      </c>
      <c r="G94" s="66">
        <v>2.7870683493859971E-2</v>
      </c>
      <c r="H94" s="353">
        <f>F94/F14</f>
        <v>5.8760255158319353E-3</v>
      </c>
      <c r="I94" s="135">
        <v>8248</v>
      </c>
      <c r="J94" s="66">
        <v>3.4124948282995449E-2</v>
      </c>
      <c r="K94" s="349">
        <f>I94/I14</f>
        <v>7.3650090633901544E-2</v>
      </c>
      <c r="L94" s="22">
        <v>20000</v>
      </c>
      <c r="M94" s="66">
        <v>2.8511594952877462E-2</v>
      </c>
      <c r="N94" s="353">
        <f>L94/M14</f>
        <v>6.2558042133466956E-3</v>
      </c>
    </row>
    <row r="95" spans="1:14">
      <c r="A95" s="19"/>
      <c r="B95" s="19" t="s">
        <v>154</v>
      </c>
      <c r="C95" s="135">
        <v>218410</v>
      </c>
      <c r="D95" s="66">
        <v>1</v>
      </c>
      <c r="E95" s="349">
        <f>C95/C15</f>
        <v>9.5681769295706653E-2</v>
      </c>
      <c r="F95" s="22">
        <v>646414</v>
      </c>
      <c r="G95" s="66">
        <v>1</v>
      </c>
      <c r="H95" s="353">
        <f>F95/F15</f>
        <v>1.9284390963107675E-2</v>
      </c>
      <c r="I95" s="135">
        <v>241700</v>
      </c>
      <c r="J95" s="66">
        <v>1</v>
      </c>
      <c r="K95" s="349">
        <f>I95/I15</f>
        <v>0.10663680659604019</v>
      </c>
      <c r="L95" s="22">
        <v>701469</v>
      </c>
      <c r="M95" s="66">
        <v>1</v>
      </c>
      <c r="N95" s="353">
        <f>L95/M15</f>
        <v>2.0288992814515704E-2</v>
      </c>
    </row>
    <row r="96" spans="1:14">
      <c r="A96" s="19"/>
      <c r="B96" s="19"/>
      <c r="C96" s="350"/>
      <c r="D96" s="348"/>
      <c r="E96" s="349"/>
      <c r="F96" s="287"/>
      <c r="G96" s="348"/>
      <c r="H96" s="353"/>
      <c r="I96" s="206"/>
      <c r="J96" s="348"/>
      <c r="K96" s="349"/>
      <c r="L96" s="287"/>
      <c r="M96" s="348"/>
      <c r="N96" s="353"/>
    </row>
    <row r="97" spans="1:14">
      <c r="A97" s="93" t="s">
        <v>32</v>
      </c>
      <c r="B97" s="93"/>
      <c r="C97" s="350"/>
      <c r="D97" s="348"/>
      <c r="E97" s="349"/>
      <c r="F97" s="287"/>
      <c r="G97" s="348"/>
      <c r="H97" s="353"/>
      <c r="I97" s="206"/>
      <c r="J97" s="348"/>
      <c r="K97" s="349"/>
      <c r="L97" s="287"/>
      <c r="M97" s="348"/>
      <c r="N97" s="353"/>
    </row>
    <row r="98" spans="1:14">
      <c r="A98" s="19"/>
      <c r="B98" s="19" t="s">
        <v>277</v>
      </c>
      <c r="C98" s="135">
        <v>101477</v>
      </c>
      <c r="D98" s="66">
        <v>0.46461700471590128</v>
      </c>
      <c r="E98" s="300"/>
      <c r="F98" s="22">
        <v>71032</v>
      </c>
      <c r="G98" s="66">
        <v>0.10988623389963707</v>
      </c>
      <c r="H98" s="171"/>
      <c r="I98" s="135">
        <v>118778</v>
      </c>
      <c r="J98" s="66">
        <v>0.49142738932561025</v>
      </c>
      <c r="K98" s="300"/>
      <c r="L98" s="22">
        <v>78326</v>
      </c>
      <c r="M98" s="66">
        <v>0.111659959313954</v>
      </c>
      <c r="N98" s="171"/>
    </row>
    <row r="99" spans="1:14">
      <c r="A99" s="19"/>
      <c r="B99" s="19" t="s">
        <v>134</v>
      </c>
      <c r="C99" s="135">
        <v>80598</v>
      </c>
      <c r="D99" s="66">
        <v>0.36902156494665994</v>
      </c>
      <c r="E99" s="300"/>
      <c r="F99" s="22">
        <v>323301</v>
      </c>
      <c r="G99" s="66">
        <v>0.50014541764256348</v>
      </c>
      <c r="H99" s="171"/>
      <c r="I99" s="135">
        <v>85519</v>
      </c>
      <c r="J99" s="66">
        <v>0.35382292097641704</v>
      </c>
      <c r="K99" s="300"/>
      <c r="L99" s="22">
        <v>340712</v>
      </c>
      <c r="M99" s="66">
        <v>0.48571212697923927</v>
      </c>
      <c r="N99" s="171"/>
    </row>
    <row r="100" spans="1:14">
      <c r="A100" s="19"/>
      <c r="B100" s="19" t="s">
        <v>136</v>
      </c>
      <c r="C100" s="135">
        <v>23309</v>
      </c>
      <c r="D100" s="66">
        <v>0.10672130396959846</v>
      </c>
      <c r="E100" s="300"/>
      <c r="F100" s="22">
        <v>165027</v>
      </c>
      <c r="G100" s="66">
        <v>0.25529614148208424</v>
      </c>
      <c r="H100" s="171"/>
      <c r="I100" s="135">
        <v>24614</v>
      </c>
      <c r="J100" s="66">
        <v>0.10183698800165494</v>
      </c>
      <c r="K100" s="300"/>
      <c r="L100" s="22">
        <v>184457</v>
      </c>
      <c r="M100" s="66">
        <v>0.26295816351114587</v>
      </c>
      <c r="N100" s="171"/>
    </row>
    <row r="101" spans="1:14">
      <c r="A101" s="19"/>
      <c r="B101" s="19" t="s">
        <v>137</v>
      </c>
      <c r="C101" s="135">
        <v>12993</v>
      </c>
      <c r="D101" s="66">
        <v>5.9489034384872484E-2</v>
      </c>
      <c r="E101" s="300"/>
      <c r="F101" s="22">
        <v>86420</v>
      </c>
      <c r="G101" s="66">
        <v>0.13369141138651081</v>
      </c>
      <c r="H101" s="171"/>
      <c r="I101" s="135">
        <v>12750</v>
      </c>
      <c r="J101" s="66">
        <v>5.2751344642118329E-2</v>
      </c>
      <c r="K101" s="300"/>
      <c r="L101" s="22">
        <v>97928</v>
      </c>
      <c r="M101" s="66">
        <v>0.1396041735272692</v>
      </c>
      <c r="N101" s="171"/>
    </row>
    <row r="102" spans="1:14">
      <c r="A102" s="19"/>
      <c r="B102" s="19" t="s">
        <v>123</v>
      </c>
      <c r="C102" s="135">
        <v>33</v>
      </c>
      <c r="D102" s="66">
        <v>1.5109198296781284E-4</v>
      </c>
      <c r="E102" s="300"/>
      <c r="F102" s="22">
        <v>634</v>
      </c>
      <c r="G102" s="66">
        <v>9.8079558920444176E-4</v>
      </c>
      <c r="H102" s="171"/>
      <c r="I102" s="135">
        <v>39</v>
      </c>
      <c r="J102" s="66">
        <v>1.6135705419942077E-4</v>
      </c>
      <c r="K102" s="300"/>
      <c r="L102" s="22">
        <v>46</v>
      </c>
      <c r="M102" s="66">
        <v>6.5576668391618159E-5</v>
      </c>
      <c r="N102" s="171"/>
    </row>
    <row r="103" spans="1:14">
      <c r="A103" s="19"/>
      <c r="B103" s="19" t="s">
        <v>154</v>
      </c>
      <c r="C103" s="135">
        <v>218410</v>
      </c>
      <c r="D103" s="66">
        <v>1</v>
      </c>
      <c r="E103" s="300"/>
      <c r="F103" s="22">
        <v>646414</v>
      </c>
      <c r="G103" s="66">
        <v>1</v>
      </c>
      <c r="H103" s="171"/>
      <c r="I103" s="135">
        <v>241700</v>
      </c>
      <c r="J103" s="66">
        <v>1</v>
      </c>
      <c r="K103" s="300"/>
      <c r="L103" s="22">
        <v>701469</v>
      </c>
      <c r="M103" s="66">
        <v>1</v>
      </c>
      <c r="N103" s="171"/>
    </row>
    <row r="104" spans="1:14">
      <c r="A104" s="19"/>
      <c r="B104" s="25" t="s">
        <v>278</v>
      </c>
      <c r="C104" s="350"/>
      <c r="D104" s="349"/>
      <c r="E104" s="349"/>
      <c r="F104" s="287"/>
      <c r="G104" s="349"/>
      <c r="H104" s="353"/>
      <c r="I104" s="206"/>
      <c r="J104" s="348"/>
      <c r="K104" s="349"/>
      <c r="L104" s="287"/>
      <c r="M104" s="349"/>
      <c r="N104" s="353"/>
    </row>
    <row r="105" spans="1:14">
      <c r="C105" s="350"/>
      <c r="D105" s="349"/>
      <c r="E105" s="349"/>
      <c r="F105" s="287"/>
      <c r="G105" s="349"/>
      <c r="H105" s="353"/>
      <c r="I105" s="206"/>
      <c r="J105" s="348"/>
      <c r="K105" s="349"/>
      <c r="L105" s="287"/>
      <c r="M105" s="349"/>
      <c r="N105" s="353"/>
    </row>
    <row r="106" spans="1:14">
      <c r="A106" s="93" t="s">
        <v>33</v>
      </c>
      <c r="B106" s="93"/>
      <c r="C106" s="350"/>
      <c r="D106" s="349"/>
      <c r="E106" s="349"/>
      <c r="F106" s="287"/>
      <c r="G106" s="349"/>
      <c r="H106" s="353"/>
      <c r="I106" s="206"/>
      <c r="J106" s="348"/>
      <c r="K106" s="349"/>
      <c r="L106" s="287"/>
      <c r="M106" s="349"/>
      <c r="N106" s="353"/>
    </row>
    <row r="107" spans="1:14">
      <c r="A107" s="97"/>
      <c r="B107" s="87" t="s">
        <v>280</v>
      </c>
      <c r="C107" s="135">
        <v>56490</v>
      </c>
      <c r="D107" s="66">
        <v>0.25864200357126504</v>
      </c>
      <c r="E107" s="66">
        <v>9.8981969827057523E-2</v>
      </c>
      <c r="F107" s="22">
        <v>140979</v>
      </c>
      <c r="G107" s="66">
        <v>0.21809397692500471</v>
      </c>
      <c r="H107" s="322">
        <v>2.3682128416571895E-2</v>
      </c>
      <c r="I107" s="135">
        <v>68859</v>
      </c>
      <c r="J107" s="66">
        <v>0.28489449731071576</v>
      </c>
      <c r="K107" s="66">
        <v>0.11283791645022426</v>
      </c>
      <c r="L107" s="22">
        <v>155942</v>
      </c>
      <c r="M107" s="66">
        <v>0.22230775700708086</v>
      </c>
      <c r="N107" s="322">
        <v>2.4710467047824772E-2</v>
      </c>
    </row>
    <row r="108" spans="1:14">
      <c r="A108" s="19"/>
      <c r="B108" s="19" t="s">
        <v>133</v>
      </c>
      <c r="C108" s="135">
        <v>83068</v>
      </c>
      <c r="D108" s="66">
        <v>0.3803305709445538</v>
      </c>
      <c r="E108" s="66">
        <v>0.10533897724765337</v>
      </c>
      <c r="F108" s="22">
        <v>242862</v>
      </c>
      <c r="G108" s="66">
        <v>0.37570659051320054</v>
      </c>
      <c r="H108" s="322">
        <v>2.320117168486828E-2</v>
      </c>
      <c r="I108" s="135">
        <v>90311</v>
      </c>
      <c r="J108" s="66">
        <v>0.37364915184112535</v>
      </c>
      <c r="K108" s="66">
        <v>0.1170582173803151</v>
      </c>
      <c r="L108" s="22">
        <v>260767</v>
      </c>
      <c r="M108" s="66">
        <v>0.37174415405384986</v>
      </c>
      <c r="N108" s="322">
        <v>2.3909534968544165E-2</v>
      </c>
    </row>
    <row r="109" spans="1:14">
      <c r="A109" s="19"/>
      <c r="B109" s="19" t="s">
        <v>134</v>
      </c>
      <c r="C109" s="135">
        <v>52115</v>
      </c>
      <c r="D109" s="66">
        <v>0.2386108694656838</v>
      </c>
      <c r="E109" s="66">
        <v>9.7640624795079275E-2</v>
      </c>
      <c r="F109" s="22">
        <v>180492</v>
      </c>
      <c r="G109" s="66">
        <v>0.27922043767616417</v>
      </c>
      <c r="H109" s="322">
        <v>2.0816761361178975E-2</v>
      </c>
      <c r="I109" s="135">
        <v>55368</v>
      </c>
      <c r="J109" s="66">
        <v>0.22907736863880845</v>
      </c>
      <c r="K109" s="66">
        <v>0.10673616881001355</v>
      </c>
      <c r="L109" s="22">
        <v>196630</v>
      </c>
      <c r="M109" s="66">
        <v>0.28031174577921475</v>
      </c>
      <c r="N109" s="322">
        <v>2.1967409851003022E-2</v>
      </c>
    </row>
    <row r="110" spans="1:14">
      <c r="A110" s="19"/>
      <c r="B110" s="19" t="s">
        <v>136</v>
      </c>
      <c r="C110" s="135">
        <v>17296</v>
      </c>
      <c r="D110" s="66">
        <v>7.9190513254887601E-2</v>
      </c>
      <c r="E110" s="66">
        <v>7.8378059943627246E-2</v>
      </c>
      <c r="F110" s="22">
        <v>60161</v>
      </c>
      <c r="G110" s="66">
        <v>9.3068838236795612E-2</v>
      </c>
      <c r="H110" s="322">
        <v>1.2495072462323288E-2</v>
      </c>
      <c r="I110" s="135">
        <v>18078</v>
      </c>
      <c r="J110" s="66">
        <v>7.4795200661977659E-2</v>
      </c>
      <c r="K110" s="66">
        <v>8.6044331059823606E-2</v>
      </c>
      <c r="L110" s="22">
        <v>65373</v>
      </c>
      <c r="M110" s="66">
        <v>9.3194424842722917E-2</v>
      </c>
      <c r="N110" s="322">
        <v>1.3631096900766014E-2</v>
      </c>
    </row>
    <row r="111" spans="1:14">
      <c r="A111" s="19"/>
      <c r="B111" s="19" t="s">
        <v>137</v>
      </c>
      <c r="C111" s="135">
        <v>9408</v>
      </c>
      <c r="D111" s="66">
        <v>4.3074950780641913E-2</v>
      </c>
      <c r="E111" s="66">
        <v>5.9425452891684986E-2</v>
      </c>
      <c r="F111" s="22">
        <v>21286</v>
      </c>
      <c r="G111" s="66">
        <v>3.2929361059630513E-2</v>
      </c>
      <c r="H111" s="322">
        <v>1.0540900834516869E-2</v>
      </c>
      <c r="I111" s="135">
        <v>9045</v>
      </c>
      <c r="J111" s="66">
        <v>3.7422424493173352E-2</v>
      </c>
      <c r="K111" s="66">
        <v>6.4409348614080111E-2</v>
      </c>
      <c r="L111" s="22">
        <v>22711</v>
      </c>
      <c r="M111" s="66">
        <v>3.2376341648740002E-2</v>
      </c>
      <c r="N111" s="322">
        <v>1.180073706818221E-2</v>
      </c>
    </row>
    <row r="112" spans="1:14">
      <c r="A112" s="19"/>
      <c r="B112" s="19" t="s">
        <v>123</v>
      </c>
      <c r="C112" s="135">
        <v>30</v>
      </c>
      <c r="D112" s="66">
        <v>1.3735634815255712E-4</v>
      </c>
      <c r="E112" s="66">
        <v>2.8169014084507044E-3</v>
      </c>
      <c r="F112" s="22">
        <v>629</v>
      </c>
      <c r="G112" s="66">
        <v>9.7306060821702501E-4</v>
      </c>
      <c r="H112" s="322">
        <v>3.9441448886954787E-4</v>
      </c>
      <c r="I112" s="135">
        <v>38</v>
      </c>
      <c r="J112" s="66">
        <v>1.5721969383533305E-4</v>
      </c>
      <c r="K112" s="66">
        <v>2.3586369561169386E-3</v>
      </c>
      <c r="L112" s="22">
        <v>35</v>
      </c>
      <c r="M112" s="66">
        <v>4.989529116753556E-5</v>
      </c>
      <c r="N112" s="322">
        <v>2.0553427460201223E-5</v>
      </c>
    </row>
    <row r="113" spans="1:14">
      <c r="A113" s="19"/>
      <c r="B113" s="19" t="s">
        <v>154</v>
      </c>
      <c r="C113" s="135">
        <v>218410</v>
      </c>
      <c r="D113" s="66">
        <v>1</v>
      </c>
      <c r="E113" s="66">
        <v>9.5681769295706653E-2</v>
      </c>
      <c r="F113" s="22">
        <v>646414</v>
      </c>
      <c r="G113" s="66">
        <v>1</v>
      </c>
      <c r="H113" s="322">
        <v>1.9284390963107675E-2</v>
      </c>
      <c r="I113" s="135">
        <v>241700</v>
      </c>
      <c r="J113" s="66">
        <v>1</v>
      </c>
      <c r="K113" s="66">
        <v>0.10662048238485254</v>
      </c>
      <c r="L113" s="22">
        <v>701469</v>
      </c>
      <c r="M113" s="66">
        <v>1</v>
      </c>
      <c r="N113" s="322">
        <v>2.028254285678751E-2</v>
      </c>
    </row>
    <row r="114" spans="1:14">
      <c r="C114" s="350"/>
      <c r="D114" s="349"/>
      <c r="E114" s="349"/>
      <c r="F114" s="287"/>
      <c r="G114" s="349"/>
      <c r="H114" s="353"/>
      <c r="I114" s="350"/>
      <c r="J114" s="349"/>
      <c r="K114" s="349"/>
      <c r="L114" s="287"/>
      <c r="M114" s="349"/>
      <c r="N114" s="353"/>
    </row>
    <row r="115" spans="1:14">
      <c r="C115" s="350"/>
      <c r="D115" s="349"/>
      <c r="E115" s="349"/>
      <c r="F115" s="287"/>
      <c r="G115" s="349"/>
      <c r="H115" s="353"/>
      <c r="I115" s="350"/>
      <c r="J115" s="349"/>
      <c r="K115" s="349"/>
      <c r="L115" s="287"/>
      <c r="M115" s="349"/>
      <c r="N115" s="353"/>
    </row>
    <row r="116" spans="1:14">
      <c r="A116" s="93" t="s">
        <v>34</v>
      </c>
      <c r="B116" s="93"/>
      <c r="C116" s="350"/>
      <c r="D116" s="349"/>
      <c r="E116" s="349"/>
      <c r="F116" s="287"/>
      <c r="G116" s="349"/>
      <c r="H116" s="353"/>
      <c r="I116" s="350"/>
      <c r="J116" s="349"/>
      <c r="K116" s="349"/>
      <c r="L116" s="287"/>
      <c r="M116" s="349"/>
      <c r="N116" s="353"/>
    </row>
    <row r="117" spans="1:14">
      <c r="A117" s="19"/>
      <c r="B117" s="19" t="s">
        <v>124</v>
      </c>
      <c r="C117" s="135">
        <v>79699</v>
      </c>
      <c r="D117" s="66">
        <v>0.36490545304702166</v>
      </c>
      <c r="E117" s="300"/>
      <c r="F117" s="22">
        <v>236724</v>
      </c>
      <c r="G117" s="66">
        <v>0.36621112785304771</v>
      </c>
      <c r="H117" s="171"/>
      <c r="I117" s="135">
        <v>84920</v>
      </c>
      <c r="J117" s="66">
        <v>0.3513446421183285</v>
      </c>
      <c r="K117" s="300"/>
      <c r="L117" s="22">
        <v>246879</v>
      </c>
      <c r="M117" s="66">
        <v>0.35194570251857171</v>
      </c>
      <c r="N117" s="171"/>
    </row>
    <row r="118" spans="1:14">
      <c r="A118" s="19"/>
      <c r="B118" s="19" t="s">
        <v>170</v>
      </c>
      <c r="C118" s="135">
        <v>48286</v>
      </c>
      <c r="D118" s="66">
        <v>0.22107962089647909</v>
      </c>
      <c r="E118" s="300"/>
      <c r="F118" s="22">
        <v>108151</v>
      </c>
      <c r="G118" s="66">
        <v>0.16730918575402143</v>
      </c>
      <c r="H118" s="171"/>
      <c r="I118" s="135">
        <v>56654</v>
      </c>
      <c r="J118" s="66">
        <v>0.23439801406702523</v>
      </c>
      <c r="K118" s="300"/>
      <c r="L118" s="22">
        <v>120644</v>
      </c>
      <c r="M118" s="66">
        <v>0.17198764307474743</v>
      </c>
      <c r="N118" s="171"/>
    </row>
    <row r="119" spans="1:14">
      <c r="A119" s="19"/>
      <c r="B119" s="19" t="s">
        <v>171</v>
      </c>
      <c r="C119" s="135">
        <v>41539</v>
      </c>
      <c r="D119" s="66">
        <v>0.19018817819696901</v>
      </c>
      <c r="E119" s="300"/>
      <c r="F119" s="22">
        <v>122352</v>
      </c>
      <c r="G119" s="66">
        <v>0.18927807875448241</v>
      </c>
      <c r="H119" s="171"/>
      <c r="I119" s="135">
        <v>45324</v>
      </c>
      <c r="J119" s="66">
        <v>0.18752172114191146</v>
      </c>
      <c r="K119" s="300"/>
      <c r="L119" s="22">
        <v>139854</v>
      </c>
      <c r="M119" s="66">
        <v>0.19937303002698623</v>
      </c>
      <c r="N119" s="171"/>
    </row>
    <row r="120" spans="1:14">
      <c r="A120" s="19"/>
      <c r="B120" s="19" t="s">
        <v>117</v>
      </c>
      <c r="C120" s="135">
        <v>7868</v>
      </c>
      <c r="D120" s="66">
        <v>3.602399157547731E-2</v>
      </c>
      <c r="E120" s="300"/>
      <c r="F120" s="22">
        <v>14839</v>
      </c>
      <c r="G120" s="66">
        <v>2.2955876574455379E-2</v>
      </c>
      <c r="H120" s="171"/>
      <c r="I120" s="135">
        <v>8618</v>
      </c>
      <c r="J120" s="66">
        <v>3.5655771617707901E-2</v>
      </c>
      <c r="K120" s="300"/>
      <c r="L120" s="22">
        <v>16451</v>
      </c>
      <c r="M120" s="66">
        <v>2.3452212428489355E-2</v>
      </c>
      <c r="N120" s="171"/>
    </row>
    <row r="121" spans="1:14">
      <c r="A121" s="19"/>
      <c r="B121" s="19" t="s">
        <v>172</v>
      </c>
      <c r="C121" s="135">
        <v>2500</v>
      </c>
      <c r="D121" s="66">
        <v>1.1446362346046426E-2</v>
      </c>
      <c r="E121" s="300"/>
      <c r="F121" s="22">
        <v>7845</v>
      </c>
      <c r="G121" s="66">
        <v>1.2136185169256854E-2</v>
      </c>
      <c r="H121" s="171"/>
      <c r="I121" s="135">
        <v>2654</v>
      </c>
      <c r="J121" s="66">
        <v>1.0980554406288787E-2</v>
      </c>
      <c r="K121" s="300"/>
      <c r="L121" s="22">
        <v>8522</v>
      </c>
      <c r="M121" s="66">
        <v>1.2148790609421086E-2</v>
      </c>
      <c r="N121" s="171"/>
    </row>
    <row r="122" spans="1:14">
      <c r="A122" s="19"/>
      <c r="B122" s="19" t="s">
        <v>121</v>
      </c>
      <c r="C122" s="135">
        <v>935</v>
      </c>
      <c r="D122" s="66">
        <v>4.2809395174213637E-3</v>
      </c>
      <c r="E122" s="300"/>
      <c r="F122" s="22">
        <v>2639</v>
      </c>
      <c r="G122" s="66">
        <v>4.0825229651585519E-3</v>
      </c>
      <c r="H122" s="171"/>
      <c r="I122" s="135">
        <v>1031</v>
      </c>
      <c r="J122" s="66">
        <v>4.2656185353744311E-3</v>
      </c>
      <c r="K122" s="300"/>
      <c r="L122" s="22">
        <v>2743</v>
      </c>
      <c r="M122" s="66">
        <v>3.9103652477871439E-3</v>
      </c>
      <c r="N122" s="171"/>
    </row>
    <row r="123" spans="1:14">
      <c r="A123" s="19"/>
      <c r="B123" s="19" t="s">
        <v>281</v>
      </c>
      <c r="C123" s="135">
        <v>12446</v>
      </c>
      <c r="D123" s="66">
        <v>5.6984570303557532E-2</v>
      </c>
      <c r="E123" s="300"/>
      <c r="F123" s="22">
        <v>28342</v>
      </c>
      <c r="G123" s="66">
        <v>4.384496622907301E-2</v>
      </c>
      <c r="H123" s="171"/>
      <c r="I123" s="135">
        <v>14518</v>
      </c>
      <c r="J123" s="66">
        <v>6.0066197765825405E-2</v>
      </c>
      <c r="K123" s="300"/>
      <c r="L123" s="22">
        <v>32793</v>
      </c>
      <c r="M123" s="66">
        <v>4.674903666448553E-2</v>
      </c>
      <c r="N123" s="171"/>
    </row>
    <row r="124" spans="1:14">
      <c r="A124" s="19"/>
      <c r="B124" s="19" t="s">
        <v>123</v>
      </c>
      <c r="C124" s="135">
        <v>25137</v>
      </c>
      <c r="D124" s="66">
        <v>0.11509088411702761</v>
      </c>
      <c r="E124" s="300"/>
      <c r="F124" s="22">
        <v>125522</v>
      </c>
      <c r="G124" s="66">
        <v>0.19418205670050462</v>
      </c>
      <c r="H124" s="171"/>
      <c r="I124" s="135">
        <v>27981</v>
      </c>
      <c r="J124" s="66">
        <v>0.11576748034753827</v>
      </c>
      <c r="K124" s="300"/>
      <c r="L124" s="22">
        <v>133583</v>
      </c>
      <c r="M124" s="66">
        <v>0.1904332194295115</v>
      </c>
      <c r="N124" s="171"/>
    </row>
    <row r="125" spans="1:14">
      <c r="A125" s="19"/>
      <c r="B125" s="19" t="s">
        <v>154</v>
      </c>
      <c r="C125" s="135">
        <v>218410</v>
      </c>
      <c r="D125" s="66">
        <v>1</v>
      </c>
      <c r="E125" s="300"/>
      <c r="F125" s="22">
        <v>646414</v>
      </c>
      <c r="G125" s="66">
        <v>1</v>
      </c>
      <c r="H125" s="171"/>
      <c r="I125" s="135">
        <v>241700</v>
      </c>
      <c r="J125" s="66">
        <v>1</v>
      </c>
      <c r="K125" s="300"/>
      <c r="L125" s="22">
        <v>701469</v>
      </c>
      <c r="M125" s="66">
        <v>1</v>
      </c>
      <c r="N125" s="171"/>
    </row>
    <row r="126" spans="1:14">
      <c r="A126" s="19"/>
      <c r="B126" s="25" t="s">
        <v>282</v>
      </c>
      <c r="C126" s="350"/>
      <c r="D126" s="349"/>
      <c r="E126" s="349"/>
      <c r="F126" s="287"/>
      <c r="G126" s="349"/>
      <c r="H126" s="353"/>
      <c r="I126" s="350"/>
      <c r="J126" s="349"/>
      <c r="K126" s="349"/>
      <c r="L126" s="287"/>
      <c r="M126" s="349"/>
      <c r="N126" s="353"/>
    </row>
    <row r="127" spans="1:14">
      <c r="C127" s="350"/>
      <c r="D127" s="349"/>
      <c r="E127" s="349"/>
      <c r="F127" s="287"/>
      <c r="G127" s="349"/>
      <c r="H127" s="353"/>
      <c r="I127" s="350"/>
      <c r="J127" s="349"/>
      <c r="K127" s="349"/>
      <c r="L127" s="287"/>
      <c r="M127" s="349"/>
      <c r="N127" s="353"/>
    </row>
    <row r="128" spans="1:14">
      <c r="C128" s="350"/>
      <c r="D128" s="349"/>
      <c r="E128" s="349"/>
      <c r="F128" s="287"/>
      <c r="G128" s="349"/>
      <c r="H128" s="353"/>
      <c r="I128" s="350"/>
      <c r="J128" s="349"/>
      <c r="K128" s="349"/>
      <c r="L128" s="287"/>
      <c r="M128" s="349"/>
      <c r="N128" s="353"/>
    </row>
    <row r="129" spans="1:14">
      <c r="A129" s="93" t="s">
        <v>35</v>
      </c>
      <c r="B129" s="93"/>
      <c r="C129" s="350"/>
      <c r="D129" s="349"/>
      <c r="E129" s="349"/>
      <c r="F129" s="287"/>
      <c r="G129" s="349"/>
      <c r="H129" s="353"/>
      <c r="I129" s="350"/>
      <c r="J129" s="349"/>
      <c r="K129" s="349"/>
      <c r="L129" s="287"/>
      <c r="M129" s="349"/>
      <c r="N129" s="353"/>
    </row>
    <row r="130" spans="1:14">
      <c r="A130" s="19"/>
      <c r="B130" s="6" t="s">
        <v>124</v>
      </c>
      <c r="C130" s="135">
        <v>61442</v>
      </c>
      <c r="D130" s="66">
        <v>0.37100416641507156</v>
      </c>
      <c r="E130" s="66">
        <v>0.10109399757474444</v>
      </c>
      <c r="F130" s="22">
        <v>94071</v>
      </c>
      <c r="G130" s="66">
        <v>0.38717284921121625</v>
      </c>
      <c r="H130" s="322">
        <v>4.3033099040948944E-2</v>
      </c>
      <c r="I130" s="135">
        <v>69038</v>
      </c>
      <c r="J130" s="66">
        <v>0.35631780505176669</v>
      </c>
      <c r="K130" s="66">
        <v>0.1093373369949099</v>
      </c>
      <c r="L130" s="22">
        <v>110185</v>
      </c>
      <c r="M130" s="66">
        <v>0.36416246104220168</v>
      </c>
      <c r="N130" s="322">
        <v>4.2981026871479769E-2</v>
      </c>
    </row>
    <row r="131" spans="1:14">
      <c r="A131" s="19"/>
      <c r="B131" s="6" t="s">
        <v>119</v>
      </c>
      <c r="C131" s="135">
        <v>38893</v>
      </c>
      <c r="D131" s="66">
        <v>0.23484692953324074</v>
      </c>
      <c r="E131" s="66">
        <v>0.1054136536605991</v>
      </c>
      <c r="F131" s="22">
        <v>52749</v>
      </c>
      <c r="G131" s="66">
        <v>0.21710177018467378</v>
      </c>
      <c r="H131" s="322">
        <v>4.6906011908572895E-2</v>
      </c>
      <c r="I131" s="135">
        <v>47875</v>
      </c>
      <c r="J131" s="66">
        <v>0.24709167294610693</v>
      </c>
      <c r="K131" s="66">
        <v>0.11975606034454725</v>
      </c>
      <c r="L131" s="22">
        <v>66733</v>
      </c>
      <c r="M131" s="66">
        <v>0.22055319247383259</v>
      </c>
      <c r="N131" s="322">
        <v>4.875947672685399E-2</v>
      </c>
    </row>
    <row r="132" spans="1:14">
      <c r="A132" s="19"/>
      <c r="B132" s="6" t="s">
        <v>171</v>
      </c>
      <c r="C132" s="135">
        <v>28586</v>
      </c>
      <c r="D132" s="66">
        <v>0.17261034961656904</v>
      </c>
      <c r="E132" s="66">
        <v>0.10786477848590845</v>
      </c>
      <c r="F132" s="22">
        <v>46209</v>
      </c>
      <c r="G132" s="66">
        <v>0.19018475607999374</v>
      </c>
      <c r="H132" s="322">
        <v>4.8348973935352646E-2</v>
      </c>
      <c r="I132" s="135">
        <v>32925</v>
      </c>
      <c r="J132" s="66">
        <v>0.16993197559792314</v>
      </c>
      <c r="K132" s="66">
        <v>0.12363178942230066</v>
      </c>
      <c r="L132" s="22">
        <v>60655</v>
      </c>
      <c r="M132" s="66">
        <v>0.20046534532390745</v>
      </c>
      <c r="N132" s="322">
        <v>5.429241732165762E-2</v>
      </c>
    </row>
    <row r="133" spans="1:14">
      <c r="A133" s="19"/>
      <c r="B133" s="6" t="s">
        <v>117</v>
      </c>
      <c r="C133" s="135">
        <v>6455</v>
      </c>
      <c r="D133" s="66">
        <v>3.8977114908520016E-2</v>
      </c>
      <c r="E133" s="66">
        <v>0.11921471576847782</v>
      </c>
      <c r="F133" s="22">
        <v>7134</v>
      </c>
      <c r="G133" s="66">
        <v>2.9361770431618847E-2</v>
      </c>
      <c r="H133" s="322">
        <v>4.4223211296941442E-2</v>
      </c>
      <c r="I133" s="135">
        <v>7379</v>
      </c>
      <c r="J133" s="66">
        <v>3.8084375032257402E-2</v>
      </c>
      <c r="K133" s="66">
        <v>0.13236586722155452</v>
      </c>
      <c r="L133" s="22">
        <v>9044</v>
      </c>
      <c r="M133" s="66">
        <v>2.9890505038486833E-2</v>
      </c>
      <c r="N133" s="322">
        <v>4.481620598408341E-2</v>
      </c>
    </row>
    <row r="134" spans="1:14">
      <c r="A134" s="19"/>
      <c r="B134" s="6" t="s">
        <v>172</v>
      </c>
      <c r="C134" s="135">
        <v>1792</v>
      </c>
      <c r="D134" s="66">
        <v>1.0820602620614697E-2</v>
      </c>
      <c r="E134" s="66">
        <v>9.6468561584840656E-2</v>
      </c>
      <c r="F134" s="22">
        <v>3142</v>
      </c>
      <c r="G134" s="66">
        <v>1.2931690874144438E-2</v>
      </c>
      <c r="H134" s="322">
        <v>4.486264206979268E-2</v>
      </c>
      <c r="I134" s="135">
        <v>2039</v>
      </c>
      <c r="J134" s="66">
        <v>1.0523653705213827E-2</v>
      </c>
      <c r="K134" s="66">
        <v>0.10495701858238533</v>
      </c>
      <c r="L134" s="22">
        <v>3757</v>
      </c>
      <c r="M134" s="66">
        <v>1.2416920326138328E-2</v>
      </c>
      <c r="N134" s="322">
        <v>4.6068765940749462E-2</v>
      </c>
    </row>
    <row r="135" spans="1:14">
      <c r="A135" s="19"/>
      <c r="B135" s="6" t="s">
        <v>121</v>
      </c>
      <c r="C135" s="135">
        <v>681</v>
      </c>
      <c r="D135" s="66">
        <v>4.1120705271420806E-3</v>
      </c>
      <c r="E135" s="66">
        <v>9.7816719333524843E-2</v>
      </c>
      <c r="F135" s="22">
        <v>1085</v>
      </c>
      <c r="G135" s="66">
        <v>4.4655902604859056E-3</v>
      </c>
      <c r="H135" s="322">
        <v>4.6618544298358683E-2</v>
      </c>
      <c r="I135" s="135">
        <v>805</v>
      </c>
      <c r="J135" s="66">
        <v>4.1547529341329726E-3</v>
      </c>
      <c r="K135" s="66">
        <v>0.11202337879209574</v>
      </c>
      <c r="L135" s="22">
        <v>1308</v>
      </c>
      <c r="M135" s="66">
        <v>4.3229522987992897E-3</v>
      </c>
      <c r="N135" s="322">
        <v>4.5748662166416008E-2</v>
      </c>
    </row>
    <row r="136" spans="1:14">
      <c r="A136" s="19"/>
      <c r="B136" s="6" t="s">
        <v>174</v>
      </c>
      <c r="C136" s="135">
        <v>10044</v>
      </c>
      <c r="D136" s="66">
        <v>6.0648511563311393E-2</v>
      </c>
      <c r="E136" s="66">
        <v>0.10667629628056163</v>
      </c>
      <c r="F136" s="22">
        <v>13985</v>
      </c>
      <c r="G136" s="66">
        <v>5.7558783219258426E-2</v>
      </c>
      <c r="H136" s="322">
        <v>4.2565949066958049E-2</v>
      </c>
      <c r="I136" s="135">
        <v>12062</v>
      </c>
      <c r="J136" s="66">
        <v>6.2254198622996172E-2</v>
      </c>
      <c r="K136" s="66">
        <v>0.1254406855455141</v>
      </c>
      <c r="L136" s="22">
        <v>17883</v>
      </c>
      <c r="M136" s="66">
        <v>5.9103483149409559E-2</v>
      </c>
      <c r="N136" s="322">
        <v>4.4579445542678654E-2</v>
      </c>
    </row>
    <row r="137" spans="1:14">
      <c r="A137" s="19"/>
      <c r="B137" s="6" t="s">
        <v>123</v>
      </c>
      <c r="C137" s="135">
        <v>17717</v>
      </c>
      <c r="D137" s="66">
        <v>0.10698025481553046</v>
      </c>
      <c r="E137" s="66">
        <v>5.2769057561370798E-2</v>
      </c>
      <c r="F137" s="22">
        <v>24594</v>
      </c>
      <c r="G137" s="66">
        <v>0.10122278973860863</v>
      </c>
      <c r="H137" s="322">
        <v>1.3964413854034003E-2</v>
      </c>
      <c r="I137" s="135">
        <v>21631</v>
      </c>
      <c r="J137" s="66">
        <v>0.11164156610960289</v>
      </c>
      <c r="K137" s="66">
        <v>6.4078181839726051E-2</v>
      </c>
      <c r="L137" s="22">
        <v>33006</v>
      </c>
      <c r="M137" s="66">
        <v>0.10908514034722429</v>
      </c>
      <c r="N137" s="322">
        <v>1.5399545562704415E-2</v>
      </c>
    </row>
    <row r="138" spans="1:14">
      <c r="A138" s="19"/>
      <c r="B138" s="6" t="s">
        <v>276</v>
      </c>
      <c r="C138" s="135">
        <v>165610</v>
      </c>
      <c r="D138" s="66">
        <v>1</v>
      </c>
      <c r="E138" s="66">
        <v>9.4562526265782307E-2</v>
      </c>
      <c r="F138" s="22">
        <v>242969</v>
      </c>
      <c r="G138" s="66">
        <v>1</v>
      </c>
      <c r="H138" s="322">
        <v>3.6753954579627844E-2</v>
      </c>
      <c r="I138" s="135">
        <v>193754</v>
      </c>
      <c r="J138" s="66">
        <v>1</v>
      </c>
      <c r="K138" s="66">
        <v>0.10683409820373545</v>
      </c>
      <c r="L138" s="22">
        <v>302571</v>
      </c>
      <c r="M138" s="66">
        <v>1</v>
      </c>
      <c r="N138" s="322">
        <v>3.8272105587504032E-2</v>
      </c>
    </row>
    <row r="139" spans="1:14">
      <c r="C139" s="17"/>
      <c r="D139" s="129"/>
      <c r="E139" s="129"/>
      <c r="F139" s="17"/>
      <c r="G139" s="129"/>
      <c r="H139" s="129"/>
      <c r="I139" s="17"/>
      <c r="J139" s="129"/>
      <c r="K139" s="129"/>
      <c r="L139" s="17"/>
      <c r="M139" s="129"/>
      <c r="N139" s="129"/>
    </row>
    <row r="140" spans="1:14">
      <c r="C140" s="17"/>
      <c r="D140" s="129"/>
      <c r="E140" s="129"/>
      <c r="F140" s="17"/>
      <c r="G140" s="129"/>
      <c r="H140" s="129"/>
      <c r="I140" s="17"/>
      <c r="J140" s="129"/>
      <c r="K140" s="129"/>
      <c r="L140" s="17"/>
      <c r="M140" s="129"/>
      <c r="N140" s="129"/>
    </row>
    <row r="141" spans="1:14" s="91" customFormat="1" ht="18" customHeight="1">
      <c r="A141" s="113"/>
      <c r="B141" s="113"/>
      <c r="C141" s="458" t="s">
        <v>402</v>
      </c>
      <c r="D141" s="459"/>
      <c r="E141" s="459"/>
      <c r="F141" s="459"/>
      <c r="G141" s="459"/>
      <c r="H141" s="463"/>
      <c r="I141" s="458" t="s">
        <v>403</v>
      </c>
      <c r="J141" s="459"/>
      <c r="K141" s="459"/>
      <c r="L141" s="459"/>
      <c r="M141" s="459"/>
      <c r="N141" s="463"/>
    </row>
    <row r="142" spans="1:14" s="117" customFormat="1" ht="28.9">
      <c r="A142" s="470"/>
      <c r="B142" s="470"/>
      <c r="C142" s="114" t="s">
        <v>23</v>
      </c>
      <c r="D142" s="115" t="s">
        <v>411</v>
      </c>
      <c r="E142" s="115" t="s">
        <v>405</v>
      </c>
      <c r="F142" s="115" t="s">
        <v>156</v>
      </c>
      <c r="G142" s="115" t="s">
        <v>412</v>
      </c>
      <c r="H142" s="116" t="s">
        <v>405</v>
      </c>
      <c r="I142" s="114" t="s">
        <v>23</v>
      </c>
      <c r="J142" s="115" t="s">
        <v>411</v>
      </c>
      <c r="K142" s="115" t="s">
        <v>404</v>
      </c>
      <c r="L142" s="115" t="s">
        <v>156</v>
      </c>
      <c r="M142" s="116" t="s">
        <v>412</v>
      </c>
      <c r="N142" s="116" t="s">
        <v>405</v>
      </c>
    </row>
    <row r="143" spans="1:14" ht="15.6">
      <c r="A143" s="154" t="s">
        <v>414</v>
      </c>
      <c r="C143" s="350"/>
      <c r="D143" s="349"/>
      <c r="E143" s="349"/>
      <c r="F143" s="287"/>
      <c r="G143" s="349"/>
      <c r="H143" s="353"/>
      <c r="I143" s="350"/>
      <c r="J143" s="349"/>
      <c r="K143" s="349"/>
      <c r="L143" s="287"/>
      <c r="M143" s="349"/>
      <c r="N143" s="353"/>
    </row>
    <row r="144" spans="1:14">
      <c r="A144" s="79" t="s">
        <v>67</v>
      </c>
      <c r="C144" s="135">
        <v>15407</v>
      </c>
      <c r="D144" s="300"/>
      <c r="E144" s="300"/>
      <c r="F144" s="22">
        <v>37920</v>
      </c>
      <c r="G144" s="300"/>
      <c r="H144" s="171"/>
      <c r="I144" s="135">
        <v>16550</v>
      </c>
      <c r="J144" s="300"/>
      <c r="K144" s="300"/>
      <c r="L144" s="22">
        <v>38244</v>
      </c>
      <c r="M144" s="300"/>
      <c r="N144" s="171"/>
    </row>
    <row r="145" spans="1:14" ht="15.6">
      <c r="A145" s="57"/>
      <c r="C145" s="350"/>
      <c r="D145" s="349"/>
      <c r="E145" s="349"/>
      <c r="F145" s="287"/>
      <c r="G145" s="349"/>
      <c r="H145" s="353"/>
      <c r="I145" s="350"/>
      <c r="J145" s="349"/>
      <c r="K145" s="349"/>
      <c r="L145" s="287"/>
      <c r="M145" s="349"/>
      <c r="N145" s="353"/>
    </row>
    <row r="146" spans="1:14">
      <c r="A146" s="84" t="s">
        <v>61</v>
      </c>
      <c r="B146" s="79"/>
      <c r="C146" s="350"/>
      <c r="D146" s="348"/>
      <c r="E146" s="348"/>
      <c r="F146" s="328"/>
      <c r="G146" s="348"/>
      <c r="H146" s="354"/>
      <c r="I146" s="206"/>
      <c r="J146" s="348"/>
      <c r="K146" s="348"/>
      <c r="L146" s="328"/>
      <c r="M146" s="348"/>
      <c r="N146" s="354"/>
    </row>
    <row r="147" spans="1:14">
      <c r="A147" s="12"/>
      <c r="B147" s="11" t="s">
        <v>157</v>
      </c>
      <c r="C147" s="135">
        <v>3330</v>
      </c>
      <c r="D147" s="66">
        <v>0.21613552281430518</v>
      </c>
      <c r="E147" s="300"/>
      <c r="F147" s="22">
        <v>6738</v>
      </c>
      <c r="G147" s="66">
        <v>0.17768987341772152</v>
      </c>
      <c r="H147" s="171"/>
      <c r="I147" s="135">
        <v>3378</v>
      </c>
      <c r="J147" s="66">
        <v>0.20410876132930514</v>
      </c>
      <c r="K147" s="300"/>
      <c r="L147" s="22">
        <v>6248</v>
      </c>
      <c r="M147" s="66">
        <v>0.16337203221420354</v>
      </c>
      <c r="N147" s="171"/>
    </row>
    <row r="148" spans="1:14">
      <c r="A148" s="12"/>
      <c r="B148" s="11" t="s">
        <v>158</v>
      </c>
      <c r="C148" s="135">
        <v>1806</v>
      </c>
      <c r="D148" s="66">
        <v>0.11721944570649705</v>
      </c>
      <c r="E148" s="300"/>
      <c r="F148" s="22">
        <v>3414</v>
      </c>
      <c r="G148" s="66">
        <v>9.0031645569620247E-2</v>
      </c>
      <c r="H148" s="171"/>
      <c r="I148" s="135">
        <v>1850</v>
      </c>
      <c r="J148" s="66">
        <v>0.11178247734138973</v>
      </c>
      <c r="K148" s="300"/>
      <c r="L148" s="22">
        <v>3276</v>
      </c>
      <c r="M148" s="66">
        <v>8.5660495764041417E-2</v>
      </c>
      <c r="N148" s="171"/>
    </row>
    <row r="149" spans="1:14">
      <c r="A149" s="12"/>
      <c r="B149" s="11" t="s">
        <v>159</v>
      </c>
      <c r="C149" s="135">
        <v>191</v>
      </c>
      <c r="D149" s="66">
        <v>1.2396962419679367E-2</v>
      </c>
      <c r="E149" s="300"/>
      <c r="F149" s="22">
        <v>600</v>
      </c>
      <c r="G149" s="66">
        <v>1.5822784810126583E-2</v>
      </c>
      <c r="H149" s="171"/>
      <c r="I149" s="135">
        <v>204</v>
      </c>
      <c r="J149" s="66">
        <v>1.2326283987915408E-2</v>
      </c>
      <c r="K149" s="300"/>
      <c r="L149" s="22">
        <v>519</v>
      </c>
      <c r="M149" s="66">
        <v>1.3570756197050518E-2</v>
      </c>
      <c r="N149" s="171"/>
    </row>
    <row r="150" spans="1:14">
      <c r="A150" s="12"/>
      <c r="B150" s="11" t="s">
        <v>160</v>
      </c>
      <c r="C150" s="135">
        <v>7528</v>
      </c>
      <c r="D150" s="66">
        <v>0.48860907379762447</v>
      </c>
      <c r="E150" s="300"/>
      <c r="F150" s="22">
        <v>20284</v>
      </c>
      <c r="G150" s="66">
        <v>0.53491561181434599</v>
      </c>
      <c r="H150" s="171"/>
      <c r="I150" s="135">
        <v>8314</v>
      </c>
      <c r="J150" s="66">
        <v>0.50235649546827799</v>
      </c>
      <c r="K150" s="300"/>
      <c r="L150" s="22">
        <v>20720</v>
      </c>
      <c r="M150" s="66">
        <v>0.54178433218282607</v>
      </c>
      <c r="N150" s="171"/>
    </row>
    <row r="151" spans="1:14">
      <c r="A151" s="12"/>
      <c r="B151" s="11" t="s">
        <v>263</v>
      </c>
      <c r="C151" s="135">
        <v>1465</v>
      </c>
      <c r="D151" s="66">
        <v>9.5086648925812936E-2</v>
      </c>
      <c r="E151" s="300"/>
      <c r="F151" s="22">
        <v>3540</v>
      </c>
      <c r="G151" s="66">
        <v>9.3354430379746833E-2</v>
      </c>
      <c r="H151" s="171"/>
      <c r="I151" s="135">
        <v>1504</v>
      </c>
      <c r="J151" s="66">
        <v>9.0876132930513595E-2</v>
      </c>
      <c r="K151" s="300"/>
      <c r="L151" s="22">
        <v>3386</v>
      </c>
      <c r="M151" s="66">
        <v>8.853676393682669E-2</v>
      </c>
      <c r="N151" s="171"/>
    </row>
    <row r="152" spans="1:14">
      <c r="A152" s="12"/>
      <c r="B152" s="11" t="s">
        <v>163</v>
      </c>
      <c r="C152" s="135">
        <v>676</v>
      </c>
      <c r="D152" s="66">
        <v>4.3876160186928019E-2</v>
      </c>
      <c r="E152" s="300"/>
      <c r="F152" s="22">
        <v>2209</v>
      </c>
      <c r="G152" s="66">
        <v>5.8254219409282701E-2</v>
      </c>
      <c r="H152" s="171"/>
      <c r="I152" s="135">
        <v>775</v>
      </c>
      <c r="J152" s="66">
        <v>4.6827794561933533E-2</v>
      </c>
      <c r="K152" s="300"/>
      <c r="L152" s="22">
        <v>2706</v>
      </c>
      <c r="M152" s="66">
        <v>7.0756197050517722E-2</v>
      </c>
      <c r="N152" s="171"/>
    </row>
    <row r="153" spans="1:14">
      <c r="A153" s="12"/>
      <c r="B153" s="11" t="s">
        <v>154</v>
      </c>
      <c r="C153" s="135">
        <v>15407</v>
      </c>
      <c r="D153" s="66">
        <v>1</v>
      </c>
      <c r="E153" s="300"/>
      <c r="F153" s="22">
        <v>37920</v>
      </c>
      <c r="G153" s="66">
        <v>1</v>
      </c>
      <c r="H153" s="171"/>
      <c r="I153" s="135">
        <v>16550</v>
      </c>
      <c r="J153" s="66">
        <v>1</v>
      </c>
      <c r="K153" s="300"/>
      <c r="L153" s="22">
        <v>38244</v>
      </c>
      <c r="M153" s="66">
        <v>1</v>
      </c>
      <c r="N153" s="171"/>
    </row>
    <row r="154" spans="1:14">
      <c r="C154" s="350"/>
      <c r="D154" s="349"/>
      <c r="E154" s="349"/>
      <c r="F154" s="22"/>
      <c r="G154" s="66"/>
      <c r="H154" s="353"/>
      <c r="I154" s="350"/>
      <c r="J154" s="349"/>
      <c r="K154" s="349"/>
      <c r="L154" s="22"/>
      <c r="M154" s="66"/>
      <c r="N154" s="353"/>
    </row>
    <row r="155" spans="1:14">
      <c r="A155" s="78" t="s">
        <v>62</v>
      </c>
      <c r="B155" s="79"/>
      <c r="C155" s="350"/>
      <c r="D155" s="349"/>
      <c r="E155" s="349"/>
      <c r="F155" s="287"/>
      <c r="G155" s="349"/>
      <c r="H155" s="353"/>
      <c r="I155" s="350"/>
      <c r="J155" s="349"/>
      <c r="K155" s="349"/>
      <c r="L155" s="287"/>
      <c r="M155" s="349"/>
      <c r="N155" s="353"/>
    </row>
    <row r="156" spans="1:14">
      <c r="A156" s="12"/>
      <c r="B156" s="11" t="s">
        <v>167</v>
      </c>
      <c r="C156" s="135">
        <v>6922</v>
      </c>
      <c r="D156" s="66">
        <v>0.44927630297916532</v>
      </c>
      <c r="E156" s="66">
        <v>5.0999999999999997E-2</v>
      </c>
      <c r="F156" s="22">
        <v>16768</v>
      </c>
      <c r="G156" s="66">
        <v>0.44219409282700423</v>
      </c>
      <c r="H156" s="322">
        <v>0.05</v>
      </c>
      <c r="I156" s="135">
        <v>7321</v>
      </c>
      <c r="J156" s="66">
        <v>0.44235649546827793</v>
      </c>
      <c r="K156" s="66">
        <v>5.0999999999999997E-2</v>
      </c>
      <c r="L156" s="22">
        <v>17231</v>
      </c>
      <c r="M156" s="66">
        <v>0.45055433532057315</v>
      </c>
      <c r="N156" s="322">
        <v>4.7E-2</v>
      </c>
    </row>
    <row r="157" spans="1:14">
      <c r="A157" s="12"/>
      <c r="B157" s="11" t="s">
        <v>168</v>
      </c>
      <c r="C157" s="135">
        <v>7915</v>
      </c>
      <c r="D157" s="66">
        <v>0.51372752644901665</v>
      </c>
      <c r="E157" s="66">
        <v>4.8000000000000001E-2</v>
      </c>
      <c r="F157" s="22">
        <v>19758</v>
      </c>
      <c r="G157" s="66">
        <v>0.52104430379746836</v>
      </c>
      <c r="H157" s="322">
        <v>4.1000000000000002E-2</v>
      </c>
      <c r="I157" s="135">
        <v>8581</v>
      </c>
      <c r="J157" s="66">
        <v>0.51848942598187309</v>
      </c>
      <c r="K157" s="66">
        <v>4.9000000000000002E-2</v>
      </c>
      <c r="L157" s="22">
        <v>19746</v>
      </c>
      <c r="M157" s="66">
        <v>0.51631628490743642</v>
      </c>
      <c r="N157" s="322">
        <v>3.9E-2</v>
      </c>
    </row>
    <row r="158" spans="1:14">
      <c r="A158" s="12"/>
      <c r="B158" s="11" t="s">
        <v>123</v>
      </c>
      <c r="C158" s="135">
        <v>570</v>
      </c>
      <c r="D158" s="66">
        <v>3.6996170571818005E-2</v>
      </c>
      <c r="E158" s="66">
        <v>4.9000000000000002E-2</v>
      </c>
      <c r="F158" s="22">
        <v>1394</v>
      </c>
      <c r="G158" s="66">
        <v>3.6761603375527425E-2</v>
      </c>
      <c r="H158" s="322">
        <v>4.4999999999999998E-2</v>
      </c>
      <c r="I158" s="135">
        <v>648</v>
      </c>
      <c r="J158" s="66">
        <v>3.9154078549848946E-2</v>
      </c>
      <c r="K158" s="66">
        <v>4.9000000000000002E-2</v>
      </c>
      <c r="L158" s="22">
        <v>1267</v>
      </c>
      <c r="M158" s="66">
        <v>3.3129379771990375E-2</v>
      </c>
      <c r="N158" s="322">
        <v>3.7999999999999999E-2</v>
      </c>
    </row>
    <row r="159" spans="1:14">
      <c r="A159" s="12"/>
      <c r="B159" s="11" t="s">
        <v>154</v>
      </c>
      <c r="C159" s="135">
        <v>15407</v>
      </c>
      <c r="D159" s="66">
        <v>1</v>
      </c>
      <c r="E159" s="66">
        <v>4.9000000000000002E-2</v>
      </c>
      <c r="F159" s="22">
        <v>37920</v>
      </c>
      <c r="G159" s="66">
        <v>1</v>
      </c>
      <c r="H159" s="322">
        <v>4.4999999999999998E-2</v>
      </c>
      <c r="I159" s="135">
        <v>16550</v>
      </c>
      <c r="J159" s="66">
        <v>1</v>
      </c>
      <c r="K159" s="66">
        <v>0.05</v>
      </c>
      <c r="L159" s="22">
        <v>38244</v>
      </c>
      <c r="M159" s="66">
        <v>1</v>
      </c>
      <c r="N159" s="322">
        <v>4.2000000000000003E-2</v>
      </c>
    </row>
    <row r="160" spans="1:14">
      <c r="A160" s="12"/>
      <c r="B160" s="12"/>
      <c r="C160" s="350"/>
      <c r="D160" s="348"/>
      <c r="E160" s="349"/>
      <c r="F160" s="328"/>
      <c r="G160" s="348"/>
      <c r="H160" s="353"/>
      <c r="I160" s="206"/>
      <c r="J160" s="348"/>
      <c r="K160" s="349"/>
      <c r="L160" s="328"/>
      <c r="M160" s="348"/>
      <c r="N160" s="353"/>
    </row>
    <row r="161" spans="1:14">
      <c r="A161" s="78" t="s">
        <v>63</v>
      </c>
      <c r="B161" s="79"/>
      <c r="C161" s="350"/>
      <c r="D161" s="348"/>
      <c r="E161" s="349"/>
      <c r="F161" s="328"/>
      <c r="G161" s="348"/>
      <c r="H161" s="353"/>
      <c r="I161" s="206"/>
      <c r="J161" s="348"/>
      <c r="K161" s="349"/>
      <c r="L161" s="328"/>
      <c r="M161" s="348"/>
      <c r="N161" s="353"/>
    </row>
    <row r="162" spans="1:14">
      <c r="A162" s="12"/>
      <c r="B162" s="12" t="s">
        <v>124</v>
      </c>
      <c r="C162" s="135">
        <v>6349</v>
      </c>
      <c r="D162" s="66">
        <v>0.41208541572012719</v>
      </c>
      <c r="E162" s="66">
        <v>5.8000000000000003E-2</v>
      </c>
      <c r="F162" s="22">
        <v>15108</v>
      </c>
      <c r="G162" s="66">
        <v>0.39841772151898736</v>
      </c>
      <c r="H162" s="322">
        <v>5.1999999999999998E-2</v>
      </c>
      <c r="I162" s="135">
        <v>6690</v>
      </c>
      <c r="J162" s="66">
        <v>0.4042296072507553</v>
      </c>
      <c r="K162" s="66">
        <v>5.8000000000000003E-2</v>
      </c>
      <c r="L162" s="22">
        <v>15190</v>
      </c>
      <c r="M162" s="66">
        <v>0.3971864867691664</v>
      </c>
      <c r="N162" s="322">
        <v>5.0999999999999997E-2</v>
      </c>
    </row>
    <row r="163" spans="1:14">
      <c r="A163" s="12"/>
      <c r="B163" s="12" t="s">
        <v>170</v>
      </c>
      <c r="C163" s="135">
        <v>2955</v>
      </c>
      <c r="D163" s="66">
        <v>0.19179593691179334</v>
      </c>
      <c r="E163" s="66">
        <v>4.3999999999999997E-2</v>
      </c>
      <c r="F163" s="22">
        <v>5352</v>
      </c>
      <c r="G163" s="66">
        <v>0.14113924050632912</v>
      </c>
      <c r="H163" s="322">
        <v>3.9E-2</v>
      </c>
      <c r="I163" s="135">
        <v>3394</v>
      </c>
      <c r="J163" s="66">
        <v>0.20507552870090634</v>
      </c>
      <c r="K163" s="66">
        <v>4.5999999999999999E-2</v>
      </c>
      <c r="L163" s="22">
        <v>5817</v>
      </c>
      <c r="M163" s="66">
        <v>0.15210229055538124</v>
      </c>
      <c r="N163" s="322">
        <v>3.7999999999999999E-2</v>
      </c>
    </row>
    <row r="164" spans="1:14">
      <c r="A164" s="12"/>
      <c r="B164" s="12" t="s">
        <v>171</v>
      </c>
      <c r="C164" s="135">
        <v>2173</v>
      </c>
      <c r="D164" s="66">
        <v>0.14103978710975532</v>
      </c>
      <c r="E164" s="66">
        <v>4.1000000000000002E-2</v>
      </c>
      <c r="F164" s="22">
        <v>6007</v>
      </c>
      <c r="G164" s="66">
        <v>0.15841244725738396</v>
      </c>
      <c r="H164" s="322">
        <v>4.2000000000000003E-2</v>
      </c>
      <c r="I164" s="135">
        <v>2276</v>
      </c>
      <c r="J164" s="66">
        <v>0.13752265861027191</v>
      </c>
      <c r="K164" s="66">
        <v>0.04</v>
      </c>
      <c r="L164" s="22">
        <v>6279</v>
      </c>
      <c r="M164" s="66">
        <v>0.16418261688107938</v>
      </c>
      <c r="N164" s="322">
        <v>3.9E-2</v>
      </c>
    </row>
    <row r="165" spans="1:14">
      <c r="A165" s="12"/>
      <c r="B165" s="12" t="s">
        <v>117</v>
      </c>
      <c r="C165" s="135">
        <v>712</v>
      </c>
      <c r="D165" s="66">
        <v>4.6212760433569158E-2</v>
      </c>
      <c r="E165" s="66">
        <v>5.3999999999999999E-2</v>
      </c>
      <c r="F165" s="22">
        <v>980</v>
      </c>
      <c r="G165" s="66">
        <v>2.5843881856540084E-2</v>
      </c>
      <c r="H165" s="322">
        <v>4.3999999999999997E-2</v>
      </c>
      <c r="I165" s="135">
        <v>793</v>
      </c>
      <c r="J165" s="66">
        <v>4.7915407854984896E-2</v>
      </c>
      <c r="K165" s="66">
        <v>5.6000000000000001E-2</v>
      </c>
      <c r="L165" s="22">
        <v>984</v>
      </c>
      <c r="M165" s="66">
        <v>2.5729526200188264E-2</v>
      </c>
      <c r="N165" s="322">
        <v>0.04</v>
      </c>
    </row>
    <row r="166" spans="1:14">
      <c r="A166" s="12"/>
      <c r="B166" s="12" t="s">
        <v>172</v>
      </c>
      <c r="C166" s="135">
        <v>147</v>
      </c>
      <c r="D166" s="66">
        <v>9.5411176737846427E-3</v>
      </c>
      <c r="E166" s="66">
        <v>4.2000000000000003E-2</v>
      </c>
      <c r="F166" s="22">
        <v>429</v>
      </c>
      <c r="G166" s="66">
        <v>1.1313291139240506E-2</v>
      </c>
      <c r="H166" s="322">
        <v>4.5999999999999999E-2</v>
      </c>
      <c r="I166" s="135">
        <v>194</v>
      </c>
      <c r="J166" s="66">
        <v>1.1722054380664653E-2</v>
      </c>
      <c r="K166" s="66">
        <v>5.2999999999999999E-2</v>
      </c>
      <c r="L166" s="22">
        <v>417</v>
      </c>
      <c r="M166" s="66">
        <v>1.0903671164104173E-2</v>
      </c>
      <c r="N166" s="322">
        <v>4.2000000000000003E-2</v>
      </c>
    </row>
    <row r="167" spans="1:14">
      <c r="A167" s="12"/>
      <c r="B167" s="12" t="s">
        <v>121</v>
      </c>
      <c r="C167" s="135">
        <v>57</v>
      </c>
      <c r="D167" s="66">
        <v>3.6996170571818006E-3</v>
      </c>
      <c r="E167" s="66">
        <v>4.5999999999999999E-2</v>
      </c>
      <c r="F167" s="22">
        <v>137</v>
      </c>
      <c r="G167" s="66">
        <v>3.6128691983122363E-3</v>
      </c>
      <c r="H167" s="322">
        <v>4.2999999999999997E-2</v>
      </c>
      <c r="I167" s="135">
        <v>52</v>
      </c>
      <c r="J167" s="66">
        <v>3.1419939577039275E-3</v>
      </c>
      <c r="K167" s="66">
        <v>4.1000000000000002E-2</v>
      </c>
      <c r="L167" s="22">
        <v>123</v>
      </c>
      <c r="M167" s="66">
        <v>3.216190775023533E-3</v>
      </c>
      <c r="N167" s="322">
        <v>3.5999999999999997E-2</v>
      </c>
    </row>
    <row r="168" spans="1:14">
      <c r="A168" s="12"/>
      <c r="B168" s="12" t="s">
        <v>281</v>
      </c>
      <c r="C168" s="135">
        <v>1029</v>
      </c>
      <c r="D168" s="66">
        <v>6.67878237164925E-2</v>
      </c>
      <c r="E168" s="66">
        <v>5.3999999999999999E-2</v>
      </c>
      <c r="F168" s="22">
        <v>1647</v>
      </c>
      <c r="G168" s="66">
        <v>4.3433544303797471E-2</v>
      </c>
      <c r="H168" s="322">
        <v>0.04</v>
      </c>
      <c r="I168" s="135">
        <v>1064</v>
      </c>
      <c r="J168" s="66">
        <v>6.4290030211480359E-2</v>
      </c>
      <c r="K168" s="66">
        <v>4.9000000000000002E-2</v>
      </c>
      <c r="L168" s="22">
        <v>1731</v>
      </c>
      <c r="M168" s="66">
        <v>4.5262001882648256E-2</v>
      </c>
      <c r="N168" s="322">
        <v>3.6999999999999998E-2</v>
      </c>
    </row>
    <row r="169" spans="1:14">
      <c r="A169" s="12"/>
      <c r="B169" s="12" t="s">
        <v>123</v>
      </c>
      <c r="C169" s="135">
        <v>1985</v>
      </c>
      <c r="D169" s="66">
        <v>0.12883754137729603</v>
      </c>
      <c r="E169" s="66">
        <v>4.3999999999999997E-2</v>
      </c>
      <c r="F169" s="22">
        <v>8260</v>
      </c>
      <c r="G169" s="66">
        <v>0.21782700421940929</v>
      </c>
      <c r="H169" s="322">
        <v>3.9E-2</v>
      </c>
      <c r="I169" s="135">
        <v>2087</v>
      </c>
      <c r="J169" s="66">
        <v>0.12610271903323264</v>
      </c>
      <c r="K169" s="66">
        <v>4.4999999999999998E-2</v>
      </c>
      <c r="L169" s="22">
        <v>7703</v>
      </c>
      <c r="M169" s="66">
        <v>0.20141721577240873</v>
      </c>
      <c r="N169" s="322">
        <v>3.6999999999999998E-2</v>
      </c>
    </row>
    <row r="170" spans="1:14">
      <c r="A170" s="12"/>
      <c r="B170" s="12" t="s">
        <v>154</v>
      </c>
      <c r="C170" s="135">
        <v>15407</v>
      </c>
      <c r="D170" s="66">
        <v>1</v>
      </c>
      <c r="E170" s="66">
        <v>4.9000000000000002E-2</v>
      </c>
      <c r="F170" s="22">
        <v>37920</v>
      </c>
      <c r="G170" s="66">
        <v>1</v>
      </c>
      <c r="H170" s="322">
        <v>4.4999999999999998E-2</v>
      </c>
      <c r="I170" s="135">
        <v>16550</v>
      </c>
      <c r="J170" s="66">
        <v>1</v>
      </c>
      <c r="K170" s="66">
        <v>0.05</v>
      </c>
      <c r="L170" s="22">
        <v>38244</v>
      </c>
      <c r="M170" s="66">
        <v>1</v>
      </c>
      <c r="N170" s="322">
        <v>4.2000000000000003E-2</v>
      </c>
    </row>
    <row r="171" spans="1:14">
      <c r="A171" s="12"/>
      <c r="B171" s="16" t="s">
        <v>282</v>
      </c>
      <c r="C171" s="350"/>
      <c r="D171" s="348"/>
      <c r="E171" s="349"/>
      <c r="F171" s="328"/>
      <c r="G171" s="348"/>
      <c r="H171" s="353"/>
      <c r="I171" s="206"/>
      <c r="J171" s="348"/>
      <c r="K171" s="349"/>
      <c r="L171" s="328"/>
      <c r="M171" s="348"/>
      <c r="N171" s="353"/>
    </row>
    <row r="172" spans="1:14">
      <c r="A172" s="12"/>
      <c r="B172" s="12"/>
      <c r="C172" s="350"/>
      <c r="D172" s="348"/>
      <c r="E172" s="349"/>
      <c r="F172" s="328"/>
      <c r="G172" s="348"/>
      <c r="H172" s="353"/>
      <c r="I172" s="206"/>
      <c r="J172" s="348"/>
      <c r="K172" s="349"/>
      <c r="L172" s="328"/>
      <c r="M172" s="348"/>
      <c r="N172" s="353"/>
    </row>
    <row r="173" spans="1:14">
      <c r="A173" s="34" t="s">
        <v>64</v>
      </c>
      <c r="B173" s="79"/>
      <c r="C173" s="350"/>
      <c r="D173" s="348"/>
      <c r="E173" s="349"/>
      <c r="F173" s="328"/>
      <c r="G173" s="348"/>
      <c r="H173" s="353"/>
      <c r="I173" s="206"/>
      <c r="J173" s="348"/>
      <c r="K173" s="349"/>
      <c r="L173" s="328"/>
      <c r="M173" s="348"/>
      <c r="N173" s="353"/>
    </row>
    <row r="174" spans="1:14">
      <c r="A174" s="12"/>
      <c r="B174" s="12" t="s">
        <v>277</v>
      </c>
      <c r="C174" s="135">
        <v>5347</v>
      </c>
      <c r="D174" s="66">
        <v>0.34705004218861557</v>
      </c>
      <c r="E174" s="349">
        <v>3.6999999999999998E-2</v>
      </c>
      <c r="F174" s="22">
        <v>2962</v>
      </c>
      <c r="G174" s="66">
        <v>7.8111814345991556E-2</v>
      </c>
      <c r="H174" s="353">
        <v>2.8000000000000001E-2</v>
      </c>
      <c r="I174" s="135">
        <v>6201</v>
      </c>
      <c r="J174" s="66">
        <v>0.37468277945619333</v>
      </c>
      <c r="K174" s="349">
        <v>3.7999999999999999E-2</v>
      </c>
      <c r="L174" s="22">
        <v>3092</v>
      </c>
      <c r="M174" s="66">
        <v>8.0849283547746051E-2</v>
      </c>
      <c r="N174" s="353">
        <v>2.8000000000000001E-2</v>
      </c>
    </row>
    <row r="175" spans="1:14">
      <c r="A175" s="12"/>
      <c r="B175" s="12" t="s">
        <v>134</v>
      </c>
      <c r="C175" s="135">
        <v>7320</v>
      </c>
      <c r="D175" s="66">
        <v>0.47510871681703121</v>
      </c>
      <c r="E175" s="349">
        <v>6.3E-2</v>
      </c>
      <c r="F175" s="22">
        <v>19136</v>
      </c>
      <c r="G175" s="66">
        <v>0.50464135021097045</v>
      </c>
      <c r="H175" s="353">
        <v>4.5999999999999999E-2</v>
      </c>
      <c r="I175" s="135">
        <v>7649</v>
      </c>
      <c r="J175" s="66">
        <v>0.46217522658610272</v>
      </c>
      <c r="K175" s="349">
        <v>6.5000000000000002E-2</v>
      </c>
      <c r="L175" s="22">
        <v>19241</v>
      </c>
      <c r="M175" s="66">
        <v>0.50311159920510407</v>
      </c>
      <c r="N175" s="353">
        <v>4.3999999999999997E-2</v>
      </c>
    </row>
    <row r="176" spans="1:14">
      <c r="A176" s="12"/>
      <c r="B176" s="12" t="s">
        <v>136</v>
      </c>
      <c r="C176" s="135">
        <v>1793</v>
      </c>
      <c r="D176" s="66">
        <v>0.11637567339520997</v>
      </c>
      <c r="E176" s="349">
        <v>5.6000000000000001E-2</v>
      </c>
      <c r="F176" s="22">
        <v>10324</v>
      </c>
      <c r="G176" s="66">
        <v>0.27225738396624471</v>
      </c>
      <c r="H176" s="353">
        <v>4.9000000000000002E-2</v>
      </c>
      <c r="I176" s="135">
        <v>1808</v>
      </c>
      <c r="J176" s="66">
        <v>0.10924471299093656</v>
      </c>
      <c r="K176" s="349">
        <v>5.5E-2</v>
      </c>
      <c r="L176" s="22">
        <v>10266</v>
      </c>
      <c r="M176" s="66">
        <v>0.26843426419830563</v>
      </c>
      <c r="N176" s="353">
        <v>4.4999999999999998E-2</v>
      </c>
    </row>
    <row r="177" spans="1:14">
      <c r="A177" s="12"/>
      <c r="B177" s="12" t="s">
        <v>137</v>
      </c>
      <c r="C177" s="135">
        <v>945</v>
      </c>
      <c r="D177" s="66">
        <v>6.1335756474329851E-2</v>
      </c>
      <c r="E177" s="349">
        <v>0.05</v>
      </c>
      <c r="F177" s="22">
        <v>5401</v>
      </c>
      <c r="G177" s="66">
        <v>0.14243143459915611</v>
      </c>
      <c r="H177" s="353">
        <v>4.8000000000000001E-2</v>
      </c>
      <c r="I177" s="135">
        <v>892</v>
      </c>
      <c r="J177" s="66">
        <v>5.3897280966767373E-2</v>
      </c>
      <c r="K177" s="349">
        <v>4.9000000000000002E-2</v>
      </c>
      <c r="L177" s="22">
        <v>5645</v>
      </c>
      <c r="M177" s="66">
        <v>0.14760485304884427</v>
      </c>
      <c r="N177" s="353">
        <v>4.4999999999999998E-2</v>
      </c>
    </row>
    <row r="178" spans="1:14">
      <c r="A178" s="12"/>
      <c r="B178" s="12" t="s">
        <v>123</v>
      </c>
      <c r="C178" s="355" t="s">
        <v>169</v>
      </c>
      <c r="D178" s="263" t="s">
        <v>169</v>
      </c>
      <c r="E178" s="263" t="s">
        <v>169</v>
      </c>
      <c r="F178" s="22">
        <v>97</v>
      </c>
      <c r="G178" s="66">
        <v>2.5580168776371307E-3</v>
      </c>
      <c r="H178" s="353">
        <v>0.11799999999999999</v>
      </c>
      <c r="I178" s="89"/>
      <c r="J178" s="19"/>
      <c r="K178" s="349"/>
      <c r="L178" s="19"/>
      <c r="M178" s="19"/>
      <c r="N178" s="353"/>
    </row>
    <row r="179" spans="1:14">
      <c r="A179" s="12"/>
      <c r="B179" s="12" t="s">
        <v>154</v>
      </c>
      <c r="C179" s="135">
        <v>15407</v>
      </c>
      <c r="D179" s="66">
        <v>1</v>
      </c>
      <c r="E179" s="349">
        <v>4.9000000000000002E-2</v>
      </c>
      <c r="F179" s="22">
        <v>37920</v>
      </c>
      <c r="G179" s="66">
        <v>1</v>
      </c>
      <c r="H179" s="353">
        <v>4.4999999999999998E-2</v>
      </c>
      <c r="I179" s="135">
        <v>16550</v>
      </c>
      <c r="J179" s="66">
        <v>1</v>
      </c>
      <c r="K179" s="349">
        <v>0.05</v>
      </c>
      <c r="L179" s="22">
        <v>38244</v>
      </c>
      <c r="M179" s="66">
        <v>1</v>
      </c>
      <c r="N179" s="353">
        <v>4.2000000000000003E-2</v>
      </c>
    </row>
    <row r="180" spans="1:14">
      <c r="A180" s="12"/>
      <c r="B180" s="15" t="s">
        <v>407</v>
      </c>
      <c r="C180" s="350"/>
      <c r="D180" s="348"/>
      <c r="E180" s="349"/>
      <c r="F180" s="328"/>
      <c r="G180" s="348"/>
      <c r="H180" s="353"/>
      <c r="I180" s="206"/>
      <c r="J180" s="348"/>
      <c r="K180" s="349"/>
      <c r="L180" s="328"/>
      <c r="M180" s="348"/>
      <c r="N180" s="353"/>
    </row>
    <row r="181" spans="1:14">
      <c r="A181" s="12"/>
      <c r="B181" s="12"/>
      <c r="C181" s="350"/>
      <c r="D181" s="348"/>
      <c r="E181" s="349"/>
      <c r="F181" s="287"/>
      <c r="G181" s="349"/>
      <c r="H181" s="353"/>
      <c r="I181" s="350"/>
      <c r="J181" s="349"/>
      <c r="K181" s="349"/>
      <c r="L181" s="287"/>
      <c r="M181" s="349"/>
      <c r="N181" s="353"/>
    </row>
    <row r="182" spans="1:14">
      <c r="A182" s="34" t="s">
        <v>65</v>
      </c>
      <c r="B182" s="79"/>
      <c r="C182" s="350"/>
      <c r="D182" s="348"/>
      <c r="E182" s="349"/>
      <c r="F182" s="287"/>
      <c r="G182" s="349"/>
      <c r="H182" s="353"/>
      <c r="I182" s="350"/>
      <c r="J182" s="349"/>
      <c r="K182" s="349"/>
      <c r="L182" s="287"/>
      <c r="M182" s="349"/>
      <c r="N182" s="353"/>
    </row>
    <row r="183" spans="1:14">
      <c r="A183" s="12"/>
      <c r="B183" s="12" t="s">
        <v>408</v>
      </c>
      <c r="C183" s="135">
        <v>4375</v>
      </c>
      <c r="D183" s="66">
        <v>0.28396183552930487</v>
      </c>
      <c r="E183" s="300"/>
      <c r="F183" s="22">
        <v>8903</v>
      </c>
      <c r="G183" s="66">
        <v>0.2347837552742616</v>
      </c>
      <c r="H183" s="171"/>
      <c r="I183" s="135">
        <v>4517</v>
      </c>
      <c r="J183" s="66">
        <v>0.27293051359516618</v>
      </c>
      <c r="K183" s="300"/>
      <c r="L183" s="22">
        <v>8238</v>
      </c>
      <c r="M183" s="66">
        <v>0.21540633824913713</v>
      </c>
      <c r="N183" s="171"/>
    </row>
    <row r="184" spans="1:14">
      <c r="A184" s="12"/>
      <c r="B184" s="12" t="s">
        <v>271</v>
      </c>
      <c r="C184" s="135">
        <v>5759</v>
      </c>
      <c r="D184" s="66">
        <v>0.37379113390017527</v>
      </c>
      <c r="E184" s="300"/>
      <c r="F184" s="22">
        <v>10834</v>
      </c>
      <c r="G184" s="66">
        <v>0.28570675105485233</v>
      </c>
      <c r="H184" s="171"/>
      <c r="I184" s="135">
        <v>6218</v>
      </c>
      <c r="J184" s="66">
        <v>0.37570996978851962</v>
      </c>
      <c r="K184" s="300"/>
      <c r="L184" s="22">
        <v>10432</v>
      </c>
      <c r="M184" s="66">
        <v>0.27277481434996337</v>
      </c>
      <c r="N184" s="171"/>
    </row>
    <row r="185" spans="1:14">
      <c r="A185" s="12"/>
      <c r="B185" s="12" t="s">
        <v>272</v>
      </c>
      <c r="C185" s="135">
        <v>4854</v>
      </c>
      <c r="D185" s="66">
        <v>0.31505159992211335</v>
      </c>
      <c r="E185" s="300"/>
      <c r="F185" s="22">
        <v>16854</v>
      </c>
      <c r="G185" s="66">
        <v>0.44446202531645568</v>
      </c>
      <c r="H185" s="171"/>
      <c r="I185" s="135">
        <v>5479</v>
      </c>
      <c r="J185" s="66">
        <v>0.33105740181268883</v>
      </c>
      <c r="K185" s="300"/>
      <c r="L185" s="22">
        <v>18222</v>
      </c>
      <c r="M185" s="66">
        <v>0.47646689676812048</v>
      </c>
      <c r="N185" s="171"/>
    </row>
    <row r="186" spans="1:14">
      <c r="A186" s="12"/>
      <c r="B186" s="12" t="s">
        <v>173</v>
      </c>
      <c r="C186" s="135">
        <v>419</v>
      </c>
      <c r="D186" s="66">
        <v>2.7195430648406568E-2</v>
      </c>
      <c r="E186" s="300"/>
      <c r="F186" s="22">
        <v>1329</v>
      </c>
      <c r="G186" s="66">
        <v>3.5047468354430379E-2</v>
      </c>
      <c r="H186" s="171"/>
      <c r="I186" s="135">
        <v>336</v>
      </c>
      <c r="J186" s="66">
        <v>2.0302114803625378E-2</v>
      </c>
      <c r="K186" s="300"/>
      <c r="L186" s="22">
        <v>1352</v>
      </c>
      <c r="M186" s="66">
        <v>3.5351950632778996E-2</v>
      </c>
      <c r="N186" s="171"/>
    </row>
    <row r="187" spans="1:14">
      <c r="A187" s="12"/>
      <c r="B187" s="12" t="s">
        <v>154</v>
      </c>
      <c r="C187" s="135">
        <v>15407</v>
      </c>
      <c r="D187" s="66">
        <v>1</v>
      </c>
      <c r="E187" s="300"/>
      <c r="F187" s="22">
        <v>37920</v>
      </c>
      <c r="G187" s="66">
        <v>1</v>
      </c>
      <c r="H187" s="171"/>
      <c r="I187" s="135">
        <v>16550</v>
      </c>
      <c r="J187" s="66">
        <v>1</v>
      </c>
      <c r="K187" s="300"/>
      <c r="L187" s="22">
        <v>38244</v>
      </c>
      <c r="M187" s="66">
        <v>1</v>
      </c>
      <c r="N187" s="171"/>
    </row>
    <row r="188" spans="1:14">
      <c r="A188" s="12"/>
      <c r="B188" s="12"/>
      <c r="C188" s="350"/>
      <c r="D188" s="348"/>
      <c r="E188" s="349"/>
      <c r="F188" s="287"/>
      <c r="G188" s="349"/>
      <c r="H188" s="353"/>
      <c r="I188" s="350"/>
      <c r="J188" s="348"/>
      <c r="K188" s="349"/>
      <c r="L188" s="287"/>
      <c r="M188" s="349"/>
      <c r="N188" s="353"/>
    </row>
    <row r="189" spans="1:14">
      <c r="A189" s="84" t="s">
        <v>66</v>
      </c>
      <c r="B189" s="79"/>
      <c r="C189" s="350"/>
      <c r="D189" s="348"/>
      <c r="E189" s="349"/>
      <c r="F189" s="287"/>
      <c r="G189" s="349"/>
      <c r="H189" s="353"/>
      <c r="I189" s="350"/>
      <c r="J189" s="348"/>
      <c r="K189" s="349"/>
      <c r="L189" s="287"/>
      <c r="M189" s="349"/>
      <c r="N189" s="353"/>
    </row>
    <row r="190" spans="1:14">
      <c r="A190" s="12" t="s">
        <v>124</v>
      </c>
      <c r="B190" s="11" t="s">
        <v>270</v>
      </c>
      <c r="C190" s="135">
        <v>1731</v>
      </c>
      <c r="D190" s="66">
        <v>0.27642925582880867</v>
      </c>
      <c r="E190" s="300"/>
      <c r="F190" s="22">
        <v>3115</v>
      </c>
      <c r="G190" s="66">
        <v>0.21050141911069065</v>
      </c>
      <c r="H190" s="171"/>
      <c r="I190" s="135">
        <v>1707</v>
      </c>
      <c r="J190" s="66">
        <v>0.25938307248138581</v>
      </c>
      <c r="K190" s="300"/>
      <c r="L190" s="22">
        <v>3089</v>
      </c>
      <c r="M190" s="66">
        <v>0.20874442492228679</v>
      </c>
      <c r="N190" s="171"/>
    </row>
    <row r="191" spans="1:14">
      <c r="A191" s="12"/>
      <c r="B191" s="11" t="s">
        <v>409</v>
      </c>
      <c r="C191" s="135">
        <v>2484</v>
      </c>
      <c r="D191" s="66">
        <v>0.39667837751517088</v>
      </c>
      <c r="E191" s="300"/>
      <c r="F191" s="22">
        <v>4663</v>
      </c>
      <c r="G191" s="66">
        <v>0.31511015002027298</v>
      </c>
      <c r="H191" s="171"/>
      <c r="I191" s="135">
        <v>2645</v>
      </c>
      <c r="J191" s="66">
        <v>0.40191460264397511</v>
      </c>
      <c r="K191" s="300"/>
      <c r="L191" s="22">
        <v>4421</v>
      </c>
      <c r="M191" s="66">
        <v>0.29875658872820654</v>
      </c>
      <c r="N191" s="171"/>
    </row>
    <row r="192" spans="1:14">
      <c r="A192" s="12"/>
      <c r="B192" s="11" t="s">
        <v>410</v>
      </c>
      <c r="C192" s="135">
        <v>2047</v>
      </c>
      <c r="D192" s="66">
        <v>0.32689236665602045</v>
      </c>
      <c r="E192" s="300"/>
      <c r="F192" s="22">
        <v>7020</v>
      </c>
      <c r="G192" s="66">
        <v>0.47438843086903637</v>
      </c>
      <c r="H192" s="171"/>
      <c r="I192" s="135">
        <v>2229</v>
      </c>
      <c r="J192" s="66">
        <v>0.33870232487463914</v>
      </c>
      <c r="K192" s="300"/>
      <c r="L192" s="22">
        <v>7288</v>
      </c>
      <c r="M192" s="66">
        <v>0.49249898634950667</v>
      </c>
      <c r="N192" s="171"/>
    </row>
    <row r="193" spans="1:14">
      <c r="A193" s="12" t="s">
        <v>170</v>
      </c>
      <c r="B193" s="11" t="s">
        <v>270</v>
      </c>
      <c r="C193" s="135">
        <v>557</v>
      </c>
      <c r="D193" s="66">
        <v>0.19173838209982788</v>
      </c>
      <c r="E193" s="300"/>
      <c r="F193" s="22">
        <v>837</v>
      </c>
      <c r="G193" s="66">
        <v>0.16120955315870569</v>
      </c>
      <c r="H193" s="171"/>
      <c r="I193" s="135">
        <v>628</v>
      </c>
      <c r="J193" s="66">
        <v>0.18757467144563919</v>
      </c>
      <c r="K193" s="300"/>
      <c r="L193" s="22">
        <v>778</v>
      </c>
      <c r="M193" s="66">
        <v>0.13743154919625508</v>
      </c>
      <c r="N193" s="171"/>
    </row>
    <row r="194" spans="1:14">
      <c r="A194" s="12"/>
      <c r="B194" s="11" t="s">
        <v>409</v>
      </c>
      <c r="C194" s="135">
        <v>1324</v>
      </c>
      <c r="D194" s="66">
        <v>0.4557659208261618</v>
      </c>
      <c r="E194" s="300"/>
      <c r="F194" s="22">
        <v>1830</v>
      </c>
      <c r="G194" s="66">
        <v>0.35246533127889063</v>
      </c>
      <c r="H194" s="171"/>
      <c r="I194" s="135">
        <v>1442</v>
      </c>
      <c r="J194" s="66">
        <v>0.43070489844683391</v>
      </c>
      <c r="K194" s="300"/>
      <c r="L194" s="22">
        <v>1813</v>
      </c>
      <c r="M194" s="66">
        <v>0.3202614379084967</v>
      </c>
      <c r="N194" s="171"/>
    </row>
    <row r="195" spans="1:14">
      <c r="A195" s="12"/>
      <c r="B195" s="11" t="s">
        <v>410</v>
      </c>
      <c r="C195" s="135">
        <v>1024</v>
      </c>
      <c r="D195" s="66">
        <v>0.35249569707401035</v>
      </c>
      <c r="E195" s="300"/>
      <c r="F195" s="22">
        <v>2525</v>
      </c>
      <c r="G195" s="66">
        <v>0.48632511556240371</v>
      </c>
      <c r="H195" s="171"/>
      <c r="I195" s="135">
        <v>1278</v>
      </c>
      <c r="J195" s="66">
        <v>0.38172043010752688</v>
      </c>
      <c r="K195" s="300"/>
      <c r="L195" s="22">
        <v>3070</v>
      </c>
      <c r="M195" s="66">
        <v>0.54230701289524819</v>
      </c>
      <c r="N195" s="171"/>
    </row>
    <row r="196" spans="1:14">
      <c r="A196" s="12" t="s">
        <v>171</v>
      </c>
      <c r="B196" s="11" t="s">
        <v>270</v>
      </c>
      <c r="C196" s="135">
        <v>598</v>
      </c>
      <c r="D196" s="66">
        <v>0.28022492970946578</v>
      </c>
      <c r="E196" s="300"/>
      <c r="F196" s="22">
        <v>1228</v>
      </c>
      <c r="G196" s="66">
        <v>0.20912806539509537</v>
      </c>
      <c r="H196" s="171"/>
      <c r="I196" s="135">
        <v>513</v>
      </c>
      <c r="J196" s="66">
        <v>0.22942754919499106</v>
      </c>
      <c r="K196" s="300"/>
      <c r="L196" s="22">
        <v>1125</v>
      </c>
      <c r="M196" s="66">
        <v>0.18233387358184766</v>
      </c>
      <c r="N196" s="171"/>
    </row>
    <row r="197" spans="1:14">
      <c r="A197" s="12"/>
      <c r="B197" s="11" t="s">
        <v>409</v>
      </c>
      <c r="C197" s="135">
        <v>709</v>
      </c>
      <c r="D197" s="66">
        <v>0.33223992502343019</v>
      </c>
      <c r="E197" s="300"/>
      <c r="F197" s="22">
        <v>1341</v>
      </c>
      <c r="G197" s="66">
        <v>0.22837193460490463</v>
      </c>
      <c r="H197" s="171"/>
      <c r="I197" s="135">
        <v>760</v>
      </c>
      <c r="J197" s="66">
        <v>0.33989266547406083</v>
      </c>
      <c r="K197" s="300"/>
      <c r="L197" s="22">
        <v>1317</v>
      </c>
      <c r="M197" s="66">
        <v>0.213452188006483</v>
      </c>
      <c r="N197" s="171"/>
    </row>
    <row r="198" spans="1:14">
      <c r="A198" s="12"/>
      <c r="B198" s="11" t="s">
        <v>410</v>
      </c>
      <c r="C198" s="135">
        <v>827</v>
      </c>
      <c r="D198" s="66">
        <v>0.38753514526710403</v>
      </c>
      <c r="E198" s="300"/>
      <c r="F198" s="22">
        <v>3303</v>
      </c>
      <c r="G198" s="66">
        <v>0.5625</v>
      </c>
      <c r="H198" s="171"/>
      <c r="I198" s="135">
        <v>963</v>
      </c>
      <c r="J198" s="66">
        <v>0.43067978533094814</v>
      </c>
      <c r="K198" s="300"/>
      <c r="L198" s="22">
        <v>3728</v>
      </c>
      <c r="M198" s="66">
        <v>0.60421393841166937</v>
      </c>
      <c r="N198" s="171"/>
    </row>
    <row r="199" spans="1:14">
      <c r="A199" s="12" t="s">
        <v>117</v>
      </c>
      <c r="B199" s="11" t="s">
        <v>270</v>
      </c>
      <c r="C199" s="135">
        <v>311</v>
      </c>
      <c r="D199" s="66">
        <v>0.4566813509544787</v>
      </c>
      <c r="E199" s="300"/>
      <c r="F199" s="22">
        <v>364</v>
      </c>
      <c r="G199" s="66">
        <v>0.39868565169769987</v>
      </c>
      <c r="H199" s="171"/>
      <c r="I199" s="135">
        <v>363</v>
      </c>
      <c r="J199" s="66">
        <v>0.47826086956521741</v>
      </c>
      <c r="K199" s="300"/>
      <c r="L199" s="22">
        <v>321</v>
      </c>
      <c r="M199" s="66">
        <v>0.34967320261437906</v>
      </c>
      <c r="N199" s="171"/>
    </row>
    <row r="200" spans="1:14">
      <c r="A200" s="12"/>
      <c r="B200" s="11" t="s">
        <v>409</v>
      </c>
      <c r="C200" s="135">
        <v>230</v>
      </c>
      <c r="D200" s="66">
        <v>0.33773861967694568</v>
      </c>
      <c r="E200" s="300"/>
      <c r="F200" s="22">
        <v>279</v>
      </c>
      <c r="G200" s="66">
        <v>0.30558598028477546</v>
      </c>
      <c r="H200" s="171"/>
      <c r="I200" s="135">
        <v>259</v>
      </c>
      <c r="J200" s="66">
        <v>0.34123847167325427</v>
      </c>
      <c r="K200" s="300"/>
      <c r="L200" s="22">
        <v>284</v>
      </c>
      <c r="M200" s="66">
        <v>0.30936819172113289</v>
      </c>
      <c r="N200" s="171"/>
    </row>
    <row r="201" spans="1:14">
      <c r="A201" s="12"/>
      <c r="B201" s="11" t="s">
        <v>410</v>
      </c>
      <c r="C201" s="135">
        <v>140</v>
      </c>
      <c r="D201" s="66">
        <v>0.20558002936857561</v>
      </c>
      <c r="E201" s="300"/>
      <c r="F201" s="22">
        <v>270</v>
      </c>
      <c r="G201" s="66">
        <v>0.29572836801752467</v>
      </c>
      <c r="H201" s="171"/>
      <c r="I201" s="135">
        <v>137</v>
      </c>
      <c r="J201" s="66">
        <v>0.18050065876152832</v>
      </c>
      <c r="K201" s="300"/>
      <c r="L201" s="22">
        <v>313</v>
      </c>
      <c r="M201" s="66">
        <v>0.34095860566448799</v>
      </c>
      <c r="N201" s="171"/>
    </row>
    <row r="202" spans="1:14">
      <c r="A202" s="12" t="s">
        <v>172</v>
      </c>
      <c r="B202" s="11" t="s">
        <v>270</v>
      </c>
      <c r="C202" s="135">
        <v>39</v>
      </c>
      <c r="D202" s="66">
        <v>0.27659574468085107</v>
      </c>
      <c r="E202" s="300"/>
      <c r="F202" s="22">
        <v>64</v>
      </c>
      <c r="G202" s="66">
        <v>0.15201900237529692</v>
      </c>
      <c r="H202" s="171"/>
      <c r="I202" s="135">
        <v>45</v>
      </c>
      <c r="J202" s="66">
        <v>0.234375</v>
      </c>
      <c r="K202" s="300"/>
      <c r="L202" s="22">
        <v>74</v>
      </c>
      <c r="M202" s="66">
        <v>0.18546365914786966</v>
      </c>
      <c r="N202" s="171"/>
    </row>
    <row r="203" spans="1:14">
      <c r="A203" s="12"/>
      <c r="B203" s="11" t="s">
        <v>409</v>
      </c>
      <c r="C203" s="135">
        <v>49</v>
      </c>
      <c r="D203" s="66">
        <v>0.3475177304964539</v>
      </c>
      <c r="E203" s="300"/>
      <c r="F203" s="22">
        <v>133</v>
      </c>
      <c r="G203" s="66">
        <v>0.31591448931116389</v>
      </c>
      <c r="H203" s="171"/>
      <c r="I203" s="135">
        <v>66</v>
      </c>
      <c r="J203" s="66">
        <v>0.34375</v>
      </c>
      <c r="K203" s="300"/>
      <c r="L203" s="22">
        <v>112</v>
      </c>
      <c r="M203" s="66">
        <v>0.2807017543859649</v>
      </c>
      <c r="N203" s="171"/>
    </row>
    <row r="204" spans="1:14">
      <c r="A204" s="12"/>
      <c r="B204" s="11" t="s">
        <v>410</v>
      </c>
      <c r="C204" s="135">
        <v>53</v>
      </c>
      <c r="D204" s="66">
        <v>0.37588652482269502</v>
      </c>
      <c r="E204" s="300"/>
      <c r="F204" s="22">
        <v>224</v>
      </c>
      <c r="G204" s="66">
        <v>0.53206650831353919</v>
      </c>
      <c r="H204" s="171"/>
      <c r="I204" s="135">
        <v>81</v>
      </c>
      <c r="J204" s="66">
        <v>0.421875</v>
      </c>
      <c r="K204" s="300"/>
      <c r="L204" s="22">
        <v>213</v>
      </c>
      <c r="M204" s="66">
        <v>0.53383458646616544</v>
      </c>
      <c r="N204" s="171"/>
    </row>
    <row r="205" spans="1:14">
      <c r="A205" s="12" t="s">
        <v>121</v>
      </c>
      <c r="B205" s="11" t="s">
        <v>270</v>
      </c>
      <c r="C205" s="135">
        <v>14</v>
      </c>
      <c r="D205" s="66">
        <v>0.25</v>
      </c>
      <c r="E205" s="300"/>
      <c r="F205" s="22">
        <v>21</v>
      </c>
      <c r="G205" s="66">
        <v>0.15789473684210525</v>
      </c>
      <c r="H205" s="171"/>
      <c r="I205" s="355" t="s">
        <v>169</v>
      </c>
      <c r="J205" s="263" t="s">
        <v>169</v>
      </c>
      <c r="K205" s="300"/>
      <c r="L205" s="22">
        <v>23</v>
      </c>
      <c r="M205" s="66">
        <v>0.19827586206896552</v>
      </c>
      <c r="N205" s="171"/>
    </row>
    <row r="206" spans="1:14">
      <c r="A206" s="12"/>
      <c r="B206" s="11" t="s">
        <v>409</v>
      </c>
      <c r="C206" s="135">
        <v>26</v>
      </c>
      <c r="D206" s="66">
        <v>0.4642857142857143</v>
      </c>
      <c r="E206" s="300"/>
      <c r="F206" s="22">
        <v>51</v>
      </c>
      <c r="G206" s="66">
        <v>0.38345864661654133</v>
      </c>
      <c r="H206" s="171"/>
      <c r="I206" s="135">
        <v>31</v>
      </c>
      <c r="J206" s="66">
        <v>0.62</v>
      </c>
      <c r="K206" s="300"/>
      <c r="L206" s="22">
        <v>47</v>
      </c>
      <c r="M206" s="66">
        <v>0.40517241379310343</v>
      </c>
      <c r="N206" s="171"/>
    </row>
    <row r="207" spans="1:14">
      <c r="A207" s="12"/>
      <c r="B207" s="11" t="s">
        <v>410</v>
      </c>
      <c r="C207" s="135">
        <v>16</v>
      </c>
      <c r="D207" s="66">
        <v>0.2857142857142857</v>
      </c>
      <c r="E207" s="300"/>
      <c r="F207" s="22">
        <v>61</v>
      </c>
      <c r="G207" s="66">
        <v>0.45864661654135336</v>
      </c>
      <c r="H207" s="171"/>
      <c r="I207" s="135">
        <v>13</v>
      </c>
      <c r="J207" s="66">
        <v>0.26</v>
      </c>
      <c r="K207" s="300"/>
      <c r="L207" s="22">
        <v>46</v>
      </c>
      <c r="M207" s="66">
        <v>0.39655172413793105</v>
      </c>
      <c r="N207" s="171"/>
    </row>
    <row r="208" spans="1:14">
      <c r="A208" s="12" t="s">
        <v>281</v>
      </c>
      <c r="B208" s="11" t="s">
        <v>270</v>
      </c>
      <c r="C208" s="135">
        <v>394</v>
      </c>
      <c r="D208" s="66">
        <v>0.41213389121338911</v>
      </c>
      <c r="E208" s="300"/>
      <c r="F208" s="22">
        <v>449</v>
      </c>
      <c r="G208" s="66">
        <v>0.28763613068545801</v>
      </c>
      <c r="H208" s="171"/>
      <c r="I208" s="135">
        <v>424</v>
      </c>
      <c r="J208" s="66">
        <v>0.40926640926640928</v>
      </c>
      <c r="K208" s="300"/>
      <c r="L208" s="22">
        <v>423</v>
      </c>
      <c r="M208" s="66">
        <v>0.2593500919681177</v>
      </c>
      <c r="N208" s="171"/>
    </row>
    <row r="209" spans="1:14">
      <c r="A209" s="12"/>
      <c r="B209" s="11" t="s">
        <v>409</v>
      </c>
      <c r="C209" s="135">
        <v>336</v>
      </c>
      <c r="D209" s="66">
        <v>0.35146443514644349</v>
      </c>
      <c r="E209" s="300"/>
      <c r="F209" s="22">
        <v>488</v>
      </c>
      <c r="G209" s="66">
        <v>0.31262011531069828</v>
      </c>
      <c r="H209" s="171"/>
      <c r="I209" s="135">
        <v>375</v>
      </c>
      <c r="J209" s="66">
        <v>0.36196911196911197</v>
      </c>
      <c r="K209" s="300"/>
      <c r="L209" s="22">
        <v>501</v>
      </c>
      <c r="M209" s="66">
        <v>0.30717351318209685</v>
      </c>
      <c r="N209" s="171"/>
    </row>
    <row r="210" spans="1:14">
      <c r="A210" s="12"/>
      <c r="B210" s="11" t="s">
        <v>410</v>
      </c>
      <c r="C210" s="135">
        <v>226</v>
      </c>
      <c r="D210" s="66">
        <v>0.23640167364016737</v>
      </c>
      <c r="E210" s="300"/>
      <c r="F210" s="22">
        <v>624</v>
      </c>
      <c r="G210" s="66">
        <v>0.39974375400384371</v>
      </c>
      <c r="H210" s="171"/>
      <c r="I210" s="135">
        <v>237</v>
      </c>
      <c r="J210" s="66">
        <v>0.22876447876447875</v>
      </c>
      <c r="K210" s="300"/>
      <c r="L210" s="22">
        <v>707</v>
      </c>
      <c r="M210" s="66">
        <v>0.4334763948497854</v>
      </c>
      <c r="N210" s="171"/>
    </row>
    <row r="211" spans="1:14">
      <c r="A211" s="12" t="s">
        <v>123</v>
      </c>
      <c r="B211" s="11" t="s">
        <v>270</v>
      </c>
      <c r="C211" s="135">
        <v>731</v>
      </c>
      <c r="D211" s="66">
        <v>0.39449541284403672</v>
      </c>
      <c r="E211" s="300"/>
      <c r="F211" s="22">
        <v>2825</v>
      </c>
      <c r="G211" s="66">
        <v>0.36683547591221921</v>
      </c>
      <c r="H211" s="171"/>
      <c r="I211" s="135">
        <v>831</v>
      </c>
      <c r="J211" s="66">
        <v>0.41302186878727637</v>
      </c>
      <c r="K211" s="300"/>
      <c r="L211" s="22">
        <v>2405</v>
      </c>
      <c r="M211" s="66">
        <v>0.33407417696902347</v>
      </c>
      <c r="N211" s="171"/>
    </row>
    <row r="212" spans="1:14">
      <c r="A212" s="12"/>
      <c r="B212" s="11" t="s">
        <v>409</v>
      </c>
      <c r="C212" s="135">
        <v>601</v>
      </c>
      <c r="D212" s="66">
        <v>0.32433890987587694</v>
      </c>
      <c r="E212" s="300"/>
      <c r="F212" s="22">
        <v>2049</v>
      </c>
      <c r="G212" s="66">
        <v>0.26606934164394236</v>
      </c>
      <c r="H212" s="171"/>
      <c r="I212" s="135">
        <v>640</v>
      </c>
      <c r="J212" s="66">
        <v>0.31809145129224653</v>
      </c>
      <c r="K212" s="300"/>
      <c r="L212" s="22">
        <v>1937</v>
      </c>
      <c r="M212" s="66">
        <v>0.26906514793721348</v>
      </c>
      <c r="N212" s="171"/>
    </row>
    <row r="213" spans="1:14">
      <c r="A213" s="12"/>
      <c r="B213" s="11" t="s">
        <v>410</v>
      </c>
      <c r="C213" s="135">
        <v>521</v>
      </c>
      <c r="D213" s="66">
        <v>0.28116567728008635</v>
      </c>
      <c r="E213" s="300"/>
      <c r="F213" s="22">
        <v>2827</v>
      </c>
      <c r="G213" s="66">
        <v>0.36709518244383849</v>
      </c>
      <c r="H213" s="171"/>
      <c r="I213" s="135">
        <v>541</v>
      </c>
      <c r="J213" s="66">
        <v>0.26888667992047716</v>
      </c>
      <c r="K213" s="300"/>
      <c r="L213" s="22">
        <v>2857</v>
      </c>
      <c r="M213" s="66">
        <v>0.39686067509376305</v>
      </c>
      <c r="N213" s="171"/>
    </row>
    <row r="214" spans="1:14">
      <c r="A214" s="12" t="s">
        <v>154</v>
      </c>
      <c r="B214" s="11" t="s">
        <v>270</v>
      </c>
      <c r="C214" s="135">
        <v>4375</v>
      </c>
      <c r="D214" s="66">
        <v>0.28396183552930487</v>
      </c>
      <c r="E214" s="300"/>
      <c r="F214" s="22">
        <v>8903</v>
      </c>
      <c r="G214" s="66">
        <v>0.2347837552742616</v>
      </c>
      <c r="H214" s="171"/>
      <c r="I214" s="135">
        <v>4517</v>
      </c>
      <c r="J214" s="66">
        <v>0.27293051359516618</v>
      </c>
      <c r="K214" s="300"/>
      <c r="L214" s="22">
        <v>8238</v>
      </c>
      <c r="M214" s="66">
        <v>0.21540633824913713</v>
      </c>
      <c r="N214" s="171"/>
    </row>
    <row r="215" spans="1:14">
      <c r="A215" s="12"/>
      <c r="B215" s="11" t="s">
        <v>409</v>
      </c>
      <c r="C215" s="135">
        <v>5759</v>
      </c>
      <c r="D215" s="66">
        <v>0.37379113390017527</v>
      </c>
      <c r="E215" s="300"/>
      <c r="F215" s="22">
        <v>10834</v>
      </c>
      <c r="G215" s="66">
        <v>0.28570675105485233</v>
      </c>
      <c r="H215" s="171"/>
      <c r="I215" s="135">
        <v>6218</v>
      </c>
      <c r="J215" s="66">
        <v>0.37570996978851962</v>
      </c>
      <c r="K215" s="300"/>
      <c r="L215" s="22">
        <v>10432</v>
      </c>
      <c r="M215" s="66">
        <v>0.27277481434996337</v>
      </c>
      <c r="N215" s="171"/>
    </row>
    <row r="216" spans="1:14">
      <c r="A216" s="12"/>
      <c r="B216" s="11" t="s">
        <v>410</v>
      </c>
      <c r="C216" s="135">
        <v>4854</v>
      </c>
      <c r="D216" s="66">
        <v>0.31505159992211335</v>
      </c>
      <c r="E216" s="300"/>
      <c r="F216" s="22">
        <v>16854</v>
      </c>
      <c r="G216" s="66">
        <v>0.44446202531645568</v>
      </c>
      <c r="H216" s="171"/>
      <c r="I216" s="135">
        <v>5479</v>
      </c>
      <c r="J216" s="66">
        <v>0.33105740181268883</v>
      </c>
      <c r="K216" s="300"/>
      <c r="L216" s="22">
        <v>18222</v>
      </c>
      <c r="M216" s="66">
        <v>0.47646689676812048</v>
      </c>
      <c r="N216" s="171"/>
    </row>
    <row r="217" spans="1:14">
      <c r="A217" s="16" t="s">
        <v>282</v>
      </c>
    </row>
  </sheetData>
  <mergeCells count="16">
    <mergeCell ref="A58:B58"/>
    <mergeCell ref="C141:H141"/>
    <mergeCell ref="I141:N141"/>
    <mergeCell ref="C3:H3"/>
    <mergeCell ref="A142:B142"/>
    <mergeCell ref="A4:B4"/>
    <mergeCell ref="A11:B11"/>
    <mergeCell ref="A17:B17"/>
    <mergeCell ref="A46:B46"/>
    <mergeCell ref="C57:H57"/>
    <mergeCell ref="A6:B6"/>
    <mergeCell ref="I2:P2"/>
    <mergeCell ref="I3:P3"/>
    <mergeCell ref="I57:N57"/>
    <mergeCell ref="C2:H2"/>
    <mergeCell ref="A26:B26"/>
  </mergeCells>
  <hyperlinks>
    <hyperlink ref="A1" location="'Metrics by State'!A117" display="Detailed State Level Data" xr:uid="{A456202F-0C2C-4E2D-BAC8-49BD9C3DF412}"/>
  </hyperlink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5EDD3-681F-4354-8BC4-34FEACC1265E}">
  <dimension ref="A1:C197"/>
  <sheetViews>
    <sheetView workbookViewId="0">
      <selection activeCell="D13" sqref="D13"/>
    </sheetView>
  </sheetViews>
  <sheetFormatPr defaultColWidth="23.28515625" defaultRowHeight="14.45"/>
  <sheetData>
    <row r="1" spans="1:3">
      <c r="A1" s="434"/>
      <c r="B1" s="435"/>
      <c r="C1" s="70" t="s">
        <v>128</v>
      </c>
    </row>
    <row r="2" spans="1:3">
      <c r="A2" s="432"/>
      <c r="B2" s="433"/>
      <c r="C2" s="65" t="s">
        <v>129</v>
      </c>
    </row>
    <row r="3" spans="1:3">
      <c r="A3" s="71" t="s">
        <v>415</v>
      </c>
      <c r="B3" s="65" t="s">
        <v>416</v>
      </c>
      <c r="C3" s="436">
        <v>949574</v>
      </c>
    </row>
    <row r="4" spans="1:3">
      <c r="A4" s="432"/>
      <c r="B4" s="69"/>
      <c r="C4" s="436"/>
    </row>
    <row r="5" spans="1:3">
      <c r="A5" s="432"/>
      <c r="B5" s="65" t="s">
        <v>128</v>
      </c>
      <c r="C5" s="65">
        <v>949574</v>
      </c>
    </row>
    <row r="6" spans="1:3">
      <c r="A6" s="432">
        <v>1</v>
      </c>
      <c r="B6" s="65" t="s">
        <v>416</v>
      </c>
      <c r="C6" s="436">
        <v>13419</v>
      </c>
    </row>
    <row r="7" spans="1:3">
      <c r="A7" s="432"/>
      <c r="B7" s="65">
        <v>1</v>
      </c>
      <c r="C7" s="436"/>
    </row>
    <row r="8" spans="1:3">
      <c r="A8" s="432"/>
      <c r="B8" s="65">
        <v>3</v>
      </c>
      <c r="C8" s="65">
        <v>1750</v>
      </c>
    </row>
    <row r="9" spans="1:3">
      <c r="A9" s="432"/>
      <c r="B9" s="65">
        <v>4</v>
      </c>
      <c r="C9" s="65">
        <v>1644</v>
      </c>
    </row>
    <row r="10" spans="1:3">
      <c r="A10" s="432"/>
      <c r="B10" s="65">
        <v>5</v>
      </c>
      <c r="C10" s="65">
        <v>1593</v>
      </c>
    </row>
    <row r="11" spans="1:3">
      <c r="A11" s="432"/>
      <c r="B11" s="65">
        <v>9</v>
      </c>
      <c r="C11" s="65">
        <v>6800</v>
      </c>
    </row>
    <row r="12" spans="1:3">
      <c r="A12" s="432"/>
      <c r="B12" s="65">
        <v>10</v>
      </c>
      <c r="C12" s="65">
        <v>7909</v>
      </c>
    </row>
    <row r="13" spans="1:3">
      <c r="A13" s="432"/>
      <c r="B13" s="65">
        <v>11</v>
      </c>
      <c r="C13" s="65">
        <v>53160</v>
      </c>
    </row>
    <row r="14" spans="1:3">
      <c r="A14" s="432"/>
      <c r="B14" s="65">
        <v>12</v>
      </c>
      <c r="C14" s="65">
        <v>40459</v>
      </c>
    </row>
    <row r="15" spans="1:3">
      <c r="A15" s="432"/>
      <c r="B15" s="65">
        <v>13</v>
      </c>
      <c r="C15" s="65">
        <v>20944</v>
      </c>
    </row>
    <row r="16" spans="1:3">
      <c r="A16" s="432"/>
      <c r="B16" s="65">
        <v>14</v>
      </c>
      <c r="C16" s="65">
        <v>7112</v>
      </c>
    </row>
    <row r="17" spans="1:3">
      <c r="A17" s="432"/>
      <c r="B17" s="65">
        <v>15</v>
      </c>
      <c r="C17" s="65">
        <v>34133</v>
      </c>
    </row>
    <row r="18" spans="1:3">
      <c r="A18" s="432"/>
      <c r="B18" s="65">
        <v>16</v>
      </c>
      <c r="C18" s="65">
        <v>6977</v>
      </c>
    </row>
    <row r="19" spans="1:3">
      <c r="A19" s="432"/>
      <c r="B19" s="65">
        <v>19</v>
      </c>
      <c r="C19" s="65">
        <v>23735</v>
      </c>
    </row>
    <row r="20" spans="1:3">
      <c r="A20" s="432"/>
      <c r="B20" s="65">
        <v>22</v>
      </c>
      <c r="C20" s="65">
        <v>9652</v>
      </c>
    </row>
    <row r="21" spans="1:3">
      <c r="A21" s="432"/>
      <c r="B21" s="65">
        <v>23</v>
      </c>
      <c r="C21" s="65">
        <v>2782</v>
      </c>
    </row>
    <row r="22" spans="1:3">
      <c r="A22" s="432"/>
      <c r="B22" s="65">
        <v>24</v>
      </c>
      <c r="C22" s="65">
        <v>91137</v>
      </c>
    </row>
    <row r="23" spans="1:3">
      <c r="A23" s="432"/>
      <c r="B23" s="65">
        <v>25</v>
      </c>
      <c r="C23" s="65">
        <v>814</v>
      </c>
    </row>
    <row r="24" spans="1:3">
      <c r="A24" s="432"/>
      <c r="B24" s="65">
        <v>26</v>
      </c>
      <c r="C24" s="65">
        <v>3218</v>
      </c>
    </row>
    <row r="25" spans="1:3">
      <c r="A25" s="432"/>
      <c r="B25" s="65">
        <v>27</v>
      </c>
      <c r="C25" s="65">
        <v>625</v>
      </c>
    </row>
    <row r="26" spans="1:3">
      <c r="A26" s="432"/>
      <c r="B26" s="65">
        <v>28</v>
      </c>
      <c r="C26" s="65">
        <v>6</v>
      </c>
    </row>
    <row r="27" spans="1:3">
      <c r="A27" s="432"/>
      <c r="B27" s="65">
        <v>29</v>
      </c>
      <c r="C27" s="65">
        <v>196</v>
      </c>
    </row>
    <row r="28" spans="1:3">
      <c r="A28" s="432"/>
      <c r="B28" s="65">
        <v>30</v>
      </c>
      <c r="C28" s="65">
        <v>17434</v>
      </c>
    </row>
    <row r="29" spans="1:3">
      <c r="A29" s="432"/>
      <c r="B29" s="65">
        <v>31</v>
      </c>
      <c r="C29" s="65">
        <v>4826</v>
      </c>
    </row>
    <row r="30" spans="1:3">
      <c r="A30" s="432"/>
      <c r="B30" s="65">
        <v>32</v>
      </c>
      <c r="C30" s="65">
        <v>6827</v>
      </c>
    </row>
    <row r="31" spans="1:3">
      <c r="A31" s="432"/>
      <c r="B31" s="65">
        <v>33</v>
      </c>
      <c r="C31" s="65">
        <v>18</v>
      </c>
    </row>
    <row r="32" spans="1:3">
      <c r="A32" s="432"/>
      <c r="B32" s="65">
        <v>34</v>
      </c>
      <c r="C32" s="65">
        <v>88</v>
      </c>
    </row>
    <row r="33" spans="1:3">
      <c r="A33" s="432"/>
      <c r="B33" s="65">
        <v>35</v>
      </c>
      <c r="C33" s="65">
        <v>11</v>
      </c>
    </row>
    <row r="34" spans="1:3">
      <c r="A34" s="432"/>
      <c r="B34" s="65">
        <v>36</v>
      </c>
      <c r="C34" s="65">
        <v>156</v>
      </c>
    </row>
    <row r="35" spans="1:3">
      <c r="A35" s="432"/>
      <c r="B35" s="65">
        <v>37</v>
      </c>
      <c r="C35" s="65">
        <v>562</v>
      </c>
    </row>
    <row r="36" spans="1:3">
      <c r="A36" s="432"/>
      <c r="B36" s="65">
        <v>38</v>
      </c>
      <c r="C36" s="65">
        <v>303</v>
      </c>
    </row>
    <row r="37" spans="1:3">
      <c r="A37" s="432"/>
      <c r="B37" s="65">
        <v>39</v>
      </c>
      <c r="C37" s="65">
        <v>1132</v>
      </c>
    </row>
    <row r="38" spans="1:3">
      <c r="A38" s="432"/>
      <c r="B38" s="65">
        <v>40</v>
      </c>
      <c r="C38" s="65">
        <v>937</v>
      </c>
    </row>
    <row r="39" spans="1:3">
      <c r="A39" s="432"/>
      <c r="B39" s="65">
        <v>41</v>
      </c>
      <c r="C39" s="65">
        <v>2414</v>
      </c>
    </row>
    <row r="40" spans="1:3">
      <c r="A40" s="432"/>
      <c r="B40" s="65">
        <v>42</v>
      </c>
      <c r="C40" s="65">
        <v>3002</v>
      </c>
    </row>
    <row r="41" spans="1:3">
      <c r="A41" s="432"/>
      <c r="B41" s="65">
        <v>43</v>
      </c>
      <c r="C41" s="65">
        <v>48131</v>
      </c>
    </row>
    <row r="42" spans="1:3">
      <c r="A42" s="432"/>
      <c r="B42" s="65">
        <v>44</v>
      </c>
      <c r="C42" s="65">
        <v>4562</v>
      </c>
    </row>
    <row r="43" spans="1:3">
      <c r="A43" s="432"/>
      <c r="B43" s="65">
        <v>45</v>
      </c>
      <c r="C43" s="65">
        <v>4876</v>
      </c>
    </row>
    <row r="44" spans="1:3">
      <c r="A44" s="432"/>
      <c r="B44" s="65">
        <v>46</v>
      </c>
      <c r="C44" s="65">
        <v>51923</v>
      </c>
    </row>
    <row r="45" spans="1:3">
      <c r="A45" s="432"/>
      <c r="B45" s="65">
        <v>47</v>
      </c>
      <c r="C45" s="65">
        <v>54945</v>
      </c>
    </row>
    <row r="46" spans="1:3">
      <c r="A46" s="432"/>
      <c r="B46" s="65">
        <v>48</v>
      </c>
      <c r="C46" s="65">
        <v>39538</v>
      </c>
    </row>
    <row r="47" spans="1:3">
      <c r="A47" s="432"/>
      <c r="B47" s="65">
        <v>49</v>
      </c>
      <c r="C47" s="65">
        <v>12365</v>
      </c>
    </row>
    <row r="48" spans="1:3">
      <c r="A48" s="432"/>
      <c r="B48" s="65">
        <v>50</v>
      </c>
      <c r="C48" s="65">
        <v>22336</v>
      </c>
    </row>
    <row r="49" spans="1:3">
      <c r="A49" s="432"/>
      <c r="B49" s="65">
        <v>51</v>
      </c>
      <c r="C49" s="65">
        <v>280235</v>
      </c>
    </row>
    <row r="50" spans="1:3">
      <c r="A50" s="432"/>
      <c r="B50" s="65">
        <v>52</v>
      </c>
      <c r="C50" s="65">
        <v>122501</v>
      </c>
    </row>
    <row r="51" spans="1:3">
      <c r="A51" s="432"/>
      <c r="B51" s="65">
        <v>53</v>
      </c>
      <c r="C51" s="65">
        <v>605</v>
      </c>
    </row>
    <row r="52" spans="1:3">
      <c r="A52" s="432"/>
      <c r="B52" s="65">
        <v>54</v>
      </c>
      <c r="C52" s="65">
        <v>355</v>
      </c>
    </row>
    <row r="53" spans="1:3">
      <c r="A53" s="432"/>
      <c r="B53" s="65">
        <v>61</v>
      </c>
      <c r="C53" s="65">
        <v>6</v>
      </c>
    </row>
    <row r="54" spans="1:3">
      <c r="A54" s="432"/>
      <c r="B54" s="65" t="s">
        <v>128</v>
      </c>
      <c r="C54" s="65">
        <v>1008153</v>
      </c>
    </row>
    <row r="55" spans="1:3">
      <c r="A55" s="432">
        <v>2</v>
      </c>
      <c r="B55" s="65" t="s">
        <v>416</v>
      </c>
      <c r="C55" s="436">
        <v>43644</v>
      </c>
    </row>
    <row r="56" spans="1:3">
      <c r="A56" s="432"/>
      <c r="B56" s="65">
        <v>1</v>
      </c>
      <c r="C56" s="436"/>
    </row>
    <row r="57" spans="1:3">
      <c r="A57" s="432"/>
      <c r="B57" s="65">
        <v>3</v>
      </c>
      <c r="C57" s="65">
        <v>12023</v>
      </c>
    </row>
    <row r="58" spans="1:3">
      <c r="A58" s="432"/>
      <c r="B58" s="65">
        <v>4</v>
      </c>
      <c r="C58" s="65">
        <v>8935</v>
      </c>
    </row>
    <row r="59" spans="1:3">
      <c r="A59" s="432"/>
      <c r="B59" s="65">
        <v>5</v>
      </c>
      <c r="C59" s="65">
        <v>4395</v>
      </c>
    </row>
    <row r="60" spans="1:3">
      <c r="A60" s="432"/>
      <c r="B60" s="65">
        <v>9</v>
      </c>
      <c r="C60" s="65">
        <v>45600</v>
      </c>
    </row>
    <row r="61" spans="1:3">
      <c r="A61" s="432"/>
      <c r="B61" s="65">
        <v>10</v>
      </c>
      <c r="C61" s="65">
        <v>25969</v>
      </c>
    </row>
    <row r="62" spans="1:3">
      <c r="A62" s="432"/>
      <c r="B62" s="65">
        <v>11</v>
      </c>
      <c r="C62" s="65">
        <v>266884</v>
      </c>
    </row>
    <row r="63" spans="1:3">
      <c r="A63" s="432"/>
      <c r="B63" s="65">
        <v>12</v>
      </c>
      <c r="C63" s="65">
        <v>44543</v>
      </c>
    </row>
    <row r="64" spans="1:3">
      <c r="A64" s="432"/>
      <c r="B64" s="65">
        <v>13</v>
      </c>
      <c r="C64" s="65">
        <v>119039</v>
      </c>
    </row>
    <row r="65" spans="1:3">
      <c r="A65" s="432"/>
      <c r="B65" s="65">
        <v>14</v>
      </c>
      <c r="C65" s="65">
        <v>88787</v>
      </c>
    </row>
    <row r="66" spans="1:3">
      <c r="A66" s="432"/>
      <c r="B66" s="65">
        <v>15</v>
      </c>
      <c r="C66" s="65">
        <v>111452</v>
      </c>
    </row>
    <row r="67" spans="1:3">
      <c r="A67" s="432"/>
      <c r="B67" s="65">
        <v>16</v>
      </c>
      <c r="C67" s="65">
        <v>17351</v>
      </c>
    </row>
    <row r="68" spans="1:3">
      <c r="A68" s="432"/>
      <c r="B68" s="65">
        <v>19</v>
      </c>
      <c r="C68" s="65">
        <v>76762</v>
      </c>
    </row>
    <row r="69" spans="1:3">
      <c r="A69" s="432"/>
      <c r="B69" s="65">
        <v>22</v>
      </c>
      <c r="C69" s="65">
        <v>30563</v>
      </c>
    </row>
    <row r="70" spans="1:3">
      <c r="A70" s="432"/>
      <c r="B70" s="65">
        <v>23</v>
      </c>
      <c r="C70" s="65">
        <v>25715</v>
      </c>
    </row>
    <row r="71" spans="1:3">
      <c r="A71" s="432"/>
      <c r="B71" s="65">
        <v>24</v>
      </c>
      <c r="C71" s="65">
        <v>1842579</v>
      </c>
    </row>
    <row r="72" spans="1:3">
      <c r="A72" s="432"/>
      <c r="B72" s="65">
        <v>25</v>
      </c>
      <c r="C72" s="65">
        <v>874</v>
      </c>
    </row>
    <row r="73" spans="1:3">
      <c r="A73" s="432"/>
      <c r="B73" s="65">
        <v>26</v>
      </c>
      <c r="C73" s="65">
        <v>134208</v>
      </c>
    </row>
    <row r="74" spans="1:3">
      <c r="A74" s="432"/>
      <c r="B74" s="65">
        <v>27</v>
      </c>
      <c r="C74" s="65">
        <v>20828</v>
      </c>
    </row>
    <row r="75" spans="1:3">
      <c r="A75" s="432"/>
      <c r="B75" s="65">
        <v>28</v>
      </c>
      <c r="C75" s="65">
        <v>50</v>
      </c>
    </row>
    <row r="76" spans="1:3">
      <c r="A76" s="432"/>
      <c r="B76" s="65">
        <v>29</v>
      </c>
      <c r="C76" s="65">
        <v>4212</v>
      </c>
    </row>
    <row r="77" spans="1:3">
      <c r="A77" s="432"/>
      <c r="B77" s="65">
        <v>30</v>
      </c>
      <c r="C77" s="65">
        <v>130792</v>
      </c>
    </row>
    <row r="78" spans="1:3">
      <c r="A78" s="432"/>
      <c r="B78" s="65">
        <v>31</v>
      </c>
      <c r="C78" s="65">
        <v>52557</v>
      </c>
    </row>
    <row r="79" spans="1:3">
      <c r="A79" s="432"/>
      <c r="B79" s="65">
        <v>32</v>
      </c>
      <c r="C79" s="65">
        <v>2893</v>
      </c>
    </row>
    <row r="80" spans="1:3">
      <c r="A80" s="432"/>
      <c r="B80" s="65">
        <v>34</v>
      </c>
      <c r="C80" s="65">
        <v>457</v>
      </c>
    </row>
    <row r="81" spans="1:3">
      <c r="A81" s="432"/>
      <c r="B81" s="65">
        <v>36</v>
      </c>
      <c r="C81" s="65">
        <v>632</v>
      </c>
    </row>
    <row r="82" spans="1:3">
      <c r="A82" s="432"/>
      <c r="B82" s="65">
        <v>38</v>
      </c>
      <c r="C82" s="65">
        <v>5574</v>
      </c>
    </row>
    <row r="83" spans="1:3">
      <c r="A83" s="432"/>
      <c r="B83" s="65">
        <v>39</v>
      </c>
      <c r="C83" s="65">
        <v>2249</v>
      </c>
    </row>
    <row r="84" spans="1:3">
      <c r="A84" s="432"/>
      <c r="B84" s="65">
        <v>40</v>
      </c>
      <c r="C84" s="65">
        <v>36201</v>
      </c>
    </row>
    <row r="85" spans="1:3">
      <c r="A85" s="432"/>
      <c r="B85" s="65">
        <v>41</v>
      </c>
      <c r="C85" s="65">
        <v>27833</v>
      </c>
    </row>
    <row r="86" spans="1:3">
      <c r="A86" s="432"/>
      <c r="B86" s="65">
        <v>42</v>
      </c>
      <c r="C86" s="65">
        <v>121176</v>
      </c>
    </row>
    <row r="87" spans="1:3">
      <c r="A87" s="432"/>
      <c r="B87" s="65">
        <v>43</v>
      </c>
      <c r="C87" s="65">
        <v>197529</v>
      </c>
    </row>
    <row r="88" spans="1:3">
      <c r="A88" s="432"/>
      <c r="B88" s="65">
        <v>44</v>
      </c>
      <c r="C88" s="65">
        <v>38448</v>
      </c>
    </row>
    <row r="89" spans="1:3">
      <c r="A89" s="432"/>
      <c r="B89" s="65">
        <v>45</v>
      </c>
      <c r="C89" s="65">
        <v>79190</v>
      </c>
    </row>
    <row r="90" spans="1:3">
      <c r="A90" s="432"/>
      <c r="B90" s="65">
        <v>46</v>
      </c>
      <c r="C90" s="65">
        <v>40113</v>
      </c>
    </row>
    <row r="91" spans="1:3">
      <c r="A91" s="432"/>
      <c r="B91" s="65">
        <v>47</v>
      </c>
      <c r="C91" s="65">
        <v>72299</v>
      </c>
    </row>
    <row r="92" spans="1:3">
      <c r="A92" s="432"/>
      <c r="B92" s="65">
        <v>48</v>
      </c>
      <c r="C92" s="65">
        <v>25352</v>
      </c>
    </row>
    <row r="93" spans="1:3">
      <c r="A93" s="432"/>
      <c r="B93" s="65">
        <v>49</v>
      </c>
      <c r="C93" s="65">
        <v>10792</v>
      </c>
    </row>
    <row r="94" spans="1:3">
      <c r="A94" s="432"/>
      <c r="B94" s="65">
        <v>50</v>
      </c>
      <c r="C94" s="65">
        <v>148646</v>
      </c>
    </row>
    <row r="95" spans="1:3">
      <c r="A95" s="432"/>
      <c r="B95" s="65">
        <v>51</v>
      </c>
      <c r="C95" s="65">
        <v>861803</v>
      </c>
    </row>
    <row r="96" spans="1:3">
      <c r="A96" s="432"/>
      <c r="B96" s="65">
        <v>52</v>
      </c>
      <c r="C96" s="65">
        <v>661847</v>
      </c>
    </row>
    <row r="97" spans="1:3">
      <c r="A97" s="432"/>
      <c r="B97" s="65">
        <v>53</v>
      </c>
      <c r="C97" s="65">
        <v>34</v>
      </c>
    </row>
    <row r="98" spans="1:3">
      <c r="A98" s="432"/>
      <c r="B98" s="65">
        <v>54</v>
      </c>
      <c r="C98" s="65">
        <v>14444</v>
      </c>
    </row>
    <row r="99" spans="1:3">
      <c r="A99" s="432"/>
      <c r="B99" s="65" t="s">
        <v>128</v>
      </c>
      <c r="C99" s="65">
        <v>5455274</v>
      </c>
    </row>
    <row r="100" spans="1:3">
      <c r="A100" s="432">
        <v>3</v>
      </c>
      <c r="B100" s="65" t="s">
        <v>416</v>
      </c>
      <c r="C100" s="436">
        <v>95125</v>
      </c>
    </row>
    <row r="101" spans="1:3">
      <c r="A101" s="432"/>
      <c r="B101" s="65">
        <v>1</v>
      </c>
      <c r="C101" s="436"/>
    </row>
    <row r="102" spans="1:3">
      <c r="A102" s="432"/>
      <c r="B102" s="65">
        <v>3</v>
      </c>
      <c r="C102" s="65">
        <v>90343</v>
      </c>
    </row>
    <row r="103" spans="1:3">
      <c r="A103" s="432"/>
      <c r="B103" s="65">
        <v>4</v>
      </c>
      <c r="C103" s="65">
        <v>51723</v>
      </c>
    </row>
    <row r="104" spans="1:3">
      <c r="A104" s="432"/>
      <c r="B104" s="65">
        <v>5</v>
      </c>
      <c r="C104" s="65">
        <v>23361</v>
      </c>
    </row>
    <row r="105" spans="1:3">
      <c r="A105" s="432"/>
      <c r="B105" s="65">
        <v>9</v>
      </c>
      <c r="C105" s="65">
        <v>301385</v>
      </c>
    </row>
    <row r="106" spans="1:3">
      <c r="A106" s="432"/>
      <c r="B106" s="65">
        <v>10</v>
      </c>
      <c r="C106" s="65">
        <v>26224</v>
      </c>
    </row>
    <row r="107" spans="1:3">
      <c r="A107" s="432"/>
      <c r="B107" s="65">
        <v>11</v>
      </c>
      <c r="C107" s="65">
        <v>578005</v>
      </c>
    </row>
    <row r="108" spans="1:3">
      <c r="A108" s="432"/>
      <c r="B108" s="65">
        <v>12</v>
      </c>
      <c r="C108" s="65">
        <v>3237</v>
      </c>
    </row>
    <row r="109" spans="1:3">
      <c r="A109" s="432"/>
      <c r="B109" s="65">
        <v>13</v>
      </c>
      <c r="C109" s="65">
        <v>449306</v>
      </c>
    </row>
    <row r="110" spans="1:3">
      <c r="A110" s="432"/>
      <c r="B110" s="65">
        <v>14</v>
      </c>
      <c r="C110" s="65">
        <v>605774</v>
      </c>
    </row>
    <row r="111" spans="1:3">
      <c r="A111" s="432"/>
      <c r="B111" s="65">
        <v>15</v>
      </c>
      <c r="C111" s="65">
        <v>88048</v>
      </c>
    </row>
    <row r="112" spans="1:3">
      <c r="A112" s="432"/>
      <c r="B112" s="65">
        <v>16</v>
      </c>
      <c r="C112" s="65">
        <v>49427</v>
      </c>
    </row>
    <row r="113" spans="1:3">
      <c r="A113" s="432"/>
      <c r="B113" s="65">
        <v>19</v>
      </c>
      <c r="C113" s="65">
        <v>81799</v>
      </c>
    </row>
    <row r="114" spans="1:3">
      <c r="A114" s="432"/>
      <c r="B114" s="65">
        <v>22</v>
      </c>
      <c r="C114" s="65">
        <v>20593</v>
      </c>
    </row>
    <row r="115" spans="1:3">
      <c r="A115" s="432"/>
      <c r="B115" s="65">
        <v>23</v>
      </c>
      <c r="C115" s="65">
        <v>124966</v>
      </c>
    </row>
    <row r="116" spans="1:3">
      <c r="A116" s="432"/>
      <c r="B116" s="65">
        <v>24</v>
      </c>
      <c r="C116" s="65">
        <v>661372</v>
      </c>
    </row>
    <row r="117" spans="1:3">
      <c r="A117" s="432"/>
      <c r="B117" s="65">
        <v>25</v>
      </c>
      <c r="C117" s="65">
        <v>627</v>
      </c>
    </row>
    <row r="118" spans="1:3">
      <c r="A118" s="432"/>
      <c r="B118" s="65">
        <v>26</v>
      </c>
      <c r="C118" s="65">
        <v>636109</v>
      </c>
    </row>
    <row r="119" spans="1:3">
      <c r="A119" s="432"/>
      <c r="B119" s="65">
        <v>27</v>
      </c>
      <c r="C119" s="65">
        <v>94823</v>
      </c>
    </row>
    <row r="120" spans="1:3">
      <c r="A120" s="432"/>
      <c r="B120" s="65">
        <v>28</v>
      </c>
      <c r="C120" s="65">
        <v>383</v>
      </c>
    </row>
    <row r="121" spans="1:3">
      <c r="A121" s="432"/>
      <c r="B121" s="65">
        <v>29</v>
      </c>
      <c r="C121" s="65">
        <v>7637</v>
      </c>
    </row>
    <row r="122" spans="1:3">
      <c r="A122" s="432"/>
      <c r="B122" s="65">
        <v>30</v>
      </c>
      <c r="C122" s="65">
        <v>235074</v>
      </c>
    </row>
    <row r="123" spans="1:3">
      <c r="A123" s="432"/>
      <c r="B123" s="65">
        <v>31</v>
      </c>
      <c r="C123" s="65">
        <v>245313</v>
      </c>
    </row>
    <row r="124" spans="1:3">
      <c r="A124" s="432"/>
      <c r="B124" s="65">
        <v>32</v>
      </c>
      <c r="C124" s="65">
        <v>460</v>
      </c>
    </row>
    <row r="125" spans="1:3">
      <c r="A125" s="432"/>
      <c r="B125" s="65">
        <v>33</v>
      </c>
      <c r="C125" s="65">
        <v>13</v>
      </c>
    </row>
    <row r="126" spans="1:3">
      <c r="A126" s="432"/>
      <c r="B126" s="65">
        <v>34</v>
      </c>
      <c r="C126" s="65">
        <v>522</v>
      </c>
    </row>
    <row r="127" spans="1:3">
      <c r="A127" s="432"/>
      <c r="B127" s="65">
        <v>36</v>
      </c>
      <c r="C127" s="65">
        <v>512</v>
      </c>
    </row>
    <row r="128" spans="1:3">
      <c r="A128" s="432"/>
      <c r="B128" s="65">
        <v>37</v>
      </c>
      <c r="C128" s="65">
        <v>1308</v>
      </c>
    </row>
    <row r="129" spans="1:3">
      <c r="A129" s="432"/>
      <c r="B129" s="65">
        <v>38</v>
      </c>
      <c r="C129" s="65">
        <v>31182</v>
      </c>
    </row>
    <row r="130" spans="1:3">
      <c r="A130" s="432"/>
      <c r="B130" s="65">
        <v>39</v>
      </c>
      <c r="C130" s="65">
        <v>25279</v>
      </c>
    </row>
    <row r="131" spans="1:3">
      <c r="A131" s="432"/>
      <c r="B131" s="65">
        <v>40</v>
      </c>
      <c r="C131" s="65">
        <v>127970</v>
      </c>
    </row>
    <row r="132" spans="1:3">
      <c r="A132" s="432"/>
      <c r="B132" s="65">
        <v>41</v>
      </c>
      <c r="C132" s="65">
        <v>1975</v>
      </c>
    </row>
    <row r="133" spans="1:3">
      <c r="A133" s="432"/>
      <c r="B133" s="65">
        <v>42</v>
      </c>
      <c r="C133" s="65">
        <v>570953</v>
      </c>
    </row>
    <row r="134" spans="1:3">
      <c r="A134" s="432"/>
      <c r="B134" s="65">
        <v>43</v>
      </c>
      <c r="C134" s="65">
        <v>277959</v>
      </c>
    </row>
    <row r="135" spans="1:3">
      <c r="A135" s="432"/>
      <c r="B135" s="65">
        <v>44</v>
      </c>
      <c r="C135" s="65">
        <v>140015</v>
      </c>
    </row>
    <row r="136" spans="1:3">
      <c r="A136" s="432"/>
      <c r="B136" s="65">
        <v>45</v>
      </c>
      <c r="C136" s="65">
        <v>449059</v>
      </c>
    </row>
    <row r="137" spans="1:3">
      <c r="A137" s="432"/>
      <c r="B137" s="65">
        <v>46</v>
      </c>
      <c r="C137" s="65">
        <v>1120</v>
      </c>
    </row>
    <row r="138" spans="1:3">
      <c r="A138" s="432"/>
      <c r="B138" s="65">
        <v>47</v>
      </c>
      <c r="C138" s="65">
        <v>1820</v>
      </c>
    </row>
    <row r="139" spans="1:3">
      <c r="A139" s="432"/>
      <c r="B139" s="65">
        <v>48</v>
      </c>
      <c r="C139" s="65">
        <v>118</v>
      </c>
    </row>
    <row r="140" spans="1:3">
      <c r="A140" s="432"/>
      <c r="B140" s="65">
        <v>49</v>
      </c>
      <c r="C140" s="65">
        <v>38875</v>
      </c>
    </row>
    <row r="141" spans="1:3">
      <c r="A141" s="432"/>
      <c r="B141" s="65">
        <v>50</v>
      </c>
      <c r="C141" s="65">
        <v>428072</v>
      </c>
    </row>
    <row r="142" spans="1:3">
      <c r="A142" s="432"/>
      <c r="B142" s="65">
        <v>51</v>
      </c>
      <c r="C142" s="65">
        <v>1031525</v>
      </c>
    </row>
    <row r="143" spans="1:3">
      <c r="A143" s="432"/>
      <c r="B143" s="65">
        <v>52</v>
      </c>
      <c r="C143" s="65">
        <v>1685005</v>
      </c>
    </row>
    <row r="144" spans="1:3">
      <c r="A144" s="432"/>
      <c r="B144" s="65">
        <v>53</v>
      </c>
      <c r="C144" s="65">
        <v>1319</v>
      </c>
    </row>
    <row r="145" spans="1:3">
      <c r="A145" s="432"/>
      <c r="B145" s="65">
        <v>54</v>
      </c>
      <c r="C145" s="65">
        <v>85979</v>
      </c>
    </row>
    <row r="146" spans="1:3">
      <c r="A146" s="432"/>
      <c r="B146" s="65">
        <v>60</v>
      </c>
      <c r="C146" s="65">
        <v>68</v>
      </c>
    </row>
    <row r="147" spans="1:3">
      <c r="A147" s="432"/>
      <c r="B147" s="65" t="s">
        <v>128</v>
      </c>
      <c r="C147" s="65">
        <v>9371762</v>
      </c>
    </row>
    <row r="148" spans="1:3">
      <c r="A148" s="432">
        <v>99</v>
      </c>
      <c r="B148" s="65" t="s">
        <v>416</v>
      </c>
      <c r="C148" s="436">
        <v>972</v>
      </c>
    </row>
    <row r="149" spans="1:3">
      <c r="A149" s="432"/>
      <c r="B149" s="65">
        <v>1</v>
      </c>
      <c r="C149" s="436"/>
    </row>
    <row r="150" spans="1:3">
      <c r="A150" s="432"/>
      <c r="B150" s="65">
        <v>3</v>
      </c>
      <c r="C150" s="65">
        <v>179</v>
      </c>
    </row>
    <row r="151" spans="1:3">
      <c r="A151" s="432"/>
      <c r="B151" s="65">
        <v>4</v>
      </c>
      <c r="C151" s="65">
        <v>216</v>
      </c>
    </row>
    <row r="152" spans="1:3">
      <c r="A152" s="432"/>
      <c r="B152" s="65">
        <v>5</v>
      </c>
      <c r="C152" s="65">
        <v>110</v>
      </c>
    </row>
    <row r="153" spans="1:3">
      <c r="A153" s="432"/>
      <c r="B153" s="65">
        <v>9</v>
      </c>
      <c r="C153" s="65">
        <v>305</v>
      </c>
    </row>
    <row r="154" spans="1:3">
      <c r="A154" s="432"/>
      <c r="B154" s="65">
        <v>10</v>
      </c>
      <c r="C154" s="65">
        <v>69</v>
      </c>
    </row>
    <row r="155" spans="1:3">
      <c r="A155" s="432"/>
      <c r="B155" s="65">
        <v>11</v>
      </c>
      <c r="C155" s="65">
        <v>1914</v>
      </c>
    </row>
    <row r="156" spans="1:3">
      <c r="A156" s="432"/>
      <c r="B156" s="65">
        <v>12</v>
      </c>
      <c r="C156" s="65">
        <v>351</v>
      </c>
    </row>
    <row r="157" spans="1:3">
      <c r="A157" s="432"/>
      <c r="B157" s="65">
        <v>13</v>
      </c>
      <c r="C157" s="65">
        <v>48880</v>
      </c>
    </row>
    <row r="158" spans="1:3">
      <c r="A158" s="432"/>
      <c r="B158" s="65">
        <v>14</v>
      </c>
      <c r="C158" s="65">
        <v>3469</v>
      </c>
    </row>
    <row r="159" spans="1:3">
      <c r="A159" s="432"/>
      <c r="B159" s="65">
        <v>15</v>
      </c>
      <c r="C159" s="65">
        <v>576</v>
      </c>
    </row>
    <row r="160" spans="1:3">
      <c r="A160" s="432"/>
      <c r="B160" s="65">
        <v>16</v>
      </c>
      <c r="C160" s="65">
        <v>513</v>
      </c>
    </row>
    <row r="161" spans="1:3">
      <c r="A161" s="432"/>
      <c r="B161" s="65">
        <v>19</v>
      </c>
      <c r="C161" s="65">
        <v>331</v>
      </c>
    </row>
    <row r="162" spans="1:3">
      <c r="A162" s="432"/>
      <c r="B162" s="65">
        <v>22</v>
      </c>
      <c r="C162" s="65">
        <v>657</v>
      </c>
    </row>
    <row r="163" spans="1:3">
      <c r="A163" s="432"/>
      <c r="B163" s="65">
        <v>23</v>
      </c>
      <c r="C163" s="65">
        <v>265</v>
      </c>
    </row>
    <row r="164" spans="1:3">
      <c r="A164" s="432"/>
      <c r="B164" s="65">
        <v>24</v>
      </c>
      <c r="C164" s="65">
        <v>229608</v>
      </c>
    </row>
    <row r="165" spans="1:3">
      <c r="A165" s="432"/>
      <c r="B165" s="65">
        <v>25</v>
      </c>
      <c r="C165" s="65">
        <v>49</v>
      </c>
    </row>
    <row r="166" spans="1:3">
      <c r="A166" s="432"/>
      <c r="B166" s="65">
        <v>26</v>
      </c>
      <c r="C166" s="65">
        <v>465</v>
      </c>
    </row>
    <row r="167" spans="1:3">
      <c r="A167" s="432"/>
      <c r="B167" s="65">
        <v>27</v>
      </c>
      <c r="C167" s="65">
        <v>492</v>
      </c>
    </row>
    <row r="168" spans="1:3">
      <c r="A168" s="432"/>
      <c r="B168" s="65">
        <v>28</v>
      </c>
      <c r="C168" s="65">
        <v>43</v>
      </c>
    </row>
    <row r="169" spans="1:3">
      <c r="A169" s="432"/>
      <c r="B169" s="65">
        <v>29</v>
      </c>
      <c r="C169" s="65">
        <v>21</v>
      </c>
    </row>
    <row r="170" spans="1:3">
      <c r="A170" s="432"/>
      <c r="B170" s="65">
        <v>30</v>
      </c>
      <c r="C170" s="65">
        <v>32287</v>
      </c>
    </row>
    <row r="171" spans="1:3">
      <c r="A171" s="432"/>
      <c r="B171" s="65">
        <v>31</v>
      </c>
      <c r="C171" s="65">
        <v>264</v>
      </c>
    </row>
    <row r="172" spans="1:3">
      <c r="A172" s="432"/>
      <c r="B172" s="65">
        <v>32</v>
      </c>
      <c r="C172" s="65">
        <v>6816</v>
      </c>
    </row>
    <row r="173" spans="1:3">
      <c r="A173" s="432"/>
      <c r="B173" s="65">
        <v>33</v>
      </c>
      <c r="C173" s="65">
        <v>44</v>
      </c>
    </row>
    <row r="174" spans="1:3">
      <c r="A174" s="432"/>
      <c r="B174" s="65">
        <v>34</v>
      </c>
      <c r="C174" s="65">
        <v>124</v>
      </c>
    </row>
    <row r="175" spans="1:3">
      <c r="A175" s="432"/>
      <c r="B175" s="65">
        <v>35</v>
      </c>
      <c r="C175" s="65">
        <v>2</v>
      </c>
    </row>
    <row r="176" spans="1:3">
      <c r="A176" s="432"/>
      <c r="B176" s="65">
        <v>36</v>
      </c>
      <c r="C176" s="65">
        <v>567</v>
      </c>
    </row>
    <row r="177" spans="1:3">
      <c r="A177" s="432"/>
      <c r="B177" s="65">
        <v>37</v>
      </c>
      <c r="C177" s="65">
        <v>2788</v>
      </c>
    </row>
    <row r="178" spans="1:3">
      <c r="A178" s="432"/>
      <c r="B178" s="65">
        <v>38</v>
      </c>
      <c r="C178" s="65">
        <v>86</v>
      </c>
    </row>
    <row r="179" spans="1:3">
      <c r="A179" s="432"/>
      <c r="B179" s="65">
        <v>39</v>
      </c>
      <c r="C179" s="65">
        <v>290</v>
      </c>
    </row>
    <row r="180" spans="1:3">
      <c r="A180" s="432"/>
      <c r="B180" s="65">
        <v>40</v>
      </c>
      <c r="C180" s="65">
        <v>312</v>
      </c>
    </row>
    <row r="181" spans="1:3">
      <c r="A181" s="432"/>
      <c r="B181" s="65">
        <v>41</v>
      </c>
      <c r="C181" s="65">
        <v>33</v>
      </c>
    </row>
    <row r="182" spans="1:3">
      <c r="A182" s="432"/>
      <c r="B182" s="65">
        <v>42</v>
      </c>
      <c r="C182" s="65">
        <v>1441</v>
      </c>
    </row>
    <row r="183" spans="1:3">
      <c r="A183" s="432"/>
      <c r="B183" s="65">
        <v>43</v>
      </c>
      <c r="C183" s="65">
        <v>2246</v>
      </c>
    </row>
    <row r="184" spans="1:3">
      <c r="A184" s="432"/>
      <c r="B184" s="65">
        <v>44</v>
      </c>
      <c r="C184" s="65">
        <v>2645</v>
      </c>
    </row>
    <row r="185" spans="1:3">
      <c r="A185" s="432"/>
      <c r="B185" s="65">
        <v>45</v>
      </c>
      <c r="C185" s="65">
        <v>404</v>
      </c>
    </row>
    <row r="186" spans="1:3">
      <c r="A186" s="432"/>
      <c r="B186" s="65">
        <v>46</v>
      </c>
      <c r="C186" s="65">
        <v>2273</v>
      </c>
    </row>
    <row r="187" spans="1:3">
      <c r="A187" s="432"/>
      <c r="B187" s="65">
        <v>47</v>
      </c>
      <c r="C187" s="65">
        <v>915</v>
      </c>
    </row>
    <row r="188" spans="1:3">
      <c r="A188" s="432"/>
      <c r="B188" s="65">
        <v>48</v>
      </c>
      <c r="C188" s="65">
        <v>688</v>
      </c>
    </row>
    <row r="189" spans="1:3">
      <c r="A189" s="432"/>
      <c r="B189" s="65">
        <v>49</v>
      </c>
      <c r="C189" s="65">
        <v>151</v>
      </c>
    </row>
    <row r="190" spans="1:3">
      <c r="A190" s="432"/>
      <c r="B190" s="65">
        <v>50</v>
      </c>
      <c r="C190" s="65">
        <v>1754</v>
      </c>
    </row>
    <row r="191" spans="1:3">
      <c r="A191" s="432"/>
      <c r="B191" s="65">
        <v>51</v>
      </c>
      <c r="C191" s="65">
        <v>21209</v>
      </c>
    </row>
    <row r="192" spans="1:3">
      <c r="A192" s="432"/>
      <c r="B192" s="65">
        <v>52</v>
      </c>
      <c r="C192" s="65">
        <v>4902</v>
      </c>
    </row>
    <row r="193" spans="1:3">
      <c r="A193" s="432"/>
      <c r="B193" s="65">
        <v>53</v>
      </c>
      <c r="C193" s="65">
        <v>1343</v>
      </c>
    </row>
    <row r="194" spans="1:3">
      <c r="A194" s="432"/>
      <c r="B194" s="65">
        <v>54</v>
      </c>
      <c r="C194" s="65">
        <v>111</v>
      </c>
    </row>
    <row r="195" spans="1:3">
      <c r="A195" s="432"/>
      <c r="B195" s="65">
        <v>60</v>
      </c>
      <c r="C195" s="65">
        <v>2</v>
      </c>
    </row>
    <row r="196" spans="1:3">
      <c r="A196" s="432"/>
      <c r="B196" s="65" t="s">
        <v>128</v>
      </c>
      <c r="C196" s="65">
        <v>373182</v>
      </c>
    </row>
    <row r="197" spans="1:3">
      <c r="A197" s="432" t="s">
        <v>128</v>
      </c>
      <c r="B197" s="433"/>
      <c r="C197" s="65">
        <v>17157945</v>
      </c>
    </row>
  </sheetData>
  <mergeCells count="12">
    <mergeCell ref="A100:A147"/>
    <mergeCell ref="C100:C101"/>
    <mergeCell ref="A148:A196"/>
    <mergeCell ref="C148:C149"/>
    <mergeCell ref="A197:B197"/>
    <mergeCell ref="A55:A99"/>
    <mergeCell ref="C55:C56"/>
    <mergeCell ref="A1:B2"/>
    <mergeCell ref="C3:C4"/>
    <mergeCell ref="A4:A5"/>
    <mergeCell ref="A6:A54"/>
    <mergeCell ref="C6:C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EE313-B138-47A1-B05C-74E68660E3AF}">
  <dimension ref="A1:AC402"/>
  <sheetViews>
    <sheetView zoomScale="80" zoomScaleNormal="80" workbookViewId="0">
      <pane ySplit="3" topLeftCell="A4" activePane="bottomLeft" state="frozen"/>
      <selection pane="bottomLeft" activeCell="O10" sqref="O10"/>
      <selection activeCell="L28" sqref="L28"/>
    </sheetView>
  </sheetViews>
  <sheetFormatPr defaultColWidth="8.85546875" defaultRowHeight="15" customHeight="1"/>
  <cols>
    <col min="1" max="1" width="26.28515625" customWidth="1"/>
    <col min="2" max="2" width="26.7109375" customWidth="1"/>
    <col min="3" max="3" width="22.42578125" customWidth="1"/>
    <col min="4" max="4" width="16.5703125" customWidth="1"/>
    <col min="5" max="5" width="18.7109375" customWidth="1"/>
    <col min="6" max="6" width="17.7109375" customWidth="1"/>
    <col min="7" max="7" width="16.7109375" customWidth="1"/>
    <col min="8" max="8" width="22.7109375" customWidth="1"/>
    <col min="9" max="9" width="21.28515625" customWidth="1"/>
    <col min="10" max="10" width="20.28515625" customWidth="1"/>
    <col min="11" max="11" width="19.42578125" customWidth="1"/>
    <col min="12" max="12" width="22.5703125" customWidth="1"/>
    <col min="13" max="14" width="17.7109375" customWidth="1"/>
    <col min="15" max="15" width="21.5703125" customWidth="1"/>
    <col min="16" max="16" width="23.140625" customWidth="1"/>
    <col min="17" max="17" width="12.7109375" customWidth="1"/>
    <col min="18" max="18" width="20.28515625" customWidth="1"/>
    <col min="19" max="19" width="19.42578125" customWidth="1"/>
    <col min="20" max="20" width="17" customWidth="1"/>
    <col min="21" max="22" width="17.7109375" customWidth="1"/>
    <col min="23" max="23" width="20.85546875" customWidth="1"/>
    <col min="24" max="24" width="16.140625" customWidth="1"/>
    <col min="25" max="26" width="15.7109375" customWidth="1"/>
    <col min="27" max="27" width="16.7109375" customWidth="1"/>
  </cols>
  <sheetData>
    <row r="1" spans="1:23" s="234" customFormat="1" ht="19.899999999999999" customHeight="1">
      <c r="A1" s="232" t="s">
        <v>414</v>
      </c>
      <c r="B1" s="90"/>
      <c r="C1" s="90"/>
      <c r="D1" s="90"/>
      <c r="E1" s="233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23" s="234" customFormat="1" ht="19.899999999999999" customHeight="1">
      <c r="A2" s="235"/>
      <c r="B2" s="236"/>
      <c r="C2" s="498" t="s">
        <v>417</v>
      </c>
      <c r="D2" s="501"/>
      <c r="E2" s="501"/>
      <c r="F2" s="501"/>
      <c r="G2" s="501"/>
      <c r="H2" s="501"/>
      <c r="I2" s="507"/>
      <c r="J2" s="498" t="s">
        <v>89</v>
      </c>
      <c r="K2" s="501"/>
      <c r="L2" s="501"/>
      <c r="M2" s="501"/>
      <c r="N2" s="501"/>
      <c r="O2" s="501"/>
      <c r="P2" s="501"/>
      <c r="Q2" s="498" t="s">
        <v>1</v>
      </c>
      <c r="R2" s="501"/>
      <c r="S2" s="507"/>
    </row>
    <row r="3" spans="1:23" ht="14.45">
      <c r="A3" s="63"/>
      <c r="B3" s="63"/>
      <c r="C3" s="490" t="s">
        <v>418</v>
      </c>
      <c r="D3" s="491"/>
      <c r="E3" s="492"/>
      <c r="F3" s="501" t="s">
        <v>419</v>
      </c>
      <c r="G3" s="501"/>
      <c r="H3" s="501"/>
      <c r="I3" s="507"/>
      <c r="J3" s="490" t="s">
        <v>420</v>
      </c>
      <c r="K3" s="491"/>
      <c r="L3" s="492"/>
      <c r="M3" s="498" t="s">
        <v>421</v>
      </c>
      <c r="N3" s="501"/>
      <c r="O3" s="501"/>
      <c r="P3" s="501"/>
      <c r="Q3" s="490" t="s">
        <v>422</v>
      </c>
      <c r="R3" s="491"/>
      <c r="S3" s="492"/>
    </row>
    <row r="4" spans="1:23" s="234" customFormat="1" ht="14.45" customHeight="1">
      <c r="A4" s="509" t="s">
        <v>90</v>
      </c>
      <c r="B4" s="510"/>
      <c r="C4" s="427" t="s">
        <v>359</v>
      </c>
      <c r="D4" s="427"/>
      <c r="E4" s="427"/>
      <c r="F4" s="488"/>
      <c r="G4" s="488"/>
      <c r="H4" s="488"/>
      <c r="I4" s="488"/>
      <c r="J4" s="487" t="s">
        <v>360</v>
      </c>
      <c r="K4" s="488"/>
      <c r="L4" s="488"/>
      <c r="M4" s="488"/>
      <c r="N4" s="488"/>
      <c r="O4" s="488"/>
      <c r="P4" s="488"/>
      <c r="Q4" s="487" t="s">
        <v>423</v>
      </c>
      <c r="R4" s="488"/>
      <c r="S4" s="489"/>
    </row>
    <row r="5" spans="1:23" s="234" customFormat="1" ht="15.6" customHeight="1">
      <c r="A5" s="497" t="s">
        <v>424</v>
      </c>
      <c r="B5" s="497" t="s">
        <v>424</v>
      </c>
      <c r="C5" s="505" t="s">
        <v>425</v>
      </c>
      <c r="D5" s="508"/>
      <c r="E5" s="506"/>
      <c r="F5" s="505" t="s">
        <v>426</v>
      </c>
      <c r="G5" s="508"/>
      <c r="H5" s="508"/>
      <c r="I5" s="506"/>
      <c r="J5" s="426" t="s">
        <v>426</v>
      </c>
      <c r="K5" s="427"/>
      <c r="L5" s="427"/>
      <c r="M5" s="505" t="s">
        <v>427</v>
      </c>
      <c r="N5" s="508"/>
      <c r="O5" s="508"/>
      <c r="P5" s="506"/>
      <c r="Q5" s="426" t="s">
        <v>427</v>
      </c>
      <c r="R5" s="427"/>
      <c r="S5" s="428"/>
    </row>
    <row r="6" spans="1:23" ht="28.9">
      <c r="A6" s="35"/>
      <c r="B6" s="35"/>
      <c r="C6" s="43" t="s">
        <v>93</v>
      </c>
      <c r="D6" s="44" t="s">
        <v>146</v>
      </c>
      <c r="E6" s="194" t="s">
        <v>247</v>
      </c>
      <c r="F6" s="43" t="s">
        <v>93</v>
      </c>
      <c r="G6" s="44" t="s">
        <v>146</v>
      </c>
      <c r="H6" s="156" t="s">
        <v>428</v>
      </c>
      <c r="I6" s="194" t="s">
        <v>429</v>
      </c>
      <c r="J6" s="43" t="s">
        <v>93</v>
      </c>
      <c r="K6" s="44" t="s">
        <v>146</v>
      </c>
      <c r="L6" s="156" t="s">
        <v>247</v>
      </c>
      <c r="M6" s="43" t="s">
        <v>93</v>
      </c>
      <c r="N6" s="44" t="s">
        <v>146</v>
      </c>
      <c r="O6" s="156" t="s">
        <v>428</v>
      </c>
      <c r="P6" s="194" t="s">
        <v>429</v>
      </c>
      <c r="Q6" s="44" t="s">
        <v>93</v>
      </c>
      <c r="R6" s="44" t="s">
        <v>146</v>
      </c>
      <c r="S6" s="194" t="s">
        <v>247</v>
      </c>
    </row>
    <row r="7" spans="1:23" ht="31.9" customHeight="1">
      <c r="A7" s="46" t="s">
        <v>69</v>
      </c>
      <c r="B7" s="37"/>
      <c r="C7" s="89"/>
      <c r="D7" s="86"/>
      <c r="E7" s="174"/>
      <c r="F7" s="89"/>
      <c r="G7" s="19"/>
      <c r="H7" s="19"/>
      <c r="I7" s="174"/>
      <c r="J7" s="89"/>
      <c r="K7" s="19"/>
      <c r="L7" s="19"/>
      <c r="M7" s="89"/>
      <c r="N7" s="19"/>
      <c r="O7" s="19"/>
      <c r="P7" s="174"/>
      <c r="Q7" s="19"/>
      <c r="R7" s="19"/>
      <c r="S7" s="174"/>
    </row>
    <row r="8" spans="1:23" ht="14.45">
      <c r="B8" s="1" t="s">
        <v>22</v>
      </c>
      <c r="C8" s="301"/>
      <c r="D8" s="300"/>
      <c r="E8" s="171"/>
      <c r="F8" s="301"/>
      <c r="G8" s="300"/>
      <c r="H8" s="300"/>
      <c r="I8" s="171"/>
      <c r="J8" s="135">
        <v>20831</v>
      </c>
      <c r="K8" s="66">
        <f>J8/J$10</f>
        <v>0.39062763703189751</v>
      </c>
      <c r="L8" s="66">
        <v>8.2091887481979015E-2</v>
      </c>
      <c r="M8" s="135">
        <v>23026</v>
      </c>
      <c r="N8" s="66">
        <v>0.28799999999999998</v>
      </c>
      <c r="O8" s="88">
        <f>M8/'Re-Enrollment'!F5</f>
        <v>0.12866706154516702</v>
      </c>
      <c r="P8" s="264">
        <f>SUM(L8,O8)</f>
        <v>0.21075894902714604</v>
      </c>
      <c r="Q8" s="22">
        <v>20760</v>
      </c>
      <c r="R8" s="66">
        <v>0.37887359929919334</v>
      </c>
      <c r="S8" s="322">
        <v>8.0189032679318803E-2</v>
      </c>
      <c r="U8" s="24"/>
      <c r="W8" s="24"/>
    </row>
    <row r="9" spans="1:23" ht="14.45">
      <c r="B9" s="1" t="s">
        <v>261</v>
      </c>
      <c r="C9" s="301"/>
      <c r="D9" s="300"/>
      <c r="E9" s="171"/>
      <c r="F9" s="301"/>
      <c r="G9" s="300"/>
      <c r="H9" s="300"/>
      <c r="I9" s="171"/>
      <c r="J9" s="135">
        <v>32496</v>
      </c>
      <c r="K9" s="66">
        <f>J9/J$10</f>
        <v>0.60937236296810249</v>
      </c>
      <c r="L9" s="66">
        <v>3.6683550431133777E-2</v>
      </c>
      <c r="M9" s="135">
        <v>56984</v>
      </c>
      <c r="N9" s="66">
        <v>0.71199999999999997</v>
      </c>
      <c r="O9" s="88">
        <f>M9/'Re-Enrollment'!F6</f>
        <v>8.3083284489973264E-2</v>
      </c>
      <c r="P9" s="264">
        <f t="shared" ref="P9:P10" si="0">SUM(L9,O9)</f>
        <v>0.11976683492110704</v>
      </c>
      <c r="Q9" s="22">
        <v>34034</v>
      </c>
      <c r="R9" s="66">
        <v>0.6211264007008066</v>
      </c>
      <c r="S9" s="322">
        <v>3.5537726606225117E-2</v>
      </c>
      <c r="U9" s="24"/>
      <c r="W9" s="24"/>
    </row>
    <row r="10" spans="1:23" ht="14.45">
      <c r="B10" s="1" t="s">
        <v>154</v>
      </c>
      <c r="C10" s="301"/>
      <c r="D10" s="300"/>
      <c r="E10" s="171"/>
      <c r="F10" s="301"/>
      <c r="G10" s="300"/>
      <c r="H10" s="300"/>
      <c r="I10" s="171"/>
      <c r="J10" s="135">
        <f>SUM(J8:J9)</f>
        <v>53327</v>
      </c>
      <c r="K10" s="66">
        <f>J10/J$10</f>
        <v>1</v>
      </c>
      <c r="L10" s="66">
        <v>4.6079896025087184E-2</v>
      </c>
      <c r="M10" s="135">
        <v>80010</v>
      </c>
      <c r="N10" s="66">
        <v>1</v>
      </c>
      <c r="O10" s="88">
        <f>M10/'Re-Enrollment'!F7</f>
        <v>9.2515933877875725E-2</v>
      </c>
      <c r="P10" s="264">
        <f t="shared" si="0"/>
        <v>0.1385958299029629</v>
      </c>
      <c r="Q10" s="22">
        <v>54794</v>
      </c>
      <c r="R10" s="66">
        <v>1</v>
      </c>
      <c r="S10" s="322">
        <v>4.4383350173722844E-2</v>
      </c>
      <c r="T10" s="8"/>
      <c r="U10" s="24"/>
    </row>
    <row r="11" spans="1:23" ht="31.9" customHeight="1">
      <c r="C11" s="89"/>
      <c r="D11" s="19"/>
      <c r="E11" s="174"/>
      <c r="F11" s="124"/>
      <c r="G11" s="88"/>
      <c r="H11" s="19"/>
      <c r="I11" s="174"/>
      <c r="J11" s="199"/>
      <c r="K11" s="88"/>
      <c r="L11" s="19"/>
      <c r="M11" s="89"/>
      <c r="N11" s="19"/>
      <c r="O11" s="19"/>
      <c r="P11" s="174"/>
      <c r="Q11" s="86"/>
      <c r="R11" s="88"/>
      <c r="S11" s="174"/>
    </row>
    <row r="12" spans="1:23" ht="31.9" customHeight="1">
      <c r="A12" s="46" t="s">
        <v>60</v>
      </c>
      <c r="B12" s="37"/>
      <c r="C12" s="89"/>
      <c r="D12" s="86"/>
      <c r="E12" s="174"/>
      <c r="F12" s="89"/>
      <c r="G12" s="19"/>
      <c r="H12" s="19"/>
      <c r="I12" s="174"/>
      <c r="J12" s="89"/>
      <c r="K12" s="19"/>
      <c r="L12" s="19"/>
      <c r="M12" s="89"/>
      <c r="N12" s="19"/>
      <c r="O12" s="19"/>
      <c r="P12" s="174"/>
      <c r="Q12" s="19"/>
      <c r="R12" s="19"/>
      <c r="S12" s="174"/>
    </row>
    <row r="13" spans="1:23" ht="14.45">
      <c r="B13" s="1" t="s">
        <v>23</v>
      </c>
      <c r="C13" s="301"/>
      <c r="D13" s="300"/>
      <c r="E13" s="171"/>
      <c r="F13" s="301"/>
      <c r="G13" s="300"/>
      <c r="H13" s="300"/>
      <c r="I13" s="171"/>
      <c r="J13" s="135">
        <v>15407</v>
      </c>
      <c r="K13" s="66">
        <f>J13/J$15</f>
        <v>0.28891555872259833</v>
      </c>
      <c r="L13" s="66">
        <v>4.9544434778627355E-2</v>
      </c>
      <c r="M13" s="135">
        <v>20171</v>
      </c>
      <c r="N13" s="66">
        <v>0.252</v>
      </c>
      <c r="O13" s="88">
        <f>M13/'Re-Enrollment'!F10</f>
        <v>9.2353829952840985E-2</v>
      </c>
      <c r="P13" s="264">
        <f t="shared" ref="P13:P15" si="1">SUM(L13,O13)</f>
        <v>0.14189826473146833</v>
      </c>
      <c r="Q13" s="22">
        <v>16550</v>
      </c>
      <c r="R13" s="66">
        <v>0.30204036938350914</v>
      </c>
      <c r="S13" s="322">
        <v>4.981381878361605E-2</v>
      </c>
      <c r="U13" s="24"/>
      <c r="W13" s="24"/>
    </row>
    <row r="14" spans="1:23" ht="14.45">
      <c r="B14" s="1" t="s">
        <v>156</v>
      </c>
      <c r="C14" s="301"/>
      <c r="D14" s="300"/>
      <c r="E14" s="171"/>
      <c r="F14" s="301"/>
      <c r="G14" s="300"/>
      <c r="H14" s="300"/>
      <c r="I14" s="171"/>
      <c r="J14" s="135">
        <f>J15-J13</f>
        <v>37920</v>
      </c>
      <c r="K14" s="66">
        <f>J14/J$15</f>
        <v>0.71108444127740167</v>
      </c>
      <c r="L14" s="66">
        <v>4.4909299612941551E-2</v>
      </c>
      <c r="M14" s="135">
        <v>59839</v>
      </c>
      <c r="N14" s="66">
        <v>0.748</v>
      </c>
      <c r="O14" s="88">
        <f>M14/'Re-Enrollment'!F11</f>
        <v>9.2570705461205979E-2</v>
      </c>
      <c r="P14" s="264">
        <f t="shared" si="1"/>
        <v>0.13748000507414754</v>
      </c>
      <c r="Q14" s="22">
        <v>38244</v>
      </c>
      <c r="R14" s="66">
        <v>0.69795963061649091</v>
      </c>
      <c r="S14" s="322">
        <v>4.2512213654487936E-2</v>
      </c>
      <c r="U14" s="24"/>
      <c r="W14" s="24"/>
    </row>
    <row r="15" spans="1:23" ht="14.45">
      <c r="B15" s="1" t="s">
        <v>154</v>
      </c>
      <c r="C15" s="301"/>
      <c r="D15" s="300"/>
      <c r="E15" s="171"/>
      <c r="F15" s="301"/>
      <c r="G15" s="300"/>
      <c r="H15" s="300"/>
      <c r="I15" s="171"/>
      <c r="J15" s="135">
        <v>53327</v>
      </c>
      <c r="K15" s="66">
        <f>J15/J$15</f>
        <v>1</v>
      </c>
      <c r="L15" s="66">
        <v>4.6079896025087184E-2</v>
      </c>
      <c r="M15" s="135">
        <v>80010</v>
      </c>
      <c r="N15" s="66">
        <v>1</v>
      </c>
      <c r="O15" s="88">
        <f>M15/'Re-Enrollment'!F12</f>
        <v>9.2515933877875725E-2</v>
      </c>
      <c r="P15" s="264">
        <f t="shared" si="1"/>
        <v>0.1385958299029629</v>
      </c>
      <c r="Q15" s="22">
        <v>54794</v>
      </c>
      <c r="R15" s="66">
        <v>1</v>
      </c>
      <c r="S15" s="322">
        <v>4.4383350173722844E-2</v>
      </c>
      <c r="U15" s="24"/>
    </row>
    <row r="16" spans="1:23" ht="14.45">
      <c r="C16" s="89"/>
      <c r="D16" s="19"/>
      <c r="E16" s="174"/>
      <c r="F16" s="124"/>
      <c r="G16" s="88"/>
      <c r="H16" s="19"/>
      <c r="I16" s="174"/>
      <c r="J16" s="199"/>
      <c r="K16" s="88"/>
      <c r="L16" s="19"/>
      <c r="M16" s="89"/>
      <c r="N16" s="19"/>
      <c r="O16" s="19"/>
      <c r="P16" s="174"/>
      <c r="Q16" s="86"/>
      <c r="R16" s="88"/>
      <c r="S16" s="174"/>
    </row>
    <row r="17" spans="1:20" ht="14.45">
      <c r="A17" s="46" t="s">
        <v>62</v>
      </c>
      <c r="B17" s="37"/>
      <c r="C17" s="89"/>
      <c r="D17" s="86"/>
      <c r="E17" s="174"/>
      <c r="F17" s="89"/>
      <c r="G17" s="19"/>
      <c r="H17" s="19"/>
      <c r="I17" s="174"/>
      <c r="J17" s="89"/>
      <c r="K17" s="19"/>
      <c r="L17" s="19"/>
      <c r="M17" s="89"/>
      <c r="N17" s="19"/>
      <c r="O17" s="19"/>
      <c r="P17" s="174"/>
      <c r="Q17" s="19"/>
      <c r="R17" s="19"/>
      <c r="S17" s="174"/>
    </row>
    <row r="18" spans="1:20" ht="14.45">
      <c r="B18" s="1" t="s">
        <v>167</v>
      </c>
      <c r="C18" s="199">
        <v>25988</v>
      </c>
      <c r="D18" s="86">
        <v>0.43</v>
      </c>
      <c r="E18" s="175">
        <v>5.2775710835908173E-2</v>
      </c>
      <c r="F18" s="329">
        <v>32179</v>
      </c>
      <c r="G18" s="294">
        <v>0.37696660145496291</v>
      </c>
      <c r="H18" s="290">
        <v>8.9012505843528961E-2</v>
      </c>
      <c r="I18" s="293">
        <v>0.14178821667943714</v>
      </c>
      <c r="J18" s="135">
        <v>23690</v>
      </c>
      <c r="K18" s="66">
        <v>0.44424025353010671</v>
      </c>
      <c r="L18" s="66">
        <v>5.0081372130333916E-2</v>
      </c>
      <c r="M18" s="135">
        <v>30951</v>
      </c>
      <c r="N18" s="66">
        <v>0.38700000000000001</v>
      </c>
      <c r="O18" s="88">
        <f>M18/'Re-Enrollment'!F72</f>
        <v>8.9310241346275923E-2</v>
      </c>
      <c r="P18" s="264">
        <f>SUM(L18,O18)</f>
        <v>0.13939161347660983</v>
      </c>
      <c r="Q18" s="22">
        <v>24552</v>
      </c>
      <c r="R18" s="66">
        <v>0.44807825674343904</v>
      </c>
      <c r="S18" s="322">
        <v>4.8551059649270277E-2</v>
      </c>
      <c r="T18" s="24"/>
    </row>
    <row r="19" spans="1:20" ht="14.45">
      <c r="B19" s="1" t="s">
        <v>168</v>
      </c>
      <c r="C19" s="199">
        <v>32449</v>
      </c>
      <c r="D19" s="86">
        <v>0.53600000000000003</v>
      </c>
      <c r="E19" s="175">
        <v>4.5623325046010785E-2</v>
      </c>
      <c r="F19" s="329">
        <v>50964</v>
      </c>
      <c r="G19" s="294">
        <v>0.59702681489638365</v>
      </c>
      <c r="H19" s="290">
        <v>9.1418854196936919E-2</v>
      </c>
      <c r="I19" s="293">
        <v>0.1370421792429477</v>
      </c>
      <c r="J19" s="135">
        <v>27673</v>
      </c>
      <c r="K19" s="66">
        <v>0.51893037298179157</v>
      </c>
      <c r="L19" s="66">
        <v>4.3271841591220404E-2</v>
      </c>
      <c r="M19" s="135">
        <v>46583</v>
      </c>
      <c r="N19" s="66">
        <v>0.58199999999999996</v>
      </c>
      <c r="O19" s="88">
        <f>M19/'Re-Enrollment'!F73</f>
        <v>9.4391580278333886E-2</v>
      </c>
      <c r="P19" s="264">
        <f t="shared" ref="P19:P21" si="2">SUM(L19,O19)</f>
        <v>0.1376634218695543</v>
      </c>
      <c r="Q19" s="22">
        <v>28327</v>
      </c>
      <c r="R19" s="66">
        <v>0.51697266124028174</v>
      </c>
      <c r="S19" s="322">
        <v>4.1587034773477291E-2</v>
      </c>
      <c r="T19" s="24"/>
    </row>
    <row r="20" spans="1:20" ht="14.45">
      <c r="B20" s="1" t="s">
        <v>123</v>
      </c>
      <c r="C20" s="199">
        <v>2048</v>
      </c>
      <c r="D20" s="86">
        <v>3.4000000000000002E-2</v>
      </c>
      <c r="E20" s="175">
        <v>4.4282934191191073E-2</v>
      </c>
      <c r="F20" s="329">
        <v>2220</v>
      </c>
      <c r="G20" s="294">
        <v>2.6006583648653398E-2</v>
      </c>
      <c r="H20" s="290">
        <v>8.8168712021923029E-2</v>
      </c>
      <c r="I20" s="293">
        <v>0.13245164621311412</v>
      </c>
      <c r="J20" s="135">
        <v>1964</v>
      </c>
      <c r="K20" s="66">
        <v>3.682937348810171E-2</v>
      </c>
      <c r="L20" s="66">
        <v>4.6042003231017772E-2</v>
      </c>
      <c r="M20" s="135">
        <v>2476</v>
      </c>
      <c r="N20" s="66">
        <v>3.1E-2</v>
      </c>
      <c r="O20" s="88">
        <f>M20/'Re-Enrollment'!F74</f>
        <v>0.1</v>
      </c>
      <c r="P20" s="264">
        <f t="shared" si="2"/>
        <v>0.14604200323101779</v>
      </c>
      <c r="Q20" s="22">
        <v>1915</v>
      </c>
      <c r="R20" s="66">
        <v>3.4949082016279158E-2</v>
      </c>
      <c r="S20" s="322">
        <v>4.1100254885301613E-2</v>
      </c>
      <c r="T20" s="24"/>
    </row>
    <row r="21" spans="1:20" ht="14.45">
      <c r="B21" s="1" t="s">
        <v>154</v>
      </c>
      <c r="C21" s="199">
        <v>60485</v>
      </c>
      <c r="D21" s="86">
        <v>1</v>
      </c>
      <c r="E21" s="175">
        <v>4.8326145347014515E-2</v>
      </c>
      <c r="F21" s="329">
        <v>85363</v>
      </c>
      <c r="G21" s="294">
        <v>1</v>
      </c>
      <c r="H21" s="290">
        <v>9.0410816719058471E-2</v>
      </c>
      <c r="I21" s="293">
        <v>0.138736962066073</v>
      </c>
      <c r="J21" s="135">
        <v>53327</v>
      </c>
      <c r="K21" s="66">
        <v>1</v>
      </c>
      <c r="L21" s="66">
        <v>4.6079896025087184E-2</v>
      </c>
      <c r="M21" s="135">
        <v>80010</v>
      </c>
      <c r="N21" s="66">
        <v>1</v>
      </c>
      <c r="O21" s="88">
        <f>M21/'Re-Enrollment'!F75</f>
        <v>9.2515933877875725E-2</v>
      </c>
      <c r="P21" s="264">
        <f t="shared" si="2"/>
        <v>0.1385958299029629</v>
      </c>
      <c r="Q21" s="22">
        <v>54794</v>
      </c>
      <c r="R21" s="66">
        <v>1</v>
      </c>
      <c r="S21" s="322">
        <v>4.4383350173722844E-2</v>
      </c>
    </row>
    <row r="22" spans="1:20" ht="14.45">
      <c r="C22" s="89"/>
      <c r="D22" s="19"/>
      <c r="E22" s="174"/>
      <c r="F22" s="124"/>
      <c r="G22" s="88"/>
      <c r="H22" s="19"/>
      <c r="I22" s="174"/>
      <c r="J22" s="199"/>
      <c r="K22" s="88"/>
      <c r="L22" s="19"/>
      <c r="M22" s="89"/>
      <c r="N22" s="19"/>
      <c r="O22" s="19"/>
      <c r="P22" s="174"/>
      <c r="Q22" s="20"/>
      <c r="R22" s="88"/>
      <c r="S22" s="174"/>
    </row>
    <row r="23" spans="1:20" ht="14.45">
      <c r="C23" s="89"/>
      <c r="D23" s="19"/>
      <c r="E23" s="174"/>
      <c r="F23" s="124"/>
      <c r="G23" s="88"/>
      <c r="H23" s="19"/>
      <c r="I23" s="174"/>
      <c r="J23" s="124"/>
      <c r="K23" s="88"/>
      <c r="L23" s="19"/>
      <c r="M23" s="89"/>
      <c r="N23" s="19"/>
      <c r="O23" s="19"/>
      <c r="P23" s="174"/>
      <c r="Q23" s="88"/>
      <c r="R23" s="88"/>
      <c r="S23" s="174"/>
    </row>
    <row r="24" spans="1:20" ht="14.45">
      <c r="A24" s="46" t="s">
        <v>63</v>
      </c>
      <c r="B24" s="37"/>
      <c r="C24" s="89"/>
      <c r="D24" s="19"/>
      <c r="E24" s="174"/>
      <c r="F24" s="89"/>
      <c r="G24" s="19"/>
      <c r="H24" s="19"/>
      <c r="I24" s="174"/>
      <c r="J24" s="89"/>
      <c r="K24" s="19"/>
      <c r="L24" s="19"/>
      <c r="M24" s="89"/>
      <c r="N24" s="19"/>
      <c r="O24" s="19"/>
      <c r="P24" s="174"/>
      <c r="Q24" s="19"/>
      <c r="R24" s="19"/>
      <c r="S24" s="174"/>
    </row>
    <row r="25" spans="1:20" ht="14.45">
      <c r="B25" t="s">
        <v>124</v>
      </c>
      <c r="C25" s="199">
        <v>25236</v>
      </c>
      <c r="D25" s="86">
        <v>0.41720000000000002</v>
      </c>
      <c r="E25" s="175">
        <v>5.6939959460403998E-2</v>
      </c>
      <c r="F25" s="135">
        <v>35685</v>
      </c>
      <c r="G25" s="330">
        <v>0.41803826013612455</v>
      </c>
      <c r="H25" s="66">
        <v>9.9769343677919897E-2</v>
      </c>
      <c r="I25" s="322">
        <v>0.1567093031383239</v>
      </c>
      <c r="J25" s="135">
        <v>21457</v>
      </c>
      <c r="K25" s="66">
        <v>0.4023665310255593</v>
      </c>
      <c r="L25" s="66">
        <v>5.3886727576693223E-2</v>
      </c>
      <c r="M25" s="135">
        <v>31952</v>
      </c>
      <c r="N25" s="66">
        <v>0.39900000000000002</v>
      </c>
      <c r="O25" s="88">
        <f>M25/'Re-Enrollment'!F98</f>
        <v>0.10097875312477285</v>
      </c>
      <c r="P25" s="264">
        <f t="shared" ref="P25:P33" si="3">SUM(L25,O25)</f>
        <v>0.15486548070146608</v>
      </c>
      <c r="Q25" s="22">
        <v>21880</v>
      </c>
      <c r="R25" s="66">
        <v>0.39931379348103807</v>
      </c>
      <c r="S25" s="322">
        <v>5.2489609673326318E-2</v>
      </c>
    </row>
    <row r="26" spans="1:20" ht="14.45">
      <c r="B26" t="s">
        <v>170</v>
      </c>
      <c r="C26" s="199">
        <v>9022</v>
      </c>
      <c r="D26" s="86">
        <v>0.1492</v>
      </c>
      <c r="E26" s="175">
        <v>4.3496974914218507E-2</v>
      </c>
      <c r="F26" s="135">
        <v>13827</v>
      </c>
      <c r="G26" s="330">
        <v>0.16197884329276149</v>
      </c>
      <c r="H26" s="66">
        <v>8.382336893921942E-2</v>
      </c>
      <c r="I26" s="322">
        <v>0.12732034385343793</v>
      </c>
      <c r="J26" s="135">
        <v>8307</v>
      </c>
      <c r="K26" s="66">
        <v>0.15577474825135484</v>
      </c>
      <c r="L26" s="66">
        <v>4.0655343684678179E-2</v>
      </c>
      <c r="M26" s="135">
        <v>13819</v>
      </c>
      <c r="N26" s="66">
        <v>0.17299999999999999</v>
      </c>
      <c r="O26" s="88">
        <f>M26/'Re-Enrollment'!F99</f>
        <v>8.8335879619271654E-2</v>
      </c>
      <c r="P26" s="264">
        <f t="shared" si="3"/>
        <v>0.12899122330394983</v>
      </c>
      <c r="Q26" s="22">
        <v>9211</v>
      </c>
      <c r="R26" s="66">
        <v>0.16810234697229623</v>
      </c>
      <c r="S26" s="322">
        <v>4.0942368216223532E-2</v>
      </c>
    </row>
    <row r="27" spans="1:20" ht="14.45">
      <c r="B27" t="s">
        <v>171</v>
      </c>
      <c r="C27" s="199">
        <v>8374</v>
      </c>
      <c r="D27" s="86">
        <v>0.1384</v>
      </c>
      <c r="E27" s="175">
        <v>4.1854448088089295E-2</v>
      </c>
      <c r="F27" s="135">
        <v>12564</v>
      </c>
      <c r="G27" s="330">
        <v>0.14718320583859518</v>
      </c>
      <c r="H27" s="66">
        <v>7.5597942176359095E-2</v>
      </c>
      <c r="I27" s="322">
        <v>0.1174523902644484</v>
      </c>
      <c r="J27" s="135">
        <v>8180</v>
      </c>
      <c r="K27" s="66">
        <v>0.15339321544433401</v>
      </c>
      <c r="L27" s="66">
        <v>4.1771665314141719E-2</v>
      </c>
      <c r="M27" s="135">
        <v>12649</v>
      </c>
      <c r="N27" s="66">
        <v>0.158</v>
      </c>
      <c r="O27" s="88">
        <f>M27/'Re-Enrollment'!F100</f>
        <v>7.7179344808439757E-2</v>
      </c>
      <c r="P27" s="264">
        <f t="shared" si="3"/>
        <v>0.11895101012258147</v>
      </c>
      <c r="Q27" s="22">
        <v>8555</v>
      </c>
      <c r="R27" s="66">
        <v>0.15613023323721575</v>
      </c>
      <c r="S27" s="322">
        <v>3.916231949799652E-2</v>
      </c>
      <c r="T27" s="8"/>
    </row>
    <row r="28" spans="1:20" ht="14.45">
      <c r="B28" t="s">
        <v>117</v>
      </c>
      <c r="C28" s="199">
        <v>1902</v>
      </c>
      <c r="D28" s="86">
        <v>3.1399999999999997E-2</v>
      </c>
      <c r="E28" s="175">
        <v>5.3360995850622407E-2</v>
      </c>
      <c r="F28" s="135">
        <v>2534</v>
      </c>
      <c r="G28" s="330">
        <v>2.9684992326886355E-2</v>
      </c>
      <c r="H28" s="66">
        <v>0.10514522821576763</v>
      </c>
      <c r="I28" s="322">
        <v>0.15850622406639003</v>
      </c>
      <c r="J28" s="135">
        <v>1692</v>
      </c>
      <c r="K28" s="66">
        <v>3.17287677911752E-2</v>
      </c>
      <c r="L28" s="66">
        <v>4.7606464966750341E-2</v>
      </c>
      <c r="M28" s="135">
        <v>2410</v>
      </c>
      <c r="N28" s="66">
        <v>0.03</v>
      </c>
      <c r="O28" s="88">
        <f>M28/'Re-Enrollment'!F101</f>
        <v>0.10613467212753776</v>
      </c>
      <c r="P28" s="264">
        <f t="shared" si="3"/>
        <v>0.15374113709428811</v>
      </c>
      <c r="Q28" s="22">
        <v>1777</v>
      </c>
      <c r="R28" s="66">
        <v>3.2430558090301854E-2</v>
      </c>
      <c r="S28" s="322">
        <v>4.5713829829670108E-2</v>
      </c>
      <c r="T28" s="8"/>
    </row>
    <row r="29" spans="1:20" ht="14.45">
      <c r="B29" t="s">
        <v>172</v>
      </c>
      <c r="C29" s="89">
        <v>638</v>
      </c>
      <c r="D29" s="86">
        <v>1.0500000000000001E-2</v>
      </c>
      <c r="E29" s="175">
        <v>4.9761481620054254E-2</v>
      </c>
      <c r="F29" s="135">
        <v>826</v>
      </c>
      <c r="G29" s="330">
        <v>9.6763234656701384E-3</v>
      </c>
      <c r="H29" s="66">
        <v>7.7261247778505279E-2</v>
      </c>
      <c r="I29" s="322">
        <v>0.12702272939855952</v>
      </c>
      <c r="J29" s="135">
        <v>576</v>
      </c>
      <c r="K29" s="66">
        <v>1.0801282652314963E-2</v>
      </c>
      <c r="L29" s="66">
        <v>4.4852585790236828E-2</v>
      </c>
      <c r="M29" s="135">
        <v>796</v>
      </c>
      <c r="N29" s="66">
        <v>0.01</v>
      </c>
      <c r="O29" s="88">
        <f>M29/'Re-Enrollment'!F102</f>
        <v>7.6945384243595941E-2</v>
      </c>
      <c r="P29" s="264">
        <f t="shared" si="3"/>
        <v>0.12179797003383278</v>
      </c>
      <c r="Q29" s="22">
        <v>611</v>
      </c>
      <c r="R29" s="66">
        <v>1.1150855933131365E-2</v>
      </c>
      <c r="S29" s="322">
        <v>4.5007158196134572E-2</v>
      </c>
      <c r="T29" s="8"/>
    </row>
    <row r="30" spans="1:20" ht="14.45">
      <c r="B30" t="s">
        <v>121</v>
      </c>
      <c r="C30" s="89">
        <v>213</v>
      </c>
      <c r="D30" s="86">
        <v>3.5000000000000001E-3</v>
      </c>
      <c r="E30" s="175">
        <v>4.1947926711668276E-2</v>
      </c>
      <c r="F30" s="135">
        <v>342</v>
      </c>
      <c r="G30" s="330">
        <v>4.0064196431709286E-3</v>
      </c>
      <c r="H30" s="66">
        <v>8.2449373191899711E-2</v>
      </c>
      <c r="I30" s="322">
        <v>0.12439729990356799</v>
      </c>
      <c r="J30" s="135">
        <v>194</v>
      </c>
      <c r="K30" s="66">
        <v>3.6379320044255255E-3</v>
      </c>
      <c r="L30" s="66">
        <v>4.3928371572467824E-2</v>
      </c>
      <c r="M30" s="135">
        <v>305</v>
      </c>
      <c r="N30" s="66">
        <v>4.0000000000000001E-3</v>
      </c>
      <c r="O30" s="88">
        <f>M30/'Re-Enrollment'!F103</f>
        <v>8.5338556239507549E-2</v>
      </c>
      <c r="P30" s="264">
        <f t="shared" si="3"/>
        <v>0.12926692781197538</v>
      </c>
      <c r="Q30" s="22">
        <v>175</v>
      </c>
      <c r="R30" s="66">
        <v>3.1937803409132388E-3</v>
      </c>
      <c r="S30" s="322">
        <v>3.7360890302066775E-2</v>
      </c>
      <c r="T30" s="8"/>
    </row>
    <row r="31" spans="1:20" ht="14.45">
      <c r="B31" t="s">
        <v>281</v>
      </c>
      <c r="C31" s="199">
        <v>2967</v>
      </c>
      <c r="D31" s="86">
        <v>4.9000000000000002E-2</v>
      </c>
      <c r="E31" s="175">
        <v>4.3181927652810558E-2</v>
      </c>
      <c r="F31" s="135">
        <v>3652</v>
      </c>
      <c r="G31" s="330">
        <v>4.2782001569766762E-2</v>
      </c>
      <c r="H31" s="66">
        <v>8.7953374114927027E-2</v>
      </c>
      <c r="I31" s="322">
        <v>0.13113530176773758</v>
      </c>
      <c r="J31" s="135">
        <v>2676</v>
      </c>
      <c r="K31" s="66">
        <v>5.0180958988879927E-2</v>
      </c>
      <c r="L31" s="66">
        <v>4.4571932921447482E-2</v>
      </c>
      <c r="M31" s="135">
        <v>3729</v>
      </c>
      <c r="N31" s="66">
        <v>4.7E-2</v>
      </c>
      <c r="O31" s="88">
        <f>M31/'Re-Enrollment'!F104</f>
        <v>9.1423948220064721E-2</v>
      </c>
      <c r="P31" s="264">
        <f t="shared" si="3"/>
        <v>0.1359958811415122</v>
      </c>
      <c r="Q31" s="22">
        <v>2795</v>
      </c>
      <c r="R31" s="66">
        <v>5.1009234587728582E-2</v>
      </c>
      <c r="S31" s="322">
        <v>4.0793895711356769E-2</v>
      </c>
      <c r="T31" s="8"/>
    </row>
    <row r="32" spans="1:20" ht="14.45">
      <c r="B32" t="s">
        <v>123</v>
      </c>
      <c r="C32" s="199">
        <v>12133</v>
      </c>
      <c r="D32" s="86">
        <v>0.2006</v>
      </c>
      <c r="E32" s="175">
        <v>4.2005226351332033E-2</v>
      </c>
      <c r="F32" s="135">
        <v>15933</v>
      </c>
      <c r="G32" s="330">
        <v>0.18664995372702459</v>
      </c>
      <c r="H32" s="66">
        <v>9.1106625572525635E-2</v>
      </c>
      <c r="I32" s="322">
        <v>0.13311185192385766</v>
      </c>
      <c r="J32" s="135">
        <v>10245</v>
      </c>
      <c r="K32" s="66">
        <v>0.19211656384195624</v>
      </c>
      <c r="L32" s="66">
        <v>4.0316478381499821E-2</v>
      </c>
      <c r="M32" s="135">
        <v>14350</v>
      </c>
      <c r="N32" s="66">
        <v>0.17899999999999999</v>
      </c>
      <c r="O32" s="88">
        <f>M32/'Re-Enrollment'!F105</f>
        <v>9.5248209532785955E-2</v>
      </c>
      <c r="P32" s="264">
        <f t="shared" si="3"/>
        <v>0.13556468791428578</v>
      </c>
      <c r="Q32" s="22">
        <v>9790</v>
      </c>
      <c r="R32" s="66">
        <v>0.17866919735737488</v>
      </c>
      <c r="S32" s="322">
        <v>3.8461538461538464E-2</v>
      </c>
      <c r="T32" s="8"/>
    </row>
    <row r="33" spans="1:22" ht="14.45">
      <c r="B33" t="s">
        <v>154</v>
      </c>
      <c r="C33" s="199">
        <v>60485</v>
      </c>
      <c r="D33" s="86">
        <v>1</v>
      </c>
      <c r="E33" s="175">
        <v>4.8326145347014515E-2</v>
      </c>
      <c r="F33" s="135">
        <v>85363</v>
      </c>
      <c r="G33" s="330">
        <v>1</v>
      </c>
      <c r="H33" s="66">
        <v>9.0410816719058471E-2</v>
      </c>
      <c r="I33" s="322">
        <v>0.138736962066073</v>
      </c>
      <c r="J33" s="135">
        <v>53327</v>
      </c>
      <c r="K33" s="66">
        <v>1</v>
      </c>
      <c r="L33" s="66">
        <v>4.6079896025087184E-2</v>
      </c>
      <c r="M33" s="135">
        <v>80010</v>
      </c>
      <c r="N33" s="66">
        <v>1</v>
      </c>
      <c r="O33" s="88">
        <f>M33/'Re-Enrollment'!F106</f>
        <v>9.2515933877875725E-2</v>
      </c>
      <c r="P33" s="264">
        <f t="shared" si="3"/>
        <v>0.1385958299029629</v>
      </c>
      <c r="Q33" s="22">
        <v>54794</v>
      </c>
      <c r="R33" s="66">
        <v>1</v>
      </c>
      <c r="S33" s="322">
        <v>4.4383350173722844E-2</v>
      </c>
      <c r="T33" s="8"/>
    </row>
    <row r="34" spans="1:22" ht="14.45">
      <c r="B34" s="1" t="s">
        <v>282</v>
      </c>
      <c r="C34" s="8"/>
      <c r="D34" s="200"/>
      <c r="E34" s="19"/>
      <c r="F34" s="19"/>
      <c r="G34" s="19"/>
      <c r="H34" s="19"/>
      <c r="I34" s="19"/>
      <c r="J34" s="19"/>
      <c r="K34" s="19"/>
      <c r="L34" s="19"/>
      <c r="M34" s="19"/>
      <c r="N34" s="20"/>
      <c r="O34" s="19"/>
      <c r="P34" s="19"/>
      <c r="S34" s="195"/>
    </row>
    <row r="35" spans="1:22" ht="14.45">
      <c r="E35" s="19"/>
      <c r="F35" s="19"/>
      <c r="G35" s="19"/>
      <c r="H35" s="19"/>
      <c r="I35" s="19"/>
      <c r="J35" s="19"/>
      <c r="K35" s="19"/>
      <c r="L35" s="19"/>
      <c r="M35" s="19"/>
      <c r="N35" s="20"/>
      <c r="O35" s="19"/>
      <c r="P35" s="19"/>
      <c r="S35" s="195"/>
    </row>
    <row r="36" spans="1:22" s="234" customFormat="1" ht="19.899999999999999" customHeight="1">
      <c r="A36" s="235"/>
      <c r="B36" s="236"/>
      <c r="C36" s="498" t="s">
        <v>417</v>
      </c>
      <c r="D36" s="501"/>
      <c r="E36" s="501"/>
      <c r="F36" s="501"/>
      <c r="G36" s="501"/>
      <c r="H36" s="501"/>
      <c r="I36" s="507"/>
      <c r="J36" s="498" t="s">
        <v>89</v>
      </c>
      <c r="K36" s="501"/>
      <c r="L36" s="501"/>
      <c r="M36" s="501"/>
      <c r="N36" s="501"/>
      <c r="O36" s="501"/>
      <c r="P36" s="501"/>
      <c r="Q36" s="498" t="s">
        <v>1</v>
      </c>
      <c r="R36" s="501"/>
      <c r="S36" s="507"/>
      <c r="T36"/>
      <c r="U36"/>
      <c r="V36"/>
    </row>
    <row r="37" spans="1:22" ht="14.45">
      <c r="A37" s="63"/>
      <c r="B37" s="63"/>
      <c r="C37" s="490" t="s">
        <v>418</v>
      </c>
      <c r="D37" s="491"/>
      <c r="E37" s="491"/>
      <c r="F37" s="501" t="s">
        <v>419</v>
      </c>
      <c r="G37" s="501"/>
      <c r="H37" s="501"/>
      <c r="I37" s="507"/>
      <c r="J37" s="490" t="s">
        <v>420</v>
      </c>
      <c r="K37" s="491"/>
      <c r="L37" s="492"/>
      <c r="M37" s="498" t="s">
        <v>421</v>
      </c>
      <c r="N37" s="501"/>
      <c r="O37" s="501"/>
      <c r="P37" s="501"/>
      <c r="Q37" s="490" t="s">
        <v>422</v>
      </c>
      <c r="R37" s="491"/>
      <c r="S37" s="492"/>
    </row>
    <row r="38" spans="1:22" s="234" customFormat="1" ht="14.45" customHeight="1">
      <c r="A38" s="509" t="s">
        <v>90</v>
      </c>
      <c r="B38" s="509"/>
      <c r="C38" s="426" t="s">
        <v>359</v>
      </c>
      <c r="D38" s="427"/>
      <c r="E38" s="427"/>
      <c r="F38" s="488"/>
      <c r="G38" s="488"/>
      <c r="H38" s="488"/>
      <c r="I38" s="488"/>
      <c r="J38" s="487" t="s">
        <v>360</v>
      </c>
      <c r="K38" s="488"/>
      <c r="L38" s="488"/>
      <c r="M38" s="488"/>
      <c r="N38" s="488"/>
      <c r="O38" s="488"/>
      <c r="P38" s="488"/>
      <c r="Q38" s="487" t="s">
        <v>423</v>
      </c>
      <c r="R38" s="488"/>
      <c r="S38" s="489"/>
      <c r="T38"/>
    </row>
    <row r="39" spans="1:22" s="234" customFormat="1" ht="15.6" customHeight="1">
      <c r="A39" s="497" t="s">
        <v>424</v>
      </c>
      <c r="B39" s="497" t="s">
        <v>424</v>
      </c>
      <c r="C39" s="505" t="s">
        <v>425</v>
      </c>
      <c r="D39" s="508"/>
      <c r="E39" s="506"/>
      <c r="F39" s="427" t="s">
        <v>426</v>
      </c>
      <c r="G39" s="427"/>
      <c r="H39" s="427"/>
      <c r="I39" s="428"/>
      <c r="J39" s="505" t="s">
        <v>426</v>
      </c>
      <c r="K39" s="508"/>
      <c r="L39" s="506"/>
      <c r="M39" s="427" t="s">
        <v>426</v>
      </c>
      <c r="N39" s="427"/>
      <c r="O39" s="427"/>
      <c r="P39" s="427"/>
      <c r="Q39" s="426" t="s">
        <v>427</v>
      </c>
      <c r="R39" s="427"/>
      <c r="S39" s="428"/>
    </row>
    <row r="40" spans="1:22" ht="31.9" customHeight="1">
      <c r="A40" s="35"/>
      <c r="B40" s="35"/>
      <c r="C40" s="43" t="s">
        <v>93</v>
      </c>
      <c r="D40" s="44" t="s">
        <v>146</v>
      </c>
      <c r="E40" s="194" t="s">
        <v>404</v>
      </c>
      <c r="F40" s="44" t="s">
        <v>93</v>
      </c>
      <c r="G40" s="44" t="s">
        <v>146</v>
      </c>
      <c r="H40" s="156" t="s">
        <v>430</v>
      </c>
      <c r="I40" s="194" t="s">
        <v>431</v>
      </c>
      <c r="J40" s="43" t="s">
        <v>93</v>
      </c>
      <c r="K40" s="44" t="s">
        <v>146</v>
      </c>
      <c r="L40" s="45" t="s">
        <v>432</v>
      </c>
      <c r="M40" s="44" t="s">
        <v>93</v>
      </c>
      <c r="N40" s="44" t="s">
        <v>146</v>
      </c>
      <c r="O40" s="156" t="s">
        <v>433</v>
      </c>
      <c r="P40" s="194" t="s">
        <v>431</v>
      </c>
      <c r="Q40" s="44" t="s">
        <v>93</v>
      </c>
      <c r="R40" s="44" t="s">
        <v>146</v>
      </c>
      <c r="S40" s="194" t="s">
        <v>404</v>
      </c>
    </row>
    <row r="41" spans="1:22" ht="14.45">
      <c r="A41" s="46" t="s">
        <v>64</v>
      </c>
      <c r="B41" s="37"/>
      <c r="C41" s="196"/>
      <c r="E41" s="195"/>
      <c r="F41" s="19"/>
      <c r="G41" s="19"/>
      <c r="J41" s="19"/>
      <c r="K41" s="19"/>
      <c r="L41" s="195"/>
      <c r="M41" s="19"/>
      <c r="N41" s="19"/>
      <c r="Q41" s="19"/>
      <c r="R41" s="19"/>
      <c r="S41" s="195"/>
    </row>
    <row r="42" spans="1:22" ht="14.45">
      <c r="B42" t="s">
        <v>277</v>
      </c>
      <c r="C42" s="331">
        <v>8409</v>
      </c>
      <c r="D42" s="2">
        <v>0.13900000000000001</v>
      </c>
      <c r="E42" s="324">
        <v>3.1300000000000001E-2</v>
      </c>
      <c r="F42" s="186">
        <v>7696</v>
      </c>
      <c r="G42" s="247">
        <v>9.0156156648665109E-2</v>
      </c>
      <c r="H42" s="24">
        <v>4.4200000000000003E-2</v>
      </c>
      <c r="I42" s="198">
        <v>7.5548637953512951E-2</v>
      </c>
      <c r="J42" s="60">
        <v>8309</v>
      </c>
      <c r="K42" s="61">
        <v>0.15581225270500873</v>
      </c>
      <c r="L42" s="324">
        <v>3.2899999999999999E-2</v>
      </c>
      <c r="M42" s="3">
        <v>8795</v>
      </c>
      <c r="N42" s="187">
        <v>0.11</v>
      </c>
      <c r="O42" s="24">
        <v>5.0900000000000001E-2</v>
      </c>
      <c r="P42" s="198">
        <v>8.3926056031859209E-2</v>
      </c>
      <c r="Q42" s="323">
        <v>9293</v>
      </c>
      <c r="R42" s="187">
        <v>0.1696</v>
      </c>
      <c r="S42" s="324">
        <v>3.3700000000000001E-2</v>
      </c>
    </row>
    <row r="43" spans="1:22" ht="14.45">
      <c r="B43" t="s">
        <v>134</v>
      </c>
      <c r="C43" s="331">
        <v>31514</v>
      </c>
      <c r="D43" s="2">
        <v>0.52100000000000002</v>
      </c>
      <c r="E43" s="324">
        <v>5.2499999999999998E-2</v>
      </c>
      <c r="F43" s="186">
        <v>44802</v>
      </c>
      <c r="G43" s="247">
        <v>0.5248409732553917</v>
      </c>
      <c r="H43" s="24">
        <v>9.7199999999999995E-2</v>
      </c>
      <c r="I43" s="198">
        <v>0.14982920932816549</v>
      </c>
      <c r="J43" s="60">
        <v>26456</v>
      </c>
      <c r="K43" s="61">
        <v>0.49610891293341086</v>
      </c>
      <c r="L43" s="324">
        <v>4.9099999999999998E-2</v>
      </c>
      <c r="M43" s="3">
        <v>40388</v>
      </c>
      <c r="N43" s="187">
        <v>0.505</v>
      </c>
      <c r="O43" s="24">
        <v>9.9900000000000003E-2</v>
      </c>
      <c r="P43" s="198">
        <v>0.14919076303729398</v>
      </c>
      <c r="Q43" s="323">
        <v>26890</v>
      </c>
      <c r="R43" s="187">
        <v>0.49070000000000003</v>
      </c>
      <c r="S43" s="324">
        <v>4.82E-2</v>
      </c>
    </row>
    <row r="44" spans="1:22" ht="14.45">
      <c r="B44" t="s">
        <v>136</v>
      </c>
      <c r="C44" s="331">
        <v>13478</v>
      </c>
      <c r="D44" s="2">
        <v>0.2228</v>
      </c>
      <c r="E44" s="324">
        <v>5.16E-2</v>
      </c>
      <c r="F44" s="186">
        <v>21893</v>
      </c>
      <c r="G44" s="247">
        <v>0.25646943054953553</v>
      </c>
      <c r="H44" s="24">
        <v>0.10639999999999999</v>
      </c>
      <c r="I44" s="198">
        <v>0.15807022318998368</v>
      </c>
      <c r="J44" s="60">
        <v>12117</v>
      </c>
      <c r="K44" s="61">
        <v>0.22722073246197985</v>
      </c>
      <c r="L44" s="324">
        <v>5.0099999999999999E-2</v>
      </c>
      <c r="M44" s="3">
        <v>20333</v>
      </c>
      <c r="N44" s="187">
        <v>0.254</v>
      </c>
      <c r="O44" s="24">
        <v>0.1079</v>
      </c>
      <c r="P44" s="198">
        <v>0.15813227423328519</v>
      </c>
      <c r="Q44" s="323">
        <v>12074</v>
      </c>
      <c r="R44" s="187">
        <v>0.22040000000000001</v>
      </c>
      <c r="S44" s="324">
        <v>4.6100000000000002E-2</v>
      </c>
    </row>
    <row r="45" spans="1:22" ht="14.45">
      <c r="B45" t="s">
        <v>137</v>
      </c>
      <c r="C45" s="331">
        <v>7074</v>
      </c>
      <c r="D45" s="2">
        <v>0.11700000000000001</v>
      </c>
      <c r="E45" s="324">
        <v>5.1200000000000002E-2</v>
      </c>
      <c r="F45" s="186">
        <v>10971</v>
      </c>
      <c r="G45" s="247">
        <v>0.12852172486908847</v>
      </c>
      <c r="H45" s="24">
        <v>0.1061</v>
      </c>
      <c r="I45" s="198">
        <v>0.15742532115771551</v>
      </c>
      <c r="J45" s="60">
        <v>6346</v>
      </c>
      <c r="K45" s="61">
        <v>0.11900163144373395</v>
      </c>
      <c r="L45" s="324">
        <v>4.8000000000000001E-2</v>
      </c>
      <c r="M45" s="3">
        <v>10382</v>
      </c>
      <c r="N45" s="187">
        <v>0.13</v>
      </c>
      <c r="O45" s="24">
        <v>0.10440000000000001</v>
      </c>
      <c r="P45" s="198">
        <v>0.15247502841680666</v>
      </c>
      <c r="Q45" s="186">
        <v>6537</v>
      </c>
      <c r="R45" s="187">
        <v>0.11930138336314194</v>
      </c>
      <c r="S45" s="324">
        <v>4.53E-2</v>
      </c>
      <c r="U45" s="187"/>
    </row>
    <row r="46" spans="1:22" ht="14.45">
      <c r="B46" t="s">
        <v>123</v>
      </c>
      <c r="C46" s="331">
        <v>10</v>
      </c>
      <c r="D46" s="2">
        <v>2.0000000000000001E-4</v>
      </c>
      <c r="E46" s="324">
        <v>5.0999999999999997E-2</v>
      </c>
      <c r="F46" s="252" t="s">
        <v>169</v>
      </c>
      <c r="G46" s="297" t="s">
        <v>169</v>
      </c>
      <c r="H46" s="24">
        <v>7.1999999999999998E-3</v>
      </c>
      <c r="I46" s="198">
        <v>5.8394160583941604E-2</v>
      </c>
      <c r="J46" s="60">
        <v>99</v>
      </c>
      <c r="K46" s="61">
        <v>1.8564704558666342E-3</v>
      </c>
      <c r="L46" s="324">
        <v>0.1154</v>
      </c>
      <c r="M46" s="1">
        <v>112</v>
      </c>
      <c r="N46" s="187">
        <v>1E-3</v>
      </c>
      <c r="O46" s="24">
        <v>0.16039999999999999</v>
      </c>
      <c r="P46" s="198">
        <v>0.27586206896551724</v>
      </c>
      <c r="Q46" s="186"/>
      <c r="R46" s="187"/>
      <c r="S46" s="324"/>
      <c r="U46" s="187"/>
    </row>
    <row r="47" spans="1:22" ht="14.45">
      <c r="B47" t="s">
        <v>154</v>
      </c>
      <c r="C47" s="331">
        <v>60485</v>
      </c>
      <c r="D47" s="200">
        <v>1</v>
      </c>
      <c r="E47" s="324">
        <v>4.8300000000000003E-2</v>
      </c>
      <c r="F47" s="186">
        <v>85363</v>
      </c>
      <c r="G47" s="247">
        <v>1</v>
      </c>
      <c r="H47" s="24">
        <v>9.0399999999999994E-2</v>
      </c>
      <c r="I47" s="198">
        <v>0.13874543513442522</v>
      </c>
      <c r="J47" s="60">
        <v>53327</v>
      </c>
      <c r="K47" s="61">
        <v>1</v>
      </c>
      <c r="L47" s="324">
        <v>4.5999999999999999E-2</v>
      </c>
      <c r="M47" s="3">
        <v>80010</v>
      </c>
      <c r="N47" s="187">
        <v>1</v>
      </c>
      <c r="O47" s="24">
        <v>9.2499999999999999E-2</v>
      </c>
      <c r="P47" s="198">
        <v>0.13859467359832753</v>
      </c>
      <c r="Q47" s="323">
        <v>54794</v>
      </c>
      <c r="R47" s="187">
        <v>1</v>
      </c>
      <c r="S47" s="324">
        <v>4.4299999999999999E-2</v>
      </c>
      <c r="T47" s="8"/>
    </row>
    <row r="48" spans="1:22" ht="14.45">
      <c r="B48" t="s">
        <v>407</v>
      </c>
      <c r="C48" s="331"/>
      <c r="D48" s="200"/>
      <c r="E48" s="195"/>
      <c r="F48" s="19"/>
      <c r="G48" s="19"/>
      <c r="J48" s="19"/>
      <c r="K48" s="19"/>
      <c r="L48" s="195"/>
      <c r="M48" s="19"/>
      <c r="N48" s="187"/>
      <c r="P48" s="195"/>
      <c r="Q48" s="19"/>
      <c r="R48" s="187"/>
      <c r="S48" s="195"/>
    </row>
    <row r="49" spans="1:25" ht="14.45">
      <c r="C49" s="196"/>
      <c r="E49" s="195"/>
      <c r="F49" s="19"/>
      <c r="G49" s="19"/>
      <c r="J49" s="325"/>
      <c r="K49" s="88"/>
      <c r="L49" s="195"/>
      <c r="M49" s="19"/>
      <c r="N49" s="187"/>
      <c r="P49" s="195"/>
      <c r="Q49" s="325"/>
      <c r="R49" s="187"/>
      <c r="S49" s="195"/>
    </row>
    <row r="50" spans="1:25" ht="14.45">
      <c r="A50" s="37" t="s">
        <v>70</v>
      </c>
      <c r="B50" s="37"/>
      <c r="C50" s="196"/>
      <c r="E50" s="195"/>
      <c r="F50" s="19"/>
      <c r="G50" s="19"/>
      <c r="J50" s="89"/>
      <c r="K50" s="19"/>
      <c r="L50" s="195"/>
      <c r="M50" s="19"/>
      <c r="N50" s="187"/>
      <c r="P50" s="195"/>
      <c r="Q50" s="19"/>
      <c r="R50" s="187"/>
      <c r="S50" s="195"/>
      <c r="U50" s="8"/>
      <c r="V50" s="61"/>
      <c r="W50" s="24"/>
      <c r="X50" s="24"/>
    </row>
    <row r="51" spans="1:25" ht="14.45">
      <c r="B51" s="1" t="s">
        <v>157</v>
      </c>
      <c r="C51" s="302">
        <v>13219</v>
      </c>
      <c r="D51" s="200">
        <v>0.219</v>
      </c>
      <c r="E51" s="171"/>
      <c r="F51" s="22">
        <v>13551</v>
      </c>
      <c r="G51" s="66">
        <v>0.15874559199999999</v>
      </c>
      <c r="H51" s="300"/>
      <c r="I51" s="300"/>
      <c r="J51" s="197">
        <v>10068</v>
      </c>
      <c r="K51" s="61">
        <v>0.18879741969358863</v>
      </c>
      <c r="L51" s="171"/>
      <c r="M51" s="3">
        <v>11519</v>
      </c>
      <c r="N51" s="187">
        <v>0.14399999999999999</v>
      </c>
      <c r="O51" s="300"/>
      <c r="P51" s="300"/>
      <c r="Q51" s="3">
        <v>9626</v>
      </c>
      <c r="R51" s="187">
        <v>0.17567616892360499</v>
      </c>
      <c r="S51" s="171"/>
      <c r="U51" s="8"/>
      <c r="V51" s="203"/>
      <c r="W51" s="17"/>
      <c r="X51" s="24"/>
      <c r="Y51" s="24"/>
    </row>
    <row r="52" spans="1:25" ht="14.45">
      <c r="B52" s="1" t="s">
        <v>158</v>
      </c>
      <c r="C52" s="302">
        <v>6422</v>
      </c>
      <c r="D52" s="200">
        <v>0.106</v>
      </c>
      <c r="E52" s="171"/>
      <c r="F52" s="22">
        <v>7609</v>
      </c>
      <c r="G52" s="66">
        <v>8.9136980000000005E-2</v>
      </c>
      <c r="H52" s="300"/>
      <c r="I52" s="300"/>
      <c r="J52" s="197">
        <v>5220</v>
      </c>
      <c r="K52" s="61">
        <v>9.788662403660435E-2</v>
      </c>
      <c r="L52" s="171"/>
      <c r="M52" s="3">
        <v>6757</v>
      </c>
      <c r="N52" s="187">
        <v>8.4000000000000005E-2</v>
      </c>
      <c r="O52" s="300"/>
      <c r="P52" s="300"/>
      <c r="Q52" s="3">
        <v>5126</v>
      </c>
      <c r="R52" s="187">
        <v>9.3550388728692924E-2</v>
      </c>
      <c r="S52" s="171"/>
      <c r="U52" s="8"/>
      <c r="V52" s="203"/>
      <c r="W52" s="17"/>
      <c r="X52" s="24"/>
      <c r="Y52" s="24"/>
    </row>
    <row r="53" spans="1:25" ht="14.45">
      <c r="B53" s="1" t="s">
        <v>159</v>
      </c>
      <c r="C53" s="211">
        <v>877</v>
      </c>
      <c r="D53" s="200">
        <v>1.4E-2</v>
      </c>
      <c r="E53" s="171"/>
      <c r="F53" s="22">
        <v>3157</v>
      </c>
      <c r="G53" s="66">
        <v>3.6983236000000003E-2</v>
      </c>
      <c r="H53" s="300"/>
      <c r="I53" s="300"/>
      <c r="J53" s="197">
        <v>791</v>
      </c>
      <c r="K53" s="61">
        <v>1.4833011420106137E-2</v>
      </c>
      <c r="L53" s="171"/>
      <c r="M53" s="3">
        <v>3220</v>
      </c>
      <c r="N53" s="187">
        <v>0.04</v>
      </c>
      <c r="O53" s="300"/>
      <c r="P53" s="300"/>
      <c r="Q53" s="1">
        <v>723</v>
      </c>
      <c r="R53" s="187">
        <v>1.3194875351315838E-2</v>
      </c>
      <c r="S53" s="171"/>
      <c r="U53" s="8"/>
      <c r="V53" s="203"/>
      <c r="W53" s="17"/>
      <c r="X53" s="24"/>
      <c r="Y53" s="24"/>
    </row>
    <row r="54" spans="1:25" ht="14.45">
      <c r="B54" s="1" t="s">
        <v>160</v>
      </c>
      <c r="C54" s="302">
        <v>29175</v>
      </c>
      <c r="D54" s="200">
        <v>0.48199999999999998</v>
      </c>
      <c r="E54" s="171"/>
      <c r="F54" s="22">
        <v>37091</v>
      </c>
      <c r="G54" s="66">
        <v>0.43450909599999998</v>
      </c>
      <c r="H54" s="300"/>
      <c r="I54" s="300"/>
      <c r="J54" s="197">
        <v>27812</v>
      </c>
      <c r="K54" s="61">
        <v>0.52153693251073563</v>
      </c>
      <c r="L54" s="171"/>
      <c r="M54" s="3">
        <v>34756</v>
      </c>
      <c r="N54" s="187">
        <v>0.434</v>
      </c>
      <c r="O54" s="300"/>
      <c r="P54" s="300"/>
      <c r="Q54" s="3">
        <v>29034</v>
      </c>
      <c r="R54" s="187">
        <v>0.52987553381757124</v>
      </c>
      <c r="S54" s="171"/>
      <c r="U54" s="8"/>
      <c r="V54" s="203"/>
      <c r="W54" s="17"/>
      <c r="X54" s="24"/>
      <c r="Y54" s="24"/>
    </row>
    <row r="55" spans="1:25" ht="14.45">
      <c r="B55" s="1" t="s">
        <v>263</v>
      </c>
      <c r="C55" s="302">
        <v>6118</v>
      </c>
      <c r="D55" s="200">
        <v>0.10100000000000001</v>
      </c>
      <c r="E55" s="171"/>
      <c r="F55" s="22">
        <v>8745</v>
      </c>
      <c r="G55" s="66">
        <v>0.102444853</v>
      </c>
      <c r="H55" s="300"/>
      <c r="I55" s="300"/>
      <c r="J55" s="197">
        <v>5005</v>
      </c>
      <c r="K55" s="61">
        <v>9.3854895268813174E-2</v>
      </c>
      <c r="L55" s="171"/>
      <c r="M55" s="3">
        <v>7797</v>
      </c>
      <c r="N55" s="187">
        <v>9.7000000000000003E-2</v>
      </c>
      <c r="O55" s="300"/>
      <c r="P55" s="300"/>
      <c r="Q55" s="3">
        <v>4890</v>
      </c>
      <c r="R55" s="187">
        <v>8.9243347811804208E-2</v>
      </c>
      <c r="S55" s="171"/>
      <c r="U55" s="8"/>
      <c r="V55" s="203"/>
      <c r="W55" s="17"/>
      <c r="X55" s="24"/>
      <c r="Y55" s="24"/>
    </row>
    <row r="56" spans="1:25" ht="14.45">
      <c r="B56" s="1" t="s">
        <v>434</v>
      </c>
      <c r="C56" s="301"/>
      <c r="D56" s="300"/>
      <c r="E56" s="171"/>
      <c r="F56" s="300"/>
      <c r="G56" s="300"/>
      <c r="H56" s="300"/>
      <c r="I56" s="300"/>
      <c r="J56" s="301"/>
      <c r="K56" s="300"/>
      <c r="L56" s="171"/>
      <c r="M56" s="300"/>
      <c r="N56" s="300"/>
      <c r="O56" s="300"/>
      <c r="P56" s="300"/>
      <c r="Q56" s="186">
        <v>4662</v>
      </c>
      <c r="R56" s="187">
        <v>8.5082308281928684E-2</v>
      </c>
      <c r="S56" s="171"/>
      <c r="U56" s="8"/>
      <c r="V56" s="203"/>
      <c r="W56" s="17"/>
      <c r="X56" s="24"/>
      <c r="Y56" s="24"/>
    </row>
    <row r="57" spans="1:25" ht="14.45">
      <c r="B57" s="1" t="s">
        <v>163</v>
      </c>
      <c r="C57" s="302">
        <v>3437</v>
      </c>
      <c r="D57" s="200">
        <v>5.7000000000000002E-2</v>
      </c>
      <c r="E57" s="171"/>
      <c r="F57" s="22">
        <v>11686</v>
      </c>
      <c r="G57" s="66">
        <v>0.136897719</v>
      </c>
      <c r="H57" s="300"/>
      <c r="I57" s="300"/>
      <c r="J57" s="197">
        <v>2885</v>
      </c>
      <c r="K57" s="61">
        <v>5.4100174395709494E-2</v>
      </c>
      <c r="L57" s="171"/>
      <c r="M57" s="3">
        <v>11712</v>
      </c>
      <c r="N57" s="187">
        <v>0.14599999999999999</v>
      </c>
      <c r="O57" s="300"/>
      <c r="P57" s="300"/>
      <c r="Q57" s="3">
        <v>3481</v>
      </c>
      <c r="R57" s="187">
        <v>6.3528853524108475E-2</v>
      </c>
      <c r="S57" s="171"/>
      <c r="U57" s="8"/>
      <c r="V57" s="203"/>
      <c r="W57" s="17"/>
      <c r="X57" s="24"/>
      <c r="Y57" s="24"/>
    </row>
    <row r="58" spans="1:25" ht="14.45">
      <c r="B58" s="1" t="s">
        <v>154</v>
      </c>
      <c r="C58" s="302">
        <v>60485</v>
      </c>
      <c r="D58" s="200">
        <v>1</v>
      </c>
      <c r="E58" s="171"/>
      <c r="F58" s="22">
        <v>85363</v>
      </c>
      <c r="G58" s="66">
        <v>1</v>
      </c>
      <c r="H58" s="300"/>
      <c r="I58" s="300"/>
      <c r="J58" s="197">
        <v>53327</v>
      </c>
      <c r="K58" s="61">
        <v>1</v>
      </c>
      <c r="L58" s="171"/>
      <c r="M58" s="3">
        <v>80010</v>
      </c>
      <c r="N58" s="187">
        <v>1</v>
      </c>
      <c r="O58" s="300"/>
      <c r="P58" s="300"/>
      <c r="Q58" s="3">
        <v>54794</v>
      </c>
      <c r="R58" s="187">
        <v>1</v>
      </c>
      <c r="S58" s="171"/>
      <c r="U58" s="8"/>
      <c r="V58" s="203"/>
      <c r="W58" s="17"/>
      <c r="X58" s="24"/>
      <c r="Y58" s="24"/>
    </row>
    <row r="59" spans="1:25" ht="14.45">
      <c r="B59" s="1"/>
      <c r="C59" s="302"/>
      <c r="D59" s="202"/>
      <c r="E59" s="316"/>
      <c r="F59" s="61"/>
      <c r="G59" s="60"/>
      <c r="H59" s="61"/>
      <c r="I59" s="60"/>
      <c r="J59" s="61"/>
      <c r="L59" s="195"/>
      <c r="M59" s="60"/>
      <c r="S59" s="195"/>
    </row>
    <row r="60" spans="1:25" ht="14.45">
      <c r="A60" s="37" t="s">
        <v>71</v>
      </c>
      <c r="B60" s="37"/>
      <c r="C60" s="302"/>
      <c r="D60" s="202"/>
      <c r="E60" s="316"/>
      <c r="F60" s="61"/>
      <c r="G60" s="60"/>
      <c r="H60" s="61"/>
      <c r="I60" s="60"/>
      <c r="J60" s="61"/>
      <c r="L60" s="195"/>
      <c r="M60" s="60"/>
      <c r="S60" s="195"/>
    </row>
    <row r="61" spans="1:25" ht="14.45">
      <c r="B61" s="1" t="s">
        <v>157</v>
      </c>
      <c r="C61" s="302">
        <v>8512</v>
      </c>
      <c r="D61" s="326">
        <v>0.18655211699999999</v>
      </c>
      <c r="E61" s="333">
        <v>7.0999999999999994E-2</v>
      </c>
      <c r="F61" s="289">
        <v>12884</v>
      </c>
      <c r="G61" s="257">
        <v>0.15092947253751274</v>
      </c>
      <c r="H61" s="290">
        <v>0.10687858778246009</v>
      </c>
      <c r="I61" s="290">
        <v>0.17748946477751601</v>
      </c>
      <c r="J61" s="258">
        <v>6110</v>
      </c>
      <c r="K61" s="326">
        <v>0.153321121</v>
      </c>
      <c r="L61" s="327">
        <v>5.5874606774453141E-2</v>
      </c>
      <c r="M61" s="60">
        <v>11222</v>
      </c>
      <c r="N61" s="257">
        <v>0.14025746781652293</v>
      </c>
      <c r="O61" s="257">
        <v>0.10262272294974029</v>
      </c>
      <c r="P61" s="257">
        <v>0.158</v>
      </c>
      <c r="Q61" s="256">
        <v>6006</v>
      </c>
      <c r="R61" s="326">
        <v>0.143474833</v>
      </c>
      <c r="S61" s="327">
        <v>5.1215581270412473E-2</v>
      </c>
    </row>
    <row r="62" spans="1:25" ht="14.45">
      <c r="B62" s="1" t="s">
        <v>158</v>
      </c>
      <c r="C62" s="302">
        <v>3664</v>
      </c>
      <c r="D62" s="326">
        <v>8.0301569000000003E-2</v>
      </c>
      <c r="E62" s="333">
        <v>4.8000000000000001E-2</v>
      </c>
      <c r="F62" s="289">
        <v>7885</v>
      </c>
      <c r="G62" s="257">
        <v>9.2361574773635075E-2</v>
      </c>
      <c r="H62" s="290">
        <v>0.10413915156637962</v>
      </c>
      <c r="I62" s="290">
        <v>0.15253050874319826</v>
      </c>
      <c r="J62" s="258">
        <v>2821</v>
      </c>
      <c r="K62" s="326">
        <v>7.0788688000000002E-2</v>
      </c>
      <c r="L62" s="327">
        <v>4.6575749570730421E-2</v>
      </c>
      <c r="M62" s="60">
        <v>6647</v>
      </c>
      <c r="N62" s="257">
        <v>8.3077115360579934E-2</v>
      </c>
      <c r="O62" s="257">
        <v>0.10974441949544314</v>
      </c>
      <c r="P62" s="257">
        <v>0.156</v>
      </c>
      <c r="Q62" s="256">
        <v>2846</v>
      </c>
      <c r="R62" s="326">
        <v>6.7986908999999998E-2</v>
      </c>
      <c r="S62" s="327">
        <v>4.2911207273494865E-2</v>
      </c>
    </row>
    <row r="63" spans="1:25" ht="14.45">
      <c r="B63" s="1" t="s">
        <v>159</v>
      </c>
      <c r="C63" s="302">
        <v>717</v>
      </c>
      <c r="D63" s="326">
        <v>1.5714035000000001E-2</v>
      </c>
      <c r="E63" s="333">
        <v>4.2000000000000003E-2</v>
      </c>
      <c r="F63" s="289">
        <v>2608</v>
      </c>
      <c r="G63" s="257">
        <v>3.0549015473638589E-2</v>
      </c>
      <c r="H63" s="290">
        <v>0.1541371158392435</v>
      </c>
      <c r="I63" s="290">
        <v>0.19651300236406619</v>
      </c>
      <c r="J63" s="258">
        <v>634</v>
      </c>
      <c r="K63" s="326">
        <v>1.5909262E-2</v>
      </c>
      <c r="L63" s="327">
        <v>2.588706055285615E-2</v>
      </c>
      <c r="M63" s="60">
        <v>3196</v>
      </c>
      <c r="N63" s="257">
        <v>3.994500687414073E-2</v>
      </c>
      <c r="O63" s="257">
        <v>0.13049691723490262</v>
      </c>
      <c r="P63" s="257">
        <v>0.156</v>
      </c>
      <c r="Q63" s="256">
        <v>607</v>
      </c>
      <c r="R63" s="326">
        <v>1.450037E-2</v>
      </c>
      <c r="S63" s="327">
        <v>2.0547017805158756E-2</v>
      </c>
    </row>
    <row r="64" spans="1:25" ht="14.45">
      <c r="B64" s="1" t="s">
        <v>160</v>
      </c>
      <c r="C64" s="302">
        <v>23360</v>
      </c>
      <c r="D64" s="326">
        <v>0.51196633599999997</v>
      </c>
      <c r="E64" s="333">
        <v>4.9000000000000002E-2</v>
      </c>
      <c r="F64" s="289">
        <v>37891</v>
      </c>
      <c r="G64" s="257">
        <v>0.44389781073198159</v>
      </c>
      <c r="H64" s="290">
        <v>7.9268381976071584E-2</v>
      </c>
      <c r="I64" s="290">
        <v>0.12813775472846745</v>
      </c>
      <c r="J64" s="258">
        <v>22310</v>
      </c>
      <c r="K64" s="326">
        <v>0.55983538700000002</v>
      </c>
      <c r="L64" s="327">
        <v>5.0568011822624367E-2</v>
      </c>
      <c r="M64" s="60">
        <v>35410</v>
      </c>
      <c r="N64" s="257">
        <v>0.44256967879015124</v>
      </c>
      <c r="O64" s="257">
        <v>8.0260569190458486E-2</v>
      </c>
      <c r="P64" s="257">
        <v>0.13100000000000001</v>
      </c>
      <c r="Q64" s="256">
        <v>23578</v>
      </c>
      <c r="R64" s="326">
        <v>0.56324502499999995</v>
      </c>
      <c r="S64" s="327">
        <v>5.0169693487812923E-2</v>
      </c>
    </row>
    <row r="65" spans="1:25" ht="14.45">
      <c r="B65" s="1" t="s">
        <v>263</v>
      </c>
      <c r="C65" s="302">
        <v>4990</v>
      </c>
      <c r="D65" s="326">
        <v>0.10936267199999999</v>
      </c>
      <c r="E65" s="333">
        <v>4.9000000000000002E-2</v>
      </c>
      <c r="F65" s="289">
        <v>8508</v>
      </c>
      <c r="G65" s="257">
        <v>9.9670848414567012E-2</v>
      </c>
      <c r="H65" s="290">
        <v>8.3990641381284731E-2</v>
      </c>
      <c r="I65" s="290">
        <v>0.13325172512512709</v>
      </c>
      <c r="J65" s="258">
        <v>3890</v>
      </c>
      <c r="K65" s="326">
        <v>9.7613611000000003E-2</v>
      </c>
      <c r="L65" s="327">
        <v>4.1236457692878495E-2</v>
      </c>
      <c r="M65" s="60">
        <v>7901</v>
      </c>
      <c r="N65" s="257">
        <v>9.8750156230471189E-2</v>
      </c>
      <c r="O65" s="257">
        <v>8.375559183327326E-2</v>
      </c>
      <c r="P65" s="257">
        <v>0.125</v>
      </c>
      <c r="Q65" s="256">
        <v>3767</v>
      </c>
      <c r="R65" s="326">
        <v>8.9988294999999996E-2</v>
      </c>
      <c r="S65" s="327">
        <v>3.9237131012645046E-2</v>
      </c>
    </row>
    <row r="66" spans="1:25" ht="14.45">
      <c r="B66" s="1" t="s">
        <v>434</v>
      </c>
      <c r="C66" s="301"/>
      <c r="D66" s="300"/>
      <c r="E66" s="171"/>
      <c r="F66" s="300"/>
      <c r="G66" s="300"/>
      <c r="H66" s="300"/>
      <c r="I66" s="300"/>
      <c r="J66" s="301"/>
      <c r="K66" s="300"/>
      <c r="L66" s="171"/>
      <c r="M66" s="300"/>
      <c r="N66" s="300"/>
      <c r="O66" s="300"/>
      <c r="P66" s="300"/>
      <c r="Q66" s="256">
        <v>3595</v>
      </c>
      <c r="R66" s="326">
        <v>8.5879458000000006E-2</v>
      </c>
      <c r="S66" s="327">
        <v>4.0847630951028294E-2</v>
      </c>
    </row>
    <row r="67" spans="1:25" ht="14.45">
      <c r="B67" s="1" t="s">
        <v>163</v>
      </c>
      <c r="C67" s="302">
        <v>3274</v>
      </c>
      <c r="D67" s="326">
        <v>7.1754185999999998E-2</v>
      </c>
      <c r="E67" s="333">
        <v>2.3E-2</v>
      </c>
      <c r="F67" s="289">
        <v>12059</v>
      </c>
      <c r="G67" s="257">
        <v>0.14126576940647292</v>
      </c>
      <c r="H67" s="290">
        <v>8.6141251937624563E-2</v>
      </c>
      <c r="I67" s="290">
        <v>0.10952846968733704</v>
      </c>
      <c r="J67" s="258">
        <v>2732</v>
      </c>
      <c r="K67" s="326">
        <v>6.8555369000000005E-2</v>
      </c>
      <c r="L67" s="327">
        <v>2.1755922755325504E-2</v>
      </c>
      <c r="M67" s="60">
        <v>11643</v>
      </c>
      <c r="N67" s="257">
        <v>0.14551931008623922</v>
      </c>
      <c r="O67" s="257">
        <v>9.2717499502289469E-2</v>
      </c>
      <c r="P67" s="257">
        <v>0.114</v>
      </c>
      <c r="Q67" s="256">
        <v>3342</v>
      </c>
      <c r="R67" s="326">
        <v>7.9835646999999996E-2</v>
      </c>
      <c r="S67" s="327">
        <v>2.1795130985998161E-2</v>
      </c>
    </row>
    <row r="68" spans="1:25" ht="14.45">
      <c r="B68" s="1" t="s">
        <v>154</v>
      </c>
      <c r="C68" s="302">
        <v>45628</v>
      </c>
      <c r="D68" s="326">
        <v>1</v>
      </c>
      <c r="E68" s="333">
        <v>4.8000000000000001E-2</v>
      </c>
      <c r="F68" s="289">
        <v>85363</v>
      </c>
      <c r="G68" s="257">
        <v>1</v>
      </c>
      <c r="H68" s="290">
        <v>9.0410816719058471E-2</v>
      </c>
      <c r="I68" s="290">
        <v>0.138736962066073</v>
      </c>
      <c r="J68" s="258">
        <v>39851</v>
      </c>
      <c r="K68" s="326">
        <v>1</v>
      </c>
      <c r="L68" s="327">
        <v>4.6079896025087184E-2</v>
      </c>
      <c r="M68" s="60">
        <v>80010</v>
      </c>
      <c r="N68" s="257">
        <v>1</v>
      </c>
      <c r="O68" s="257">
        <v>9.2515933877875725E-2</v>
      </c>
      <c r="P68" s="257">
        <v>0.13900000000000001</v>
      </c>
      <c r="Q68" s="256">
        <v>41861</v>
      </c>
      <c r="R68" s="326">
        <v>1</v>
      </c>
      <c r="S68" s="327">
        <v>4.4383350173722844E-2</v>
      </c>
    </row>
    <row r="69" spans="1:25" ht="14.45">
      <c r="C69" s="196"/>
      <c r="E69" s="316"/>
      <c r="F69" s="61"/>
      <c r="J69" s="196"/>
      <c r="L69" s="195"/>
      <c r="N69" s="8"/>
      <c r="Q69" s="196"/>
      <c r="S69" s="195"/>
    </row>
    <row r="70" spans="1:25" ht="15" customHeight="1">
      <c r="A70" s="46" t="s">
        <v>72</v>
      </c>
      <c r="B70" s="37"/>
      <c r="C70" s="196"/>
      <c r="E70" s="195"/>
      <c r="F70" s="19"/>
      <c r="G70" s="19"/>
      <c r="J70" s="205"/>
      <c r="K70" s="259"/>
      <c r="L70" s="195"/>
      <c r="M70" s="19"/>
      <c r="N70" s="187"/>
      <c r="Q70" s="205"/>
      <c r="R70" s="187"/>
      <c r="S70" s="195"/>
    </row>
    <row r="71" spans="1:25" ht="14.45">
      <c r="B71" t="s">
        <v>408</v>
      </c>
      <c r="C71" s="331">
        <v>18135</v>
      </c>
      <c r="D71" s="2">
        <v>0.3</v>
      </c>
      <c r="E71" s="171"/>
      <c r="F71" s="22">
        <v>20108</v>
      </c>
      <c r="G71" s="296">
        <v>0.23555873199999999</v>
      </c>
      <c r="H71" s="300"/>
      <c r="I71" s="300"/>
      <c r="J71" s="197">
        <v>13278</v>
      </c>
      <c r="K71" s="61">
        <v>0.24899206780805222</v>
      </c>
      <c r="L71" s="171"/>
      <c r="M71" s="3">
        <v>16929</v>
      </c>
      <c r="N71" s="187">
        <v>0.21199999999999999</v>
      </c>
      <c r="O71" s="300"/>
      <c r="P71" s="300"/>
      <c r="Q71" s="302">
        <v>12755</v>
      </c>
      <c r="R71" s="187">
        <v>0.23280000000000001</v>
      </c>
      <c r="S71" s="171"/>
      <c r="U71" s="8"/>
      <c r="V71" s="24"/>
      <c r="W71" s="8"/>
      <c r="X71" s="24"/>
      <c r="Y71" s="24"/>
    </row>
    <row r="72" spans="1:25" ht="14.45">
      <c r="B72" t="s">
        <v>271</v>
      </c>
      <c r="C72" s="331">
        <v>20147</v>
      </c>
      <c r="D72" s="2">
        <v>0.33300000000000002</v>
      </c>
      <c r="E72" s="171"/>
      <c r="F72" s="22">
        <v>34280</v>
      </c>
      <c r="G72" s="296">
        <v>0.40157913899999997</v>
      </c>
      <c r="H72" s="300"/>
      <c r="I72" s="300"/>
      <c r="J72" s="197">
        <v>16593</v>
      </c>
      <c r="K72" s="61">
        <v>0.31115569973934404</v>
      </c>
      <c r="L72" s="171"/>
      <c r="M72" s="3">
        <v>30826</v>
      </c>
      <c r="N72" s="187">
        <v>0.38500000000000001</v>
      </c>
      <c r="O72" s="300"/>
      <c r="P72" s="300"/>
      <c r="Q72" s="302">
        <v>16650</v>
      </c>
      <c r="R72" s="187">
        <v>0.3039</v>
      </c>
      <c r="S72" s="171"/>
      <c r="U72" s="8"/>
      <c r="V72" s="24"/>
      <c r="W72" s="8"/>
      <c r="X72" s="24"/>
      <c r="Y72" s="24"/>
    </row>
    <row r="73" spans="1:25" ht="14.45">
      <c r="B73" t="s">
        <v>272</v>
      </c>
      <c r="C73" s="331">
        <v>20576</v>
      </c>
      <c r="D73" s="2">
        <v>0.34</v>
      </c>
      <c r="E73" s="171"/>
      <c r="F73" s="22">
        <v>26658</v>
      </c>
      <c r="G73" s="296">
        <v>0.31228986800000003</v>
      </c>
      <c r="H73" s="300"/>
      <c r="I73" s="300"/>
      <c r="J73" s="197">
        <v>21708</v>
      </c>
      <c r="K73" s="61">
        <v>0.40707333995912015</v>
      </c>
      <c r="L73" s="171"/>
      <c r="M73" s="3">
        <v>27761</v>
      </c>
      <c r="N73" s="187">
        <v>0.34699999999999998</v>
      </c>
      <c r="O73" s="300"/>
      <c r="P73" s="300"/>
      <c r="Q73" s="302">
        <v>23701</v>
      </c>
      <c r="R73" s="187">
        <v>0.4325</v>
      </c>
      <c r="S73" s="171"/>
      <c r="U73" s="8"/>
      <c r="V73" s="24"/>
      <c r="W73" s="8"/>
      <c r="X73" s="24"/>
      <c r="Y73" s="24"/>
    </row>
    <row r="74" spans="1:25" ht="14.45">
      <c r="B74" t="s">
        <v>173</v>
      </c>
      <c r="C74" s="331">
        <v>1627</v>
      </c>
      <c r="D74" s="2">
        <v>2.7E-2</v>
      </c>
      <c r="E74" s="171"/>
      <c r="F74" s="22">
        <v>4317</v>
      </c>
      <c r="G74" s="296">
        <v>5.0572262E-2</v>
      </c>
      <c r="H74" s="300"/>
      <c r="I74" s="300"/>
      <c r="J74" s="197">
        <v>1748</v>
      </c>
      <c r="K74" s="61">
        <v>3.2778892493483598E-2</v>
      </c>
      <c r="L74" s="171"/>
      <c r="M74" s="3">
        <v>4494</v>
      </c>
      <c r="N74" s="187">
        <v>5.6000000000000001E-2</v>
      </c>
      <c r="O74" s="300"/>
      <c r="P74" s="300"/>
      <c r="Q74" s="302">
        <v>1688</v>
      </c>
      <c r="R74" s="187">
        <v>3.0800000000000001E-2</v>
      </c>
      <c r="S74" s="171"/>
      <c r="U74" s="8"/>
      <c r="V74" s="24"/>
      <c r="W74" s="8"/>
      <c r="X74" s="24"/>
    </row>
    <row r="75" spans="1:25" ht="14.45">
      <c r="B75" t="s">
        <v>154</v>
      </c>
      <c r="C75" s="331">
        <v>60485</v>
      </c>
      <c r="D75" s="200">
        <v>1</v>
      </c>
      <c r="E75" s="171"/>
      <c r="F75" s="22">
        <v>85363</v>
      </c>
      <c r="G75" s="296">
        <v>1</v>
      </c>
      <c r="H75" s="300"/>
      <c r="I75" s="300"/>
      <c r="J75" s="197">
        <v>53327</v>
      </c>
      <c r="K75" s="61">
        <v>1</v>
      </c>
      <c r="L75" s="171"/>
      <c r="M75" s="3">
        <v>80010</v>
      </c>
      <c r="N75" s="187">
        <v>1</v>
      </c>
      <c r="O75" s="300"/>
      <c r="P75" s="300"/>
      <c r="Q75" s="302">
        <v>54794</v>
      </c>
      <c r="R75" s="187">
        <v>1</v>
      </c>
      <c r="S75" s="171"/>
      <c r="U75" s="8"/>
      <c r="V75" s="24"/>
    </row>
    <row r="76" spans="1:25" ht="14.45">
      <c r="C76" s="331"/>
      <c r="D76" s="200"/>
      <c r="E76" s="204"/>
      <c r="F76" s="60"/>
      <c r="G76" s="61"/>
      <c r="H76" s="200"/>
      <c r="I76" s="200"/>
      <c r="J76" s="197"/>
      <c r="K76" s="61"/>
      <c r="L76" s="204"/>
      <c r="M76" s="3">
        <f>M75+J75</f>
        <v>133337</v>
      </c>
      <c r="N76" s="187"/>
      <c r="O76" s="200"/>
      <c r="P76" s="200"/>
      <c r="Q76" s="302"/>
      <c r="R76" s="187"/>
      <c r="S76" s="204"/>
      <c r="U76" s="8"/>
      <c r="V76" s="9"/>
    </row>
    <row r="77" spans="1:25" ht="14.45">
      <c r="A77" s="46" t="s">
        <v>73</v>
      </c>
      <c r="B77" s="37"/>
      <c r="C77" s="331"/>
      <c r="D77" s="200"/>
      <c r="E77" s="204"/>
      <c r="F77" s="60"/>
      <c r="G77" s="61"/>
      <c r="H77" s="200"/>
      <c r="I77" s="200"/>
      <c r="J77" s="197"/>
      <c r="K77" s="61"/>
      <c r="L77" s="204"/>
      <c r="M77" s="3"/>
      <c r="N77" s="187"/>
      <c r="O77" s="200"/>
      <c r="P77" s="204"/>
      <c r="Q77" s="3"/>
      <c r="R77" s="187"/>
      <c r="S77" s="204"/>
      <c r="U77" s="8"/>
      <c r="V77" s="9"/>
    </row>
    <row r="78" spans="1:25" ht="14.45">
      <c r="B78" t="s">
        <v>408</v>
      </c>
      <c r="C78" s="331">
        <v>12211</v>
      </c>
      <c r="D78" s="200">
        <f>C78/SUM(C$78:C$80)</f>
        <v>0.24699623771188156</v>
      </c>
      <c r="E78" s="204">
        <v>4.8000000000000001E-2</v>
      </c>
      <c r="F78" s="22">
        <v>21833</v>
      </c>
      <c r="G78" s="86">
        <f>F78/SUM(F$78:F$80)</f>
        <v>0.27489172038678483</v>
      </c>
      <c r="H78" s="200">
        <v>8.5000000000000006E-2</v>
      </c>
      <c r="I78" s="200">
        <v>0.13300000000000001</v>
      </c>
      <c r="J78" s="197">
        <v>8666</v>
      </c>
      <c r="K78" s="200">
        <f>J78/SUM(J$78:J$80)</f>
        <v>0.23124132778311451</v>
      </c>
      <c r="L78" s="204">
        <v>3.6999999999999998E-2</v>
      </c>
      <c r="M78" s="3">
        <v>18590</v>
      </c>
      <c r="N78" s="200">
        <f>M78/SUM(M$78:M$80)</f>
        <v>0.25046482175096335</v>
      </c>
      <c r="O78" s="200">
        <v>7.9000000000000001E-2</v>
      </c>
      <c r="P78" s="204">
        <v>0.11600000000000001</v>
      </c>
      <c r="Q78" s="3">
        <v>8793</v>
      </c>
      <c r="R78" s="200">
        <f>Q78/SUM(Q$78:Q$80)</f>
        <v>0.22164246823956443</v>
      </c>
      <c r="S78" s="204">
        <v>3.3000000000000002E-2</v>
      </c>
      <c r="U78" s="8"/>
      <c r="V78" s="9"/>
    </row>
    <row r="79" spans="1:25" ht="14.45">
      <c r="B79" t="s">
        <v>271</v>
      </c>
      <c r="C79" s="331">
        <v>19492</v>
      </c>
      <c r="D79" s="200">
        <f t="shared" ref="D79:D80" si="4">C79/SUM(C$78:C$80)</f>
        <v>0.39427161292932561</v>
      </c>
      <c r="E79" s="204">
        <v>3.7999999999999999E-2</v>
      </c>
      <c r="F79" s="22">
        <v>40805</v>
      </c>
      <c r="G79" s="86">
        <f t="shared" ref="G79:G80" si="5">F79/SUM(F$78:F$80)</f>
        <v>0.5137615834004835</v>
      </c>
      <c r="H79" s="200">
        <v>8.1000000000000003E-2</v>
      </c>
      <c r="I79" s="200">
        <v>0.11899999999999999</v>
      </c>
      <c r="J79" s="197">
        <v>16330</v>
      </c>
      <c r="K79" s="200">
        <f t="shared" ref="K79:K80" si="6">J79/SUM(J$78:J$80)</f>
        <v>0.43574554381470809</v>
      </c>
      <c r="L79" s="204">
        <v>3.5999999999999997E-2</v>
      </c>
      <c r="M79" s="3">
        <v>37810</v>
      </c>
      <c r="N79" s="200">
        <f t="shared" ref="N79:N80" si="7">M79/SUM(M$78:M$80)</f>
        <v>0.50941769286734395</v>
      </c>
      <c r="O79" s="200">
        <v>8.3000000000000004E-2</v>
      </c>
      <c r="P79" s="204">
        <v>0.11899999999999999</v>
      </c>
      <c r="Q79" s="3">
        <v>17166</v>
      </c>
      <c r="R79" s="200">
        <f t="shared" ref="R79:R80" si="8">Q79/SUM(Q$78:Q$80)</f>
        <v>0.43269812462189955</v>
      </c>
      <c r="S79" s="204">
        <v>3.5000000000000003E-2</v>
      </c>
      <c r="U79" s="8"/>
      <c r="V79" s="9"/>
    </row>
    <row r="80" spans="1:25" ht="14.45">
      <c r="B80" t="s">
        <v>272</v>
      </c>
      <c r="C80" s="331">
        <v>17735</v>
      </c>
      <c r="D80" s="200">
        <f t="shared" si="4"/>
        <v>0.35873214935879283</v>
      </c>
      <c r="E80" s="204">
        <v>0.1</v>
      </c>
      <c r="F80" s="22">
        <v>16786</v>
      </c>
      <c r="G80" s="86">
        <f t="shared" si="5"/>
        <v>0.21134669621273167</v>
      </c>
      <c r="H80" s="200">
        <v>0.152</v>
      </c>
      <c r="I80" s="200">
        <v>0.252</v>
      </c>
      <c r="J80" s="197">
        <v>12480</v>
      </c>
      <c r="K80" s="200">
        <f t="shared" si="6"/>
        <v>0.33301312840217739</v>
      </c>
      <c r="L80" s="204">
        <v>0.113</v>
      </c>
      <c r="M80" s="3">
        <v>17822</v>
      </c>
      <c r="N80" s="200">
        <f t="shared" si="7"/>
        <v>0.24011748538169275</v>
      </c>
      <c r="O80" s="200">
        <v>0.161</v>
      </c>
      <c r="P80" s="204">
        <v>0.27400000000000002</v>
      </c>
      <c r="Q80" s="3">
        <v>13713</v>
      </c>
      <c r="R80" s="200">
        <f t="shared" si="8"/>
        <v>0.34565940713853599</v>
      </c>
      <c r="S80" s="204">
        <v>0.109</v>
      </c>
      <c r="U80" s="8"/>
      <c r="V80" s="9"/>
    </row>
    <row r="81" spans="1:24" ht="14.45">
      <c r="C81" s="196"/>
      <c r="D81" s="332"/>
      <c r="E81" s="204"/>
      <c r="F81" s="19"/>
      <c r="G81" s="9"/>
      <c r="H81" s="200"/>
      <c r="I81" s="200"/>
      <c r="J81" s="205"/>
      <c r="K81" s="86"/>
      <c r="L81" s="204"/>
      <c r="M81" s="19"/>
      <c r="N81" s="187"/>
      <c r="O81" s="200"/>
      <c r="P81" s="204"/>
      <c r="Q81" s="259"/>
      <c r="R81" s="187"/>
      <c r="S81" s="204"/>
      <c r="U81" s="8"/>
      <c r="V81" s="61"/>
      <c r="W81" s="9"/>
      <c r="X81" s="9"/>
    </row>
    <row r="82" spans="1:24" ht="14.45">
      <c r="A82" s="46" t="s">
        <v>74</v>
      </c>
      <c r="C82" s="196"/>
      <c r="D82" s="332"/>
      <c r="E82" s="204"/>
      <c r="F82" s="19"/>
      <c r="G82" s="9"/>
      <c r="H82" s="200"/>
      <c r="I82" s="200"/>
      <c r="J82" s="205"/>
      <c r="K82" s="86"/>
      <c r="L82" s="204"/>
      <c r="M82" s="19"/>
      <c r="N82" s="187"/>
      <c r="O82" s="200"/>
      <c r="P82" s="204"/>
      <c r="Q82" s="259"/>
      <c r="R82" s="187"/>
      <c r="S82" s="204"/>
      <c r="U82" s="8"/>
      <c r="V82" s="61"/>
      <c r="W82" s="9"/>
      <c r="X82" s="9"/>
    </row>
    <row r="83" spans="1:24" ht="14.45">
      <c r="A83" t="s">
        <v>274</v>
      </c>
      <c r="B83" t="s">
        <v>270</v>
      </c>
      <c r="C83" s="256">
        <v>10960</v>
      </c>
      <c r="D83" s="332">
        <v>0.89800000000000002</v>
      </c>
      <c r="E83" s="171"/>
      <c r="F83" s="20">
        <v>18413</v>
      </c>
      <c r="G83" s="9">
        <v>0.84343364899999995</v>
      </c>
      <c r="H83" s="300"/>
      <c r="I83" s="300"/>
      <c r="J83" s="197">
        <v>7510</v>
      </c>
      <c r="K83" s="86">
        <v>0.86699999999999999</v>
      </c>
      <c r="L83" s="171"/>
      <c r="M83" s="20">
        <v>15746</v>
      </c>
      <c r="N83" s="187">
        <v>0.84699999999999998</v>
      </c>
      <c r="O83" s="300"/>
      <c r="P83" s="300"/>
      <c r="Q83" s="3">
        <v>7519</v>
      </c>
      <c r="R83" s="187">
        <v>0.85499999999999998</v>
      </c>
      <c r="S83" s="171"/>
      <c r="U83" s="8"/>
      <c r="V83" s="61"/>
      <c r="W83" s="9"/>
      <c r="X83" s="9"/>
    </row>
    <row r="84" spans="1:24" ht="14.45">
      <c r="B84" t="s">
        <v>409</v>
      </c>
      <c r="C84" s="196">
        <v>863</v>
      </c>
      <c r="D84" s="332">
        <v>7.0999999999999994E-2</v>
      </c>
      <c r="E84" s="171"/>
      <c r="F84" s="20">
        <v>1967</v>
      </c>
      <c r="G84" s="9">
        <v>9.0101232000000003E-2</v>
      </c>
      <c r="H84" s="300"/>
      <c r="I84" s="300"/>
      <c r="J84" s="197">
        <v>699</v>
      </c>
      <c r="K84" s="86">
        <v>8.1000000000000003E-2</v>
      </c>
      <c r="L84" s="171"/>
      <c r="M84" s="20">
        <v>1597</v>
      </c>
      <c r="N84" s="187">
        <v>8.5999999999999993E-2</v>
      </c>
      <c r="O84" s="300"/>
      <c r="P84" s="300"/>
      <c r="Q84" s="3">
        <v>747</v>
      </c>
      <c r="R84" s="187">
        <v>8.5000000000000006E-2</v>
      </c>
      <c r="S84" s="171"/>
      <c r="U84" s="8"/>
      <c r="V84" s="61"/>
      <c r="W84" s="9"/>
      <c r="X84" s="9"/>
    </row>
    <row r="85" spans="1:24" ht="14.45">
      <c r="B85" t="s">
        <v>272</v>
      </c>
      <c r="C85" s="196">
        <v>346</v>
      </c>
      <c r="D85" s="332">
        <v>2.8000000000000001E-2</v>
      </c>
      <c r="E85" s="171"/>
      <c r="F85" s="20">
        <v>1394</v>
      </c>
      <c r="G85" s="9">
        <v>6.3854151999999997E-2</v>
      </c>
      <c r="H85" s="300"/>
      <c r="I85" s="300"/>
      <c r="J85" s="197">
        <v>431</v>
      </c>
      <c r="K85" s="86">
        <v>0.05</v>
      </c>
      <c r="L85" s="171"/>
      <c r="M85" s="20">
        <v>1186</v>
      </c>
      <c r="N85" s="187">
        <v>6.4000000000000001E-2</v>
      </c>
      <c r="O85" s="300"/>
      <c r="P85" s="300"/>
      <c r="Q85" s="3">
        <v>495</v>
      </c>
      <c r="R85" s="187">
        <v>5.6000000000000001E-2</v>
      </c>
      <c r="S85" s="171"/>
      <c r="U85" s="8"/>
      <c r="V85" s="61"/>
      <c r="W85" s="9"/>
      <c r="X85" s="9"/>
    </row>
    <row r="86" spans="1:24" ht="14.45">
      <c r="B86" t="s">
        <v>273</v>
      </c>
      <c r="C86" s="196">
        <v>42</v>
      </c>
      <c r="D86" s="332">
        <v>3.0000000000000001E-3</v>
      </c>
      <c r="E86" s="171"/>
      <c r="F86" s="20">
        <v>57</v>
      </c>
      <c r="G86" s="9">
        <v>2.6109660000000002E-3</v>
      </c>
      <c r="H86" s="300"/>
      <c r="I86" s="300"/>
      <c r="J86" s="197">
        <v>26</v>
      </c>
      <c r="K86" s="86">
        <v>3.0000000000000001E-3</v>
      </c>
      <c r="L86" s="171"/>
      <c r="M86" s="20">
        <v>61</v>
      </c>
      <c r="N86" s="187">
        <v>3.0000000000000001E-3</v>
      </c>
      <c r="O86" s="300"/>
      <c r="P86" s="300"/>
      <c r="Q86" s="3">
        <v>32</v>
      </c>
      <c r="R86" s="187">
        <v>4.0000000000000001E-3</v>
      </c>
      <c r="S86" s="171"/>
      <c r="U86" s="8"/>
      <c r="V86" s="61"/>
      <c r="W86" s="9"/>
      <c r="X86" s="9"/>
    </row>
    <row r="87" spans="1:24" ht="14.45">
      <c r="B87" t="s">
        <v>154</v>
      </c>
      <c r="C87" s="256">
        <v>12211</v>
      </c>
      <c r="D87" s="332">
        <v>1</v>
      </c>
      <c r="E87" s="171"/>
      <c r="F87" s="20">
        <v>21831</v>
      </c>
      <c r="G87" s="9">
        <v>1</v>
      </c>
      <c r="H87" s="300"/>
      <c r="I87" s="300"/>
      <c r="J87" s="197">
        <v>8666</v>
      </c>
      <c r="K87" s="86">
        <v>1</v>
      </c>
      <c r="L87" s="171"/>
      <c r="M87" s="20">
        <v>18590</v>
      </c>
      <c r="N87" s="187">
        <v>1</v>
      </c>
      <c r="O87" s="300"/>
      <c r="P87" s="300"/>
      <c r="Q87" s="3">
        <v>8793</v>
      </c>
      <c r="R87" s="187">
        <v>1</v>
      </c>
      <c r="S87" s="171"/>
      <c r="U87" s="8"/>
      <c r="V87" s="61"/>
      <c r="W87" s="9"/>
      <c r="X87" s="9"/>
    </row>
    <row r="88" spans="1:24" ht="14.45">
      <c r="A88" t="s">
        <v>275</v>
      </c>
      <c r="B88" t="s">
        <v>270</v>
      </c>
      <c r="C88" s="196">
        <v>492</v>
      </c>
      <c r="D88" s="332">
        <v>2.5000000000000001E-2</v>
      </c>
      <c r="E88" s="171"/>
      <c r="F88" s="19">
        <v>830</v>
      </c>
      <c r="G88" s="9">
        <v>2.0340645000000001E-2</v>
      </c>
      <c r="H88" s="300"/>
      <c r="I88" s="300"/>
      <c r="J88" s="197">
        <v>282</v>
      </c>
      <c r="K88" s="86">
        <v>1.7000000000000001E-2</v>
      </c>
      <c r="L88" s="171"/>
      <c r="M88" s="19">
        <v>610</v>
      </c>
      <c r="N88" s="187">
        <v>1.6E-2</v>
      </c>
      <c r="O88" s="300"/>
      <c r="P88" s="300"/>
      <c r="Q88" s="3">
        <v>284</v>
      </c>
      <c r="R88" s="187">
        <v>1.7000000000000001E-2</v>
      </c>
      <c r="S88" s="171"/>
      <c r="U88" s="8"/>
      <c r="V88" s="61"/>
      <c r="W88" s="9"/>
      <c r="X88" s="9"/>
    </row>
    <row r="89" spans="1:24" ht="14.45">
      <c r="B89" t="s">
        <v>409</v>
      </c>
      <c r="C89" s="256">
        <v>13684</v>
      </c>
      <c r="D89" s="332">
        <v>0.70199999999999996</v>
      </c>
      <c r="E89" s="171"/>
      <c r="F89" s="20">
        <v>30734</v>
      </c>
      <c r="G89" s="9">
        <v>0.75319201099999999</v>
      </c>
      <c r="H89" s="300"/>
      <c r="I89" s="300"/>
      <c r="J89" s="197">
        <v>10907</v>
      </c>
      <c r="K89" s="86">
        <v>0.66800000000000004</v>
      </c>
      <c r="L89" s="171"/>
      <c r="M89" s="20">
        <v>27852</v>
      </c>
      <c r="N89" s="187">
        <v>0.73699999999999999</v>
      </c>
      <c r="O89" s="300"/>
      <c r="P89" s="300"/>
      <c r="Q89" s="3">
        <v>10905</v>
      </c>
      <c r="R89" s="187">
        <v>0.63500000000000001</v>
      </c>
      <c r="S89" s="171"/>
      <c r="U89" s="8"/>
      <c r="V89" s="61"/>
      <c r="W89" s="9"/>
      <c r="X89" s="9"/>
    </row>
    <row r="90" spans="1:24" ht="14.45">
      <c r="B90" t="s">
        <v>272</v>
      </c>
      <c r="C90" s="256">
        <v>5231</v>
      </c>
      <c r="D90" s="332">
        <v>0.26800000000000002</v>
      </c>
      <c r="E90" s="171"/>
      <c r="F90" s="20">
        <v>9016</v>
      </c>
      <c r="G90" s="9">
        <v>0.22095331500000001</v>
      </c>
      <c r="H90" s="300"/>
      <c r="I90" s="300"/>
      <c r="J90" s="197">
        <v>5045</v>
      </c>
      <c r="K90" s="86">
        <v>0.309</v>
      </c>
      <c r="L90" s="171"/>
      <c r="M90" s="20">
        <v>9158</v>
      </c>
      <c r="N90" s="187">
        <v>0.24199999999999999</v>
      </c>
      <c r="O90" s="300"/>
      <c r="P90" s="300"/>
      <c r="Q90" s="3">
        <v>5878</v>
      </c>
      <c r="R90" s="187">
        <v>0.34200000000000003</v>
      </c>
      <c r="S90" s="171"/>
      <c r="U90" s="8"/>
      <c r="V90" s="61"/>
      <c r="W90" s="9"/>
      <c r="X90" s="9"/>
    </row>
    <row r="91" spans="1:24" ht="14.45">
      <c r="B91" t="s">
        <v>273</v>
      </c>
      <c r="C91" s="256">
        <v>85</v>
      </c>
      <c r="D91" s="332">
        <v>4.0000000000000001E-3</v>
      </c>
      <c r="E91" s="171"/>
      <c r="F91" s="20">
        <v>225</v>
      </c>
      <c r="G91" s="9">
        <v>5.5140299999999996E-3</v>
      </c>
      <c r="H91" s="300"/>
      <c r="I91" s="300"/>
      <c r="J91" s="197">
        <v>96</v>
      </c>
      <c r="K91" s="86">
        <v>6.0000000000000001E-3</v>
      </c>
      <c r="L91" s="171"/>
      <c r="M91" s="20">
        <v>190</v>
      </c>
      <c r="N91" s="187">
        <v>5.0000000000000001E-3</v>
      </c>
      <c r="O91" s="300"/>
      <c r="P91" s="300"/>
      <c r="Q91" s="3">
        <v>99</v>
      </c>
      <c r="R91" s="187">
        <v>6.0000000000000001E-3</v>
      </c>
      <c r="S91" s="171"/>
      <c r="U91" s="8"/>
      <c r="V91" s="61"/>
      <c r="W91" s="9"/>
      <c r="X91" s="9"/>
    </row>
    <row r="92" spans="1:24" ht="14.45">
      <c r="B92" t="s">
        <v>154</v>
      </c>
      <c r="C92" s="256">
        <v>19492</v>
      </c>
      <c r="D92" s="332">
        <v>1</v>
      </c>
      <c r="E92" s="171"/>
      <c r="F92" s="20">
        <v>40805</v>
      </c>
      <c r="G92" s="9">
        <v>1</v>
      </c>
      <c r="H92" s="300"/>
      <c r="I92" s="300"/>
      <c r="J92" s="197">
        <v>16330</v>
      </c>
      <c r="K92" s="86">
        <v>1</v>
      </c>
      <c r="L92" s="171"/>
      <c r="M92" s="20">
        <v>37810</v>
      </c>
      <c r="N92" s="187">
        <v>1</v>
      </c>
      <c r="O92" s="300"/>
      <c r="P92" s="300"/>
      <c r="Q92" s="3">
        <v>17166</v>
      </c>
      <c r="R92" s="187">
        <v>1</v>
      </c>
      <c r="S92" s="171"/>
      <c r="U92" s="8"/>
      <c r="V92" s="61"/>
      <c r="W92" s="9"/>
      <c r="X92" s="9"/>
    </row>
    <row r="93" spans="1:24" ht="14.45">
      <c r="A93" t="s">
        <v>272</v>
      </c>
      <c r="B93" t="s">
        <v>270</v>
      </c>
      <c r="C93" s="196">
        <v>116</v>
      </c>
      <c r="D93" s="332">
        <v>1.0999999999999999E-2</v>
      </c>
      <c r="E93" s="171"/>
      <c r="F93" s="19">
        <v>171</v>
      </c>
      <c r="G93" s="9">
        <v>1.0187061000000001E-2</v>
      </c>
      <c r="H93" s="300"/>
      <c r="I93" s="300"/>
      <c r="J93" s="197">
        <v>82</v>
      </c>
      <c r="K93" s="86">
        <v>7.0000000000000001E-3</v>
      </c>
      <c r="L93" s="171"/>
      <c r="M93" s="19">
        <v>104</v>
      </c>
      <c r="N93" s="187">
        <v>6.0000000000000001E-3</v>
      </c>
      <c r="O93" s="300"/>
      <c r="P93" s="300"/>
      <c r="Q93" s="3">
        <v>76</v>
      </c>
      <c r="R93" s="187">
        <v>6.0000000000000001E-3</v>
      </c>
      <c r="S93" s="171"/>
      <c r="U93" s="8"/>
      <c r="V93" s="61"/>
      <c r="W93" s="9"/>
      <c r="X93" s="9"/>
    </row>
    <row r="94" spans="1:24" ht="14.45">
      <c r="B94" t="s">
        <v>409</v>
      </c>
      <c r="C94" s="196">
        <v>525</v>
      </c>
      <c r="D94" s="332">
        <v>4.8000000000000001E-2</v>
      </c>
      <c r="E94" s="171"/>
      <c r="F94" s="19">
        <v>984</v>
      </c>
      <c r="G94" s="9">
        <v>5.8620278999999997E-2</v>
      </c>
      <c r="H94" s="300"/>
      <c r="I94" s="300"/>
      <c r="J94" s="197">
        <v>352</v>
      </c>
      <c r="K94" s="86">
        <v>2.8000000000000001E-2</v>
      </c>
      <c r="L94" s="171"/>
      <c r="M94" s="19">
        <v>909</v>
      </c>
      <c r="N94" s="187">
        <v>5.0999999999999997E-2</v>
      </c>
      <c r="O94" s="300"/>
      <c r="P94" s="300"/>
      <c r="Q94" s="3">
        <v>427</v>
      </c>
      <c r="R94" s="187">
        <v>3.1E-2</v>
      </c>
      <c r="S94" s="171"/>
      <c r="U94" s="8"/>
      <c r="V94" s="61"/>
      <c r="W94" s="9"/>
      <c r="X94" s="9"/>
    </row>
    <row r="95" spans="1:24" ht="14.45">
      <c r="B95" t="s">
        <v>272</v>
      </c>
      <c r="C95" s="256">
        <v>10282</v>
      </c>
      <c r="D95" s="332">
        <v>0.93100000000000005</v>
      </c>
      <c r="E95" s="171"/>
      <c r="F95" s="20">
        <v>15312</v>
      </c>
      <c r="G95" s="9">
        <v>0.91218872900000003</v>
      </c>
      <c r="H95" s="300"/>
      <c r="I95" s="300"/>
      <c r="J95" s="197">
        <v>11928</v>
      </c>
      <c r="K95" s="86">
        <v>0.95599999999999996</v>
      </c>
      <c r="L95" s="171"/>
      <c r="M95" s="20">
        <v>16528</v>
      </c>
      <c r="N95" s="187">
        <v>0.92700000000000005</v>
      </c>
      <c r="O95" s="300"/>
      <c r="P95" s="300"/>
      <c r="Q95" s="3">
        <v>13078</v>
      </c>
      <c r="R95" s="187">
        <v>0.95399999999999996</v>
      </c>
      <c r="S95" s="171"/>
      <c r="U95" s="8"/>
      <c r="V95" s="61"/>
      <c r="W95" s="9"/>
      <c r="X95" s="9"/>
    </row>
    <row r="96" spans="1:24" ht="14.45">
      <c r="B96" t="s">
        <v>273</v>
      </c>
      <c r="C96" s="256">
        <v>124</v>
      </c>
      <c r="D96" s="332">
        <v>1.0999999999999999E-2</v>
      </c>
      <c r="E96" s="171"/>
      <c r="F96" s="20">
        <v>319</v>
      </c>
      <c r="G96" s="9">
        <v>1.9003932000000001E-2</v>
      </c>
      <c r="H96" s="300"/>
      <c r="I96" s="300"/>
      <c r="J96" s="197">
        <v>118</v>
      </c>
      <c r="K96" s="86">
        <v>8.9999999999999993E-3</v>
      </c>
      <c r="L96" s="171"/>
      <c r="M96" s="20">
        <v>281</v>
      </c>
      <c r="N96" s="187">
        <v>1.6E-2</v>
      </c>
      <c r="O96" s="300"/>
      <c r="P96" s="300"/>
      <c r="Q96" s="3">
        <v>132</v>
      </c>
      <c r="R96" s="187">
        <v>0.01</v>
      </c>
      <c r="S96" s="171"/>
      <c r="U96" s="8"/>
      <c r="V96" s="61"/>
      <c r="W96" s="9"/>
      <c r="X96" s="9"/>
    </row>
    <row r="97" spans="1:24" ht="14.45">
      <c r="B97" t="s">
        <v>154</v>
      </c>
      <c r="C97" s="256">
        <v>11047</v>
      </c>
      <c r="D97" s="332">
        <v>1</v>
      </c>
      <c r="E97" s="171"/>
      <c r="F97" s="20">
        <v>16786</v>
      </c>
      <c r="G97" s="9">
        <v>1</v>
      </c>
      <c r="H97" s="300"/>
      <c r="I97" s="300"/>
      <c r="J97" s="197">
        <v>12480</v>
      </c>
      <c r="K97" s="86">
        <v>1</v>
      </c>
      <c r="L97" s="171"/>
      <c r="M97" s="20">
        <v>17822</v>
      </c>
      <c r="N97" s="187">
        <v>1</v>
      </c>
      <c r="O97" s="300"/>
      <c r="P97" s="300"/>
      <c r="Q97" s="3">
        <v>13713</v>
      </c>
      <c r="R97" s="187">
        <v>1</v>
      </c>
      <c r="S97" s="171"/>
      <c r="U97" s="8"/>
      <c r="V97" s="61"/>
      <c r="W97" s="9"/>
      <c r="X97" s="9"/>
    </row>
    <row r="98" spans="1:24" ht="14.45">
      <c r="C98" s="196"/>
      <c r="D98" s="332"/>
      <c r="E98" s="204"/>
      <c r="F98" s="19"/>
      <c r="G98" s="9"/>
      <c r="H98" s="200"/>
      <c r="I98" s="200"/>
      <c r="J98" s="205"/>
      <c r="K98" s="86"/>
      <c r="L98" s="204"/>
      <c r="M98" s="19"/>
      <c r="N98" s="187"/>
      <c r="O98" s="200"/>
      <c r="P98" s="204"/>
      <c r="Q98" s="259"/>
      <c r="R98" s="187"/>
      <c r="S98" s="204"/>
      <c r="U98" s="8"/>
      <c r="V98" s="61"/>
      <c r="W98" s="9"/>
      <c r="X98" s="9"/>
    </row>
    <row r="99" spans="1:24" ht="14.45">
      <c r="A99" s="46" t="s">
        <v>75</v>
      </c>
      <c r="C99" s="196"/>
      <c r="D99" s="332"/>
      <c r="E99" s="204"/>
      <c r="F99" s="19"/>
      <c r="G99" s="9"/>
      <c r="H99" s="200"/>
      <c r="I99" s="200"/>
      <c r="J99" s="205"/>
      <c r="K99" s="86"/>
      <c r="L99" s="204"/>
      <c r="M99" s="19"/>
      <c r="N99" s="187"/>
      <c r="O99" s="200"/>
      <c r="P99" s="204"/>
      <c r="Q99" s="259"/>
      <c r="R99" s="187"/>
      <c r="S99" s="204"/>
      <c r="U99" s="8"/>
      <c r="V99" s="61"/>
      <c r="W99" s="9"/>
      <c r="X99" s="9"/>
    </row>
    <row r="100" spans="1:24" ht="14.45">
      <c r="A100" t="s">
        <v>124</v>
      </c>
      <c r="B100" t="s">
        <v>270</v>
      </c>
      <c r="C100" s="256">
        <v>6801</v>
      </c>
      <c r="D100" s="332">
        <v>0.26900000000000002</v>
      </c>
      <c r="E100" s="171"/>
      <c r="F100" s="8">
        <v>8084</v>
      </c>
      <c r="G100" s="9">
        <v>0.22653776096399048</v>
      </c>
      <c r="H100" s="300"/>
      <c r="I100" s="300"/>
      <c r="J100" s="206">
        <v>4846</v>
      </c>
      <c r="K100" s="86">
        <v>0.22600000000000001</v>
      </c>
      <c r="L100" s="171"/>
      <c r="M100" s="20">
        <v>6807</v>
      </c>
      <c r="N100" s="187">
        <v>0.21299999999999999</v>
      </c>
      <c r="O100" s="300"/>
      <c r="P100" s="300"/>
      <c r="Q100" s="206">
        <v>4796</v>
      </c>
      <c r="R100" s="187">
        <v>0.219</v>
      </c>
      <c r="S100" s="171"/>
      <c r="U100" s="8"/>
      <c r="V100" s="61"/>
      <c r="W100" s="9"/>
      <c r="X100" s="9"/>
    </row>
    <row r="101" spans="1:24" ht="14.45">
      <c r="B101" t="s">
        <v>409</v>
      </c>
      <c r="C101" s="256">
        <v>8808</v>
      </c>
      <c r="D101" s="332">
        <v>0.34899999999999998</v>
      </c>
      <c r="E101" s="171"/>
      <c r="F101" s="8">
        <v>15280</v>
      </c>
      <c r="G101" s="9">
        <v>0.42819111671570687</v>
      </c>
      <c r="H101" s="300"/>
      <c r="I101" s="300"/>
      <c r="J101" s="206">
        <v>7147</v>
      </c>
      <c r="K101" s="86">
        <v>0.33300000000000002</v>
      </c>
      <c r="L101" s="171"/>
      <c r="M101" s="20">
        <v>13521</v>
      </c>
      <c r="N101" s="187">
        <v>0.42299999999999999</v>
      </c>
      <c r="O101" s="300"/>
      <c r="P101" s="300"/>
      <c r="Q101" s="206">
        <v>7066</v>
      </c>
      <c r="R101" s="187">
        <v>0.32300000000000001</v>
      </c>
      <c r="S101" s="171"/>
      <c r="U101" s="8"/>
      <c r="V101" s="61"/>
      <c r="W101" s="9"/>
      <c r="X101" s="9"/>
    </row>
    <row r="102" spans="1:24" ht="14.45">
      <c r="B102" t="s">
        <v>272</v>
      </c>
      <c r="C102" s="256">
        <v>9189</v>
      </c>
      <c r="D102" s="332">
        <v>0.36399999999999999</v>
      </c>
      <c r="E102" s="171"/>
      <c r="F102" s="8">
        <v>10942</v>
      </c>
      <c r="G102" s="9">
        <v>0.30662743449628693</v>
      </c>
      <c r="H102" s="300"/>
      <c r="I102" s="300"/>
      <c r="J102" s="206">
        <v>9067</v>
      </c>
      <c r="K102" s="86">
        <v>0.42299999999999999</v>
      </c>
      <c r="L102" s="171"/>
      <c r="M102" s="20">
        <v>10435</v>
      </c>
      <c r="N102" s="187">
        <v>0.32700000000000001</v>
      </c>
      <c r="O102" s="300"/>
      <c r="P102" s="300"/>
      <c r="Q102" s="206">
        <v>9517</v>
      </c>
      <c r="R102" s="187">
        <v>0.435</v>
      </c>
      <c r="S102" s="171"/>
      <c r="U102" s="8"/>
      <c r="V102" s="61"/>
      <c r="W102" s="9"/>
      <c r="X102" s="9"/>
    </row>
    <row r="103" spans="1:24" ht="14.45">
      <c r="A103" t="s">
        <v>170</v>
      </c>
      <c r="B103" t="s">
        <v>270</v>
      </c>
      <c r="C103" s="256">
        <v>1890</v>
      </c>
      <c r="D103" s="332">
        <v>0.20899999999999999</v>
      </c>
      <c r="E103" s="171"/>
      <c r="F103" s="8">
        <v>2252</v>
      </c>
      <c r="G103" s="9">
        <v>0.16286974759528458</v>
      </c>
      <c r="H103" s="300"/>
      <c r="I103" s="300"/>
      <c r="J103" s="206">
        <v>1394</v>
      </c>
      <c r="K103" s="86">
        <v>0.16800000000000001</v>
      </c>
      <c r="L103" s="171"/>
      <c r="M103" s="20">
        <v>2005</v>
      </c>
      <c r="N103" s="187">
        <v>0.14499999999999999</v>
      </c>
      <c r="O103" s="300"/>
      <c r="P103" s="300"/>
      <c r="Q103" s="206">
        <v>1406</v>
      </c>
      <c r="R103" s="187">
        <v>0.153</v>
      </c>
      <c r="S103" s="171"/>
      <c r="U103" s="8"/>
      <c r="V103" s="61"/>
      <c r="W103" s="9"/>
      <c r="X103" s="9"/>
    </row>
    <row r="104" spans="1:24" ht="14.45">
      <c r="B104" t="s">
        <v>409</v>
      </c>
      <c r="C104" s="256">
        <v>3762</v>
      </c>
      <c r="D104" s="332">
        <v>0.41699999999999998</v>
      </c>
      <c r="E104" s="171"/>
      <c r="F104" s="8">
        <v>6156</v>
      </c>
      <c r="G104" s="9">
        <v>0.44521588197005857</v>
      </c>
      <c r="H104" s="300"/>
      <c r="I104" s="300"/>
      <c r="J104" s="206">
        <v>3154</v>
      </c>
      <c r="K104" s="86">
        <v>0.38</v>
      </c>
      <c r="L104" s="171"/>
      <c r="M104" s="20">
        <v>5846</v>
      </c>
      <c r="N104" s="187">
        <v>0.42299999999999999</v>
      </c>
      <c r="O104" s="300"/>
      <c r="P104" s="300"/>
      <c r="Q104" s="206">
        <v>3255</v>
      </c>
      <c r="R104" s="187">
        <v>0.35299999999999998</v>
      </c>
      <c r="S104" s="171"/>
      <c r="U104" s="8"/>
      <c r="V104" s="61"/>
      <c r="W104" s="9"/>
      <c r="X104" s="9"/>
    </row>
    <row r="105" spans="1:24" ht="14.45">
      <c r="B105" t="s">
        <v>272</v>
      </c>
      <c r="C105" s="256">
        <v>3198</v>
      </c>
      <c r="D105" s="332">
        <v>0.35399999999999998</v>
      </c>
      <c r="E105" s="171"/>
      <c r="F105" s="8">
        <v>5053</v>
      </c>
      <c r="G105" s="9">
        <v>0.36544442033702179</v>
      </c>
      <c r="H105" s="300"/>
      <c r="I105" s="300"/>
      <c r="J105" s="206">
        <v>3549</v>
      </c>
      <c r="K105" s="86">
        <v>0.42699999999999999</v>
      </c>
      <c r="L105" s="171"/>
      <c r="M105" s="20">
        <v>5660</v>
      </c>
      <c r="N105" s="187">
        <v>0.41</v>
      </c>
      <c r="O105" s="300"/>
      <c r="P105" s="300"/>
      <c r="Q105" s="206">
        <v>4348</v>
      </c>
      <c r="R105" s="187">
        <v>0.47199999999999998</v>
      </c>
      <c r="S105" s="171"/>
      <c r="U105" s="8"/>
      <c r="V105" s="61"/>
      <c r="W105" s="9"/>
      <c r="X105" s="9"/>
    </row>
    <row r="106" spans="1:24" ht="14.45">
      <c r="A106" t="s">
        <v>171</v>
      </c>
      <c r="B106" t="s">
        <v>270</v>
      </c>
      <c r="C106" s="256">
        <v>2370</v>
      </c>
      <c r="D106" s="332">
        <v>0.28299999999999997</v>
      </c>
      <c r="E106" s="171"/>
      <c r="F106" s="8">
        <v>2845</v>
      </c>
      <c r="G106" s="9">
        <v>0.22644062400509393</v>
      </c>
      <c r="H106" s="300"/>
      <c r="I106" s="300"/>
      <c r="J106" s="206">
        <v>1826</v>
      </c>
      <c r="K106" s="86">
        <v>0.223</v>
      </c>
      <c r="L106" s="171"/>
      <c r="M106" s="20">
        <v>2480</v>
      </c>
      <c r="N106" s="187">
        <v>0.19600000000000001</v>
      </c>
      <c r="O106" s="300"/>
      <c r="P106" s="300"/>
      <c r="Q106" s="206">
        <v>1638</v>
      </c>
      <c r="R106" s="187">
        <v>0.191</v>
      </c>
      <c r="S106" s="171"/>
      <c r="U106" s="8"/>
      <c r="V106" s="61"/>
      <c r="W106" s="9"/>
      <c r="X106" s="9"/>
    </row>
    <row r="107" spans="1:24" ht="14.45">
      <c r="B107" t="s">
        <v>409</v>
      </c>
      <c r="C107" s="256">
        <v>2359</v>
      </c>
      <c r="D107" s="332">
        <v>0.28199999999999997</v>
      </c>
      <c r="E107" s="171"/>
      <c r="F107" s="8">
        <v>4586</v>
      </c>
      <c r="G107" s="9">
        <v>0.36501114294810572</v>
      </c>
      <c r="H107" s="300"/>
      <c r="I107" s="300"/>
      <c r="J107" s="206">
        <v>2050</v>
      </c>
      <c r="K107" s="86">
        <v>0.251</v>
      </c>
      <c r="L107" s="171"/>
      <c r="M107" s="20">
        <v>4305</v>
      </c>
      <c r="N107" s="187">
        <v>0.34</v>
      </c>
      <c r="O107" s="300"/>
      <c r="P107" s="300"/>
      <c r="Q107" s="206">
        <v>2077</v>
      </c>
      <c r="R107" s="187">
        <v>0.24299999999999999</v>
      </c>
      <c r="S107" s="171"/>
      <c r="U107" s="8"/>
      <c r="V107" s="61"/>
      <c r="W107" s="9"/>
      <c r="X107" s="9"/>
    </row>
    <row r="108" spans="1:24" ht="14.45">
      <c r="B108" t="s">
        <v>272</v>
      </c>
      <c r="C108" s="256">
        <v>3518</v>
      </c>
      <c r="D108" s="332">
        <v>0.42</v>
      </c>
      <c r="E108" s="171"/>
      <c r="F108" s="8">
        <v>4690</v>
      </c>
      <c r="G108" s="9">
        <v>0.37328876154091056</v>
      </c>
      <c r="H108" s="300"/>
      <c r="I108" s="300"/>
      <c r="J108" s="206">
        <v>4130</v>
      </c>
      <c r="K108" s="86">
        <v>0.505</v>
      </c>
      <c r="L108" s="171"/>
      <c r="M108" s="20">
        <v>5440</v>
      </c>
      <c r="N108" s="187">
        <v>0.43</v>
      </c>
      <c r="O108" s="300"/>
      <c r="P108" s="300"/>
      <c r="Q108" s="206">
        <v>4691</v>
      </c>
      <c r="R108" s="187">
        <v>0.54800000000000004</v>
      </c>
      <c r="S108" s="171"/>
      <c r="U108" s="8"/>
      <c r="V108" s="61"/>
      <c r="W108" s="9"/>
      <c r="X108" s="9"/>
    </row>
    <row r="109" spans="1:24" ht="14.45">
      <c r="A109" t="s">
        <v>117</v>
      </c>
      <c r="B109" t="s">
        <v>270</v>
      </c>
      <c r="C109" s="196">
        <v>793</v>
      </c>
      <c r="D109" s="332">
        <v>0.41699999999999998</v>
      </c>
      <c r="E109" s="171"/>
      <c r="F109">
        <v>771</v>
      </c>
      <c r="G109" s="9">
        <v>0.30426203630623522</v>
      </c>
      <c r="H109" s="300"/>
      <c r="I109" s="300"/>
      <c r="J109" s="206">
        <v>675</v>
      </c>
      <c r="K109" s="86">
        <v>0.39900000000000002</v>
      </c>
      <c r="L109" s="171"/>
      <c r="M109" s="19">
        <v>761</v>
      </c>
      <c r="N109" s="187">
        <v>0.316</v>
      </c>
      <c r="O109" s="300"/>
      <c r="P109" s="300"/>
      <c r="Q109" s="206">
        <v>684</v>
      </c>
      <c r="R109" s="187">
        <v>0.38500000000000001</v>
      </c>
      <c r="S109" s="171"/>
      <c r="U109" s="8"/>
      <c r="V109" s="61"/>
      <c r="W109" s="9"/>
      <c r="X109" s="9"/>
    </row>
    <row r="110" spans="1:24" ht="14.45">
      <c r="B110" t="s">
        <v>409</v>
      </c>
      <c r="C110" s="196">
        <v>572</v>
      </c>
      <c r="D110" s="332">
        <v>0.30099999999999999</v>
      </c>
      <c r="E110" s="171"/>
      <c r="F110">
        <v>975</v>
      </c>
      <c r="G110" s="9">
        <v>0.38476716653512233</v>
      </c>
      <c r="H110" s="300"/>
      <c r="I110" s="300"/>
      <c r="J110" s="206">
        <v>509</v>
      </c>
      <c r="K110" s="86">
        <v>0.30099999999999999</v>
      </c>
      <c r="L110" s="171"/>
      <c r="M110" s="19">
        <v>849</v>
      </c>
      <c r="N110" s="187">
        <v>0.35199999999999998</v>
      </c>
      <c r="O110" s="300"/>
      <c r="P110" s="300"/>
      <c r="Q110" s="206">
        <v>543</v>
      </c>
      <c r="R110" s="187">
        <v>0.30599999999999999</v>
      </c>
      <c r="S110" s="171"/>
      <c r="U110" s="8"/>
      <c r="V110" s="61"/>
      <c r="W110" s="9"/>
      <c r="X110" s="9"/>
    </row>
    <row r="111" spans="1:24" ht="14.45">
      <c r="B111" t="s">
        <v>272</v>
      </c>
      <c r="C111" s="196">
        <v>444</v>
      </c>
      <c r="D111" s="332">
        <v>0.23300000000000001</v>
      </c>
      <c r="E111" s="171"/>
      <c r="F111">
        <v>558</v>
      </c>
      <c r="G111" s="9">
        <v>0.22020520915548539</v>
      </c>
      <c r="H111" s="300"/>
      <c r="I111" s="300"/>
      <c r="J111" s="206">
        <v>410</v>
      </c>
      <c r="K111" s="86">
        <v>0.24199999999999999</v>
      </c>
      <c r="L111" s="171"/>
      <c r="M111" s="19">
        <v>558</v>
      </c>
      <c r="N111" s="187">
        <v>0.23200000000000001</v>
      </c>
      <c r="O111" s="300"/>
      <c r="P111" s="300"/>
      <c r="Q111" s="206">
        <v>450</v>
      </c>
      <c r="R111" s="187">
        <v>0.253</v>
      </c>
      <c r="S111" s="171"/>
      <c r="U111" s="8"/>
      <c r="V111" s="61"/>
      <c r="W111" s="9"/>
      <c r="X111" s="9"/>
    </row>
    <row r="112" spans="1:24" ht="14.45">
      <c r="A112" t="s">
        <v>172</v>
      </c>
      <c r="B112" t="s">
        <v>270</v>
      </c>
      <c r="C112" s="196">
        <v>179</v>
      </c>
      <c r="D112" s="332">
        <v>0.28100000000000003</v>
      </c>
      <c r="E112" s="171"/>
      <c r="F112">
        <v>159</v>
      </c>
      <c r="G112" s="9">
        <v>0.19249394673123488</v>
      </c>
      <c r="H112" s="300"/>
      <c r="I112" s="300"/>
      <c r="J112" s="206">
        <v>103</v>
      </c>
      <c r="K112" s="86">
        <v>0.17899999999999999</v>
      </c>
      <c r="L112" s="171"/>
      <c r="M112" s="19">
        <v>139</v>
      </c>
      <c r="N112" s="187">
        <v>0.17499999999999999</v>
      </c>
      <c r="O112" s="300"/>
      <c r="P112" s="300"/>
      <c r="Q112" s="206">
        <v>119</v>
      </c>
      <c r="R112" s="187">
        <v>0.19500000000000001</v>
      </c>
      <c r="S112" s="171"/>
      <c r="U112" s="8"/>
      <c r="V112" s="61"/>
      <c r="W112" s="9"/>
      <c r="X112" s="9"/>
    </row>
    <row r="113" spans="1:24" ht="14.45">
      <c r="B113" t="s">
        <v>409</v>
      </c>
      <c r="C113" s="196">
        <v>217</v>
      </c>
      <c r="D113" s="332">
        <v>0.34</v>
      </c>
      <c r="E113" s="171"/>
      <c r="F113">
        <v>349</v>
      </c>
      <c r="G113" s="9">
        <v>0.42251815980629542</v>
      </c>
      <c r="H113" s="300"/>
      <c r="I113" s="300"/>
      <c r="J113" s="206">
        <v>182</v>
      </c>
      <c r="K113" s="86">
        <v>0.316</v>
      </c>
      <c r="L113" s="171"/>
      <c r="M113" s="19">
        <v>317</v>
      </c>
      <c r="N113" s="187">
        <v>0.39800000000000002</v>
      </c>
      <c r="O113" s="300"/>
      <c r="P113" s="300"/>
      <c r="Q113" s="206">
        <v>178</v>
      </c>
      <c r="R113" s="187">
        <v>0.29099999999999998</v>
      </c>
      <c r="S113" s="171"/>
      <c r="U113" s="8"/>
      <c r="V113" s="61"/>
      <c r="W113" s="9"/>
      <c r="X113" s="9"/>
    </row>
    <row r="114" spans="1:24" ht="14.45">
      <c r="B114" t="s">
        <v>272</v>
      </c>
      <c r="C114" s="196">
        <v>225</v>
      </c>
      <c r="D114" s="332">
        <v>0.35299999999999998</v>
      </c>
      <c r="E114" s="171"/>
      <c r="F114">
        <v>290</v>
      </c>
      <c r="G114" s="9">
        <v>0.35108958837772397</v>
      </c>
      <c r="H114" s="300"/>
      <c r="I114" s="300"/>
      <c r="J114" s="206">
        <v>277</v>
      </c>
      <c r="K114" s="86">
        <v>0.48099999999999998</v>
      </c>
      <c r="L114" s="171"/>
      <c r="M114" s="19">
        <v>298</v>
      </c>
      <c r="N114" s="187">
        <v>0.374</v>
      </c>
      <c r="O114" s="300"/>
      <c r="P114" s="300"/>
      <c r="Q114" s="206">
        <v>294</v>
      </c>
      <c r="R114" s="187">
        <v>0.48099999999999998</v>
      </c>
      <c r="S114" s="171"/>
      <c r="U114" s="8"/>
      <c r="V114" s="61"/>
      <c r="W114" s="9"/>
      <c r="X114" s="9"/>
    </row>
    <row r="115" spans="1:24" ht="14.45">
      <c r="A115" t="s">
        <v>121</v>
      </c>
      <c r="B115" t="s">
        <v>270</v>
      </c>
      <c r="C115" s="196">
        <v>47</v>
      </c>
      <c r="D115" s="332">
        <v>0.221</v>
      </c>
      <c r="E115" s="171"/>
      <c r="F115">
        <v>58</v>
      </c>
      <c r="G115" s="9">
        <v>0.16959064327485379</v>
      </c>
      <c r="H115" s="300"/>
      <c r="I115" s="300"/>
      <c r="J115" s="206">
        <v>35</v>
      </c>
      <c r="K115" s="86">
        <v>0.18</v>
      </c>
      <c r="L115" s="171"/>
      <c r="M115" s="19">
        <v>53</v>
      </c>
      <c r="N115" s="187">
        <v>0.17399999999999999</v>
      </c>
      <c r="O115" s="300"/>
      <c r="P115" s="300"/>
      <c r="Q115" s="206">
        <v>29</v>
      </c>
      <c r="R115" s="187">
        <v>0.16600000000000001</v>
      </c>
      <c r="S115" s="171"/>
      <c r="U115" s="8"/>
      <c r="V115" s="61"/>
      <c r="W115" s="9"/>
      <c r="X115" s="9"/>
    </row>
    <row r="116" spans="1:24" ht="14.45">
      <c r="B116" t="s">
        <v>409</v>
      </c>
      <c r="C116" s="196">
        <v>90</v>
      </c>
      <c r="D116" s="332">
        <v>0.42299999999999999</v>
      </c>
      <c r="E116" s="171"/>
      <c r="F116">
        <v>156</v>
      </c>
      <c r="G116" s="9">
        <v>0.45614035087719296</v>
      </c>
      <c r="H116" s="300"/>
      <c r="I116" s="300"/>
      <c r="J116" s="206">
        <v>77</v>
      </c>
      <c r="K116" s="86">
        <v>0.39700000000000002</v>
      </c>
      <c r="L116" s="171"/>
      <c r="M116" s="19">
        <v>160</v>
      </c>
      <c r="N116" s="187">
        <v>0.52500000000000002</v>
      </c>
      <c r="O116" s="300"/>
      <c r="P116" s="300"/>
      <c r="Q116" s="206">
        <v>78</v>
      </c>
      <c r="R116" s="187">
        <v>0.44600000000000001</v>
      </c>
      <c r="S116" s="171"/>
      <c r="U116" s="8"/>
      <c r="V116" s="61"/>
      <c r="W116" s="9"/>
      <c r="X116" s="9"/>
    </row>
    <row r="117" spans="1:24" ht="14.45">
      <c r="B117" t="s">
        <v>272</v>
      </c>
      <c r="C117" s="196">
        <v>75</v>
      </c>
      <c r="D117" s="332">
        <v>0.35199999999999998</v>
      </c>
      <c r="E117" s="171"/>
      <c r="F117">
        <v>117</v>
      </c>
      <c r="G117" s="9">
        <v>0.34210526315789475</v>
      </c>
      <c r="H117" s="300"/>
      <c r="I117" s="300"/>
      <c r="J117" s="206">
        <v>77</v>
      </c>
      <c r="K117" s="86">
        <v>0.39700000000000002</v>
      </c>
      <c r="L117" s="171"/>
      <c r="M117" s="19">
        <v>80</v>
      </c>
      <c r="N117" s="187">
        <v>0.26200000000000001</v>
      </c>
      <c r="O117" s="300"/>
      <c r="P117" s="300"/>
      <c r="Q117" s="206">
        <v>59</v>
      </c>
      <c r="R117" s="187">
        <v>0.33700000000000002</v>
      </c>
      <c r="S117" s="171"/>
      <c r="U117" s="8"/>
      <c r="V117" s="61"/>
      <c r="W117" s="9"/>
      <c r="X117" s="9"/>
    </row>
    <row r="118" spans="1:24" ht="14.45">
      <c r="A118" t="s">
        <v>174</v>
      </c>
      <c r="B118" t="s">
        <v>270</v>
      </c>
      <c r="C118" s="196">
        <v>997</v>
      </c>
      <c r="D118" s="332">
        <v>0.33600000000000002</v>
      </c>
      <c r="E118" s="171"/>
      <c r="F118">
        <v>918</v>
      </c>
      <c r="G118" s="9">
        <v>0.25136911281489593</v>
      </c>
      <c r="H118" s="300"/>
      <c r="I118" s="300"/>
      <c r="J118" s="206">
        <v>843</v>
      </c>
      <c r="K118" s="86">
        <v>0.315</v>
      </c>
      <c r="L118" s="171"/>
      <c r="M118" s="19">
        <v>847</v>
      </c>
      <c r="N118" s="187">
        <v>0.22700000000000001</v>
      </c>
      <c r="O118" s="300"/>
      <c r="P118" s="300"/>
      <c r="Q118" s="206">
        <v>847</v>
      </c>
      <c r="R118" s="187">
        <v>0.30299999999999999</v>
      </c>
      <c r="S118" s="171"/>
      <c r="U118" s="8"/>
      <c r="V118" s="61"/>
      <c r="W118" s="9"/>
      <c r="X118" s="9"/>
    </row>
    <row r="119" spans="1:24" ht="14.45">
      <c r="B119" t="s">
        <v>409</v>
      </c>
      <c r="C119" s="196">
        <v>957</v>
      </c>
      <c r="D119" s="332">
        <v>0.32300000000000001</v>
      </c>
      <c r="E119" s="171"/>
      <c r="F119">
        <v>1464</v>
      </c>
      <c r="G119" s="9">
        <v>0.4008762322015334</v>
      </c>
      <c r="H119" s="300"/>
      <c r="I119" s="300"/>
      <c r="J119" s="206">
        <v>824</v>
      </c>
      <c r="K119" s="86">
        <v>0.308</v>
      </c>
      <c r="L119" s="171"/>
      <c r="M119" s="20">
        <v>1343</v>
      </c>
      <c r="N119" s="187">
        <v>0.36</v>
      </c>
      <c r="O119" s="300"/>
      <c r="P119" s="300"/>
      <c r="Q119" s="206">
        <v>876</v>
      </c>
      <c r="R119" s="187">
        <v>0.313</v>
      </c>
      <c r="S119" s="171"/>
      <c r="U119" s="8"/>
      <c r="V119" s="61"/>
      <c r="W119" s="9"/>
      <c r="X119" s="9"/>
    </row>
    <row r="120" spans="1:24" ht="14.45">
      <c r="B120" t="s">
        <v>272</v>
      </c>
      <c r="C120" s="196">
        <v>896</v>
      </c>
      <c r="D120" s="332">
        <v>0.30199999999999999</v>
      </c>
      <c r="E120" s="171"/>
      <c r="F120">
        <v>945</v>
      </c>
      <c r="G120" s="9">
        <v>0.25876232201533406</v>
      </c>
      <c r="H120" s="300"/>
      <c r="I120" s="300"/>
      <c r="J120" s="206">
        <v>850</v>
      </c>
      <c r="K120" s="86">
        <v>0.318</v>
      </c>
      <c r="L120" s="171"/>
      <c r="M120" s="20">
        <v>1000</v>
      </c>
      <c r="N120" s="187">
        <v>0.26800000000000002</v>
      </c>
      <c r="O120" s="300"/>
      <c r="P120" s="300"/>
      <c r="Q120" s="206">
        <v>944</v>
      </c>
      <c r="R120" s="187">
        <v>0.33800000000000002</v>
      </c>
      <c r="S120" s="171"/>
      <c r="U120" s="8"/>
      <c r="V120" s="61"/>
      <c r="W120" s="9"/>
      <c r="X120" s="9"/>
    </row>
    <row r="121" spans="1:24" ht="14.45">
      <c r="A121" t="s">
        <v>123</v>
      </c>
      <c r="B121" t="s">
        <v>270</v>
      </c>
      <c r="C121" s="256">
        <v>5058</v>
      </c>
      <c r="D121" s="332">
        <v>0.41699999999999998</v>
      </c>
      <c r="E121" s="171"/>
      <c r="F121" s="8">
        <v>5021</v>
      </c>
      <c r="G121" s="9">
        <v>0.31513211573463878</v>
      </c>
      <c r="H121" s="300"/>
      <c r="I121" s="300"/>
      <c r="J121" s="206">
        <v>3556</v>
      </c>
      <c r="K121" s="86">
        <v>0.34699999999999998</v>
      </c>
      <c r="L121" s="171"/>
      <c r="M121" s="20">
        <v>3837</v>
      </c>
      <c r="N121" s="187">
        <v>0.26700000000000002</v>
      </c>
      <c r="O121" s="300"/>
      <c r="P121" s="300"/>
      <c r="Q121" s="206">
        <v>3236</v>
      </c>
      <c r="R121" s="187">
        <v>0.33100000000000002</v>
      </c>
      <c r="S121" s="171"/>
      <c r="U121" s="8"/>
      <c r="V121" s="61"/>
      <c r="W121" s="9"/>
      <c r="X121" s="9"/>
    </row>
    <row r="122" spans="1:24" ht="14.45">
      <c r="B122" t="s">
        <v>409</v>
      </c>
      <c r="C122" s="256">
        <v>3382</v>
      </c>
      <c r="D122" s="332">
        <v>0.27900000000000003</v>
      </c>
      <c r="E122" s="171"/>
      <c r="F122" s="8">
        <v>5314</v>
      </c>
      <c r="G122" s="9">
        <v>0.33352162179125089</v>
      </c>
      <c r="H122" s="300"/>
      <c r="I122" s="300"/>
      <c r="J122" s="206">
        <v>2650</v>
      </c>
      <c r="K122" s="86">
        <v>0.25900000000000001</v>
      </c>
      <c r="L122" s="171"/>
      <c r="M122" s="20">
        <v>4485</v>
      </c>
      <c r="N122" s="187">
        <v>0.313</v>
      </c>
      <c r="O122" s="300"/>
      <c r="P122" s="300"/>
      <c r="Q122" s="206">
        <v>2577</v>
      </c>
      <c r="R122" s="187">
        <v>0.26300000000000001</v>
      </c>
      <c r="S122" s="171"/>
      <c r="U122" s="8"/>
      <c r="V122" s="61"/>
      <c r="W122" s="9"/>
      <c r="X122" s="9"/>
    </row>
    <row r="123" spans="1:24" ht="14.45">
      <c r="B123" t="s">
        <v>272</v>
      </c>
      <c r="C123" s="256">
        <v>3031</v>
      </c>
      <c r="D123" s="332">
        <v>0.25</v>
      </c>
      <c r="E123" s="171"/>
      <c r="F123" s="8">
        <v>4063</v>
      </c>
      <c r="G123" s="9">
        <v>0.255005334839641</v>
      </c>
      <c r="H123" s="300"/>
      <c r="I123" s="300"/>
      <c r="J123" s="206">
        <v>3348</v>
      </c>
      <c r="K123" s="86">
        <v>0.32700000000000001</v>
      </c>
      <c r="L123" s="171"/>
      <c r="M123" s="20">
        <v>4290</v>
      </c>
      <c r="N123" s="187">
        <v>0.29899999999999999</v>
      </c>
      <c r="O123" s="300"/>
      <c r="P123" s="300"/>
      <c r="Q123" s="206">
        <v>3398</v>
      </c>
      <c r="R123" s="187">
        <v>0.34699999999999998</v>
      </c>
      <c r="S123" s="171"/>
      <c r="U123" s="8"/>
      <c r="V123" s="61"/>
      <c r="W123" s="9"/>
      <c r="X123" s="9"/>
    </row>
    <row r="124" spans="1:24" ht="14.45">
      <c r="A124" s="10" t="s">
        <v>435</v>
      </c>
      <c r="C124" s="8"/>
      <c r="D124" s="9"/>
      <c r="E124" s="200"/>
      <c r="F124" s="298"/>
      <c r="G124" s="299"/>
      <c r="H124" s="200"/>
      <c r="I124" s="200"/>
      <c r="J124" s="328"/>
      <c r="K124" s="86"/>
      <c r="L124" s="200"/>
      <c r="M124" s="19"/>
      <c r="N124" s="187"/>
      <c r="O124" s="200"/>
      <c r="P124" s="200"/>
      <c r="Q124" s="143"/>
      <c r="R124" s="187"/>
      <c r="S124" s="200"/>
      <c r="U124" s="8"/>
      <c r="V124" s="61"/>
      <c r="W124" s="9"/>
      <c r="X124" s="9"/>
    </row>
    <row r="125" spans="1:24" ht="14.45">
      <c r="E125" s="60"/>
      <c r="F125" s="61"/>
      <c r="N125" s="8"/>
    </row>
    <row r="126" spans="1:24" ht="14.45">
      <c r="A126" s="63"/>
      <c r="B126" s="63"/>
      <c r="C126" s="511" t="s">
        <v>417</v>
      </c>
      <c r="D126" s="511"/>
      <c r="E126" s="511"/>
      <c r="F126" s="511"/>
      <c r="G126" s="511" t="s">
        <v>89</v>
      </c>
      <c r="H126" s="511"/>
      <c r="I126" s="511"/>
      <c r="J126" s="511"/>
      <c r="K126" s="512" t="s">
        <v>1</v>
      </c>
      <c r="L126" s="512"/>
      <c r="N126" s="8"/>
    </row>
    <row r="127" spans="1:24" ht="14.45" customHeight="1">
      <c r="A127" s="63"/>
      <c r="B127" s="63"/>
      <c r="C127" s="490" t="s">
        <v>436</v>
      </c>
      <c r="D127" s="490"/>
      <c r="E127" s="498" t="s">
        <v>437</v>
      </c>
      <c r="F127" s="504"/>
      <c r="G127" s="491" t="s">
        <v>438</v>
      </c>
      <c r="H127" s="491"/>
      <c r="I127" s="498" t="s">
        <v>439</v>
      </c>
      <c r="J127" s="498"/>
      <c r="K127" s="490" t="s">
        <v>440</v>
      </c>
      <c r="L127" s="492"/>
    </row>
    <row r="128" spans="1:24" s="234" customFormat="1" ht="15.6" customHeight="1">
      <c r="A128" s="35"/>
      <c r="B128" s="271" t="s">
        <v>90</v>
      </c>
      <c r="C128" s="487" t="s">
        <v>359</v>
      </c>
      <c r="D128" s="487"/>
      <c r="E128" s="487" t="s">
        <v>359</v>
      </c>
      <c r="F128" s="503"/>
      <c r="G128" s="488" t="s">
        <v>360</v>
      </c>
      <c r="H128" s="488"/>
      <c r="I128" s="487" t="s">
        <v>360</v>
      </c>
      <c r="J128" s="487"/>
      <c r="K128" s="487" t="s">
        <v>423</v>
      </c>
      <c r="L128" s="489"/>
    </row>
    <row r="129" spans="1:13" s="234" customFormat="1" ht="15.6" customHeight="1">
      <c r="A129" s="35"/>
      <c r="B129" s="18" t="s">
        <v>424</v>
      </c>
      <c r="C129" s="426" t="s">
        <v>425</v>
      </c>
      <c r="D129" s="427"/>
      <c r="E129" s="426" t="s">
        <v>426</v>
      </c>
      <c r="F129" s="427"/>
      <c r="G129" s="505" t="s">
        <v>426</v>
      </c>
      <c r="H129" s="506"/>
      <c r="I129" s="427" t="s">
        <v>427</v>
      </c>
      <c r="J129" s="427"/>
      <c r="K129" s="426" t="s">
        <v>427</v>
      </c>
      <c r="L129" s="428"/>
    </row>
    <row r="130" spans="1:13" ht="14.45">
      <c r="A130" s="35"/>
      <c r="B130" s="35"/>
      <c r="C130" s="43" t="s">
        <v>93</v>
      </c>
      <c r="D130" s="44" t="s">
        <v>146</v>
      </c>
      <c r="E130" s="43" t="s">
        <v>93</v>
      </c>
      <c r="F130" s="44" t="s">
        <v>146</v>
      </c>
      <c r="G130" s="43" t="s">
        <v>93</v>
      </c>
      <c r="H130" s="45" t="s">
        <v>146</v>
      </c>
      <c r="I130" s="44" t="s">
        <v>93</v>
      </c>
      <c r="J130" s="44" t="s">
        <v>146</v>
      </c>
      <c r="K130" s="43" t="s">
        <v>93</v>
      </c>
      <c r="L130" s="45" t="s">
        <v>146</v>
      </c>
    </row>
    <row r="131" spans="1:13" ht="14.45">
      <c r="A131" s="448" t="s">
        <v>76</v>
      </c>
      <c r="B131" s="448"/>
      <c r="E131" s="196"/>
      <c r="G131" s="196"/>
      <c r="H131" s="195"/>
      <c r="K131" s="196"/>
      <c r="L131" s="195"/>
    </row>
    <row r="132" spans="1:13" ht="14.45" customHeight="1">
      <c r="A132" s="499" t="s">
        <v>369</v>
      </c>
      <c r="B132" t="s">
        <v>270</v>
      </c>
      <c r="C132" s="201">
        <v>3464</v>
      </c>
      <c r="D132" s="2">
        <v>0.46248331108144192</v>
      </c>
      <c r="E132" s="197">
        <v>2684</v>
      </c>
      <c r="F132" s="61">
        <v>0.30520809599999998</v>
      </c>
      <c r="G132" s="197">
        <v>2621</v>
      </c>
      <c r="H132" s="334">
        <v>0.43763566538654197</v>
      </c>
      <c r="I132" s="186">
        <v>2043</v>
      </c>
      <c r="J132" s="187">
        <v>0.27700000000000002</v>
      </c>
      <c r="K132" s="280">
        <v>2480</v>
      </c>
      <c r="L132" s="246">
        <v>0.41271426194042271</v>
      </c>
    </row>
    <row r="133" spans="1:13" ht="14.45" customHeight="1">
      <c r="A133" s="499"/>
      <c r="B133" t="s">
        <v>409</v>
      </c>
      <c r="C133" s="201">
        <v>2924</v>
      </c>
      <c r="D133" s="2">
        <v>0.39038718291054741</v>
      </c>
      <c r="E133" s="197">
        <v>4739</v>
      </c>
      <c r="F133" s="61">
        <v>0.53889015200000001</v>
      </c>
      <c r="G133" s="197">
        <v>2300</v>
      </c>
      <c r="H133" s="334">
        <v>0.38403740190348973</v>
      </c>
      <c r="I133" s="186">
        <v>3952</v>
      </c>
      <c r="J133" s="187">
        <v>0.53600000000000003</v>
      </c>
      <c r="K133" s="280">
        <v>2415</v>
      </c>
      <c r="L133" s="246">
        <v>0.40189715426859712</v>
      </c>
    </row>
    <row r="134" spans="1:13" ht="14.45" customHeight="1">
      <c r="A134" s="499"/>
      <c r="B134" t="s">
        <v>272</v>
      </c>
      <c r="C134" s="201">
        <v>1102</v>
      </c>
      <c r="D134" s="2">
        <v>0.14712950600801067</v>
      </c>
      <c r="E134" s="197">
        <v>1371</v>
      </c>
      <c r="F134" s="61">
        <v>0.15590175100000001</v>
      </c>
      <c r="G134" s="197">
        <v>1068</v>
      </c>
      <c r="H134" s="334">
        <v>0.17832693270996827</v>
      </c>
      <c r="I134" s="186">
        <v>1377</v>
      </c>
      <c r="J134" s="187">
        <v>0.187</v>
      </c>
      <c r="K134" s="280">
        <v>1114</v>
      </c>
      <c r="L134" s="246">
        <v>0.18538858379098019</v>
      </c>
    </row>
    <row r="135" spans="1:13" ht="14.45" customHeight="1">
      <c r="A135" s="499"/>
      <c r="B135" t="s">
        <v>154</v>
      </c>
      <c r="C135" s="201">
        <v>7490</v>
      </c>
      <c r="D135" s="2">
        <v>1</v>
      </c>
      <c r="E135" s="197">
        <v>8794</v>
      </c>
      <c r="F135" s="61">
        <v>1</v>
      </c>
      <c r="G135" s="197">
        <v>5989</v>
      </c>
      <c r="H135" s="334">
        <v>1</v>
      </c>
      <c r="I135" s="186">
        <v>7372</v>
      </c>
      <c r="J135" s="187">
        <v>1</v>
      </c>
      <c r="K135" s="280">
        <v>6009</v>
      </c>
      <c r="L135" s="246">
        <v>1</v>
      </c>
    </row>
    <row r="136" spans="1:13" ht="14.45">
      <c r="A136" s="499" t="s">
        <v>370</v>
      </c>
      <c r="B136" t="s">
        <v>270</v>
      </c>
      <c r="C136" s="201">
        <v>3539</v>
      </c>
      <c r="D136" s="2">
        <v>0.29274547108942012</v>
      </c>
      <c r="E136" s="197">
        <v>2769</v>
      </c>
      <c r="F136" s="61">
        <v>0.213723371</v>
      </c>
      <c r="G136" s="197">
        <v>2491</v>
      </c>
      <c r="H136" s="334">
        <v>0.22112738570794496</v>
      </c>
      <c r="I136" s="186">
        <v>2337</v>
      </c>
      <c r="J136" s="187">
        <v>0.19500000000000001</v>
      </c>
      <c r="K136" s="280">
        <v>2439</v>
      </c>
      <c r="L136" s="246">
        <v>0.21939372132769633</v>
      </c>
      <c r="M136" s="187"/>
    </row>
    <row r="137" spans="1:13" ht="14.45">
      <c r="A137" s="499"/>
      <c r="B137" t="s">
        <v>409</v>
      </c>
      <c r="C137" s="201">
        <v>3746</v>
      </c>
      <c r="D137" s="2">
        <v>0.30986847547357099</v>
      </c>
      <c r="E137" s="197">
        <v>5371</v>
      </c>
      <c r="F137" s="61">
        <v>0.41455696199999997</v>
      </c>
      <c r="G137" s="197">
        <v>3075</v>
      </c>
      <c r="H137" s="334">
        <v>0.27296937416777628</v>
      </c>
      <c r="I137" s="186">
        <v>5012</v>
      </c>
      <c r="J137" s="187">
        <v>0.41699999999999998</v>
      </c>
      <c r="K137" s="280">
        <v>2983</v>
      </c>
      <c r="L137" s="246">
        <v>0.26832778627327514</v>
      </c>
      <c r="M137" s="187"/>
    </row>
    <row r="138" spans="1:13" ht="14.45">
      <c r="A138" s="499"/>
      <c r="B138" t="s">
        <v>272</v>
      </c>
      <c r="C138" s="201">
        <v>4804</v>
      </c>
      <c r="D138" s="2">
        <v>0.39738605343700883</v>
      </c>
      <c r="E138" s="197">
        <v>4816</v>
      </c>
      <c r="F138" s="61">
        <v>0.37171966699999998</v>
      </c>
      <c r="G138" s="197">
        <v>5699</v>
      </c>
      <c r="H138" s="334">
        <v>0.50590324012427879</v>
      </c>
      <c r="I138" s="186">
        <v>4660</v>
      </c>
      <c r="J138" s="187">
        <v>0.38800000000000001</v>
      </c>
      <c r="K138" s="280">
        <v>5695</v>
      </c>
      <c r="L138" s="246">
        <v>0.51227849239902856</v>
      </c>
      <c r="M138" s="187"/>
    </row>
    <row r="139" spans="1:13" ht="14.45">
      <c r="A139" s="499"/>
      <c r="B139" t="s">
        <v>154</v>
      </c>
      <c r="C139" s="201">
        <v>12089</v>
      </c>
      <c r="D139" s="2">
        <v>1</v>
      </c>
      <c r="E139" s="197">
        <v>12956</v>
      </c>
      <c r="F139" s="61">
        <v>1</v>
      </c>
      <c r="G139" s="197">
        <v>11265</v>
      </c>
      <c r="H139" s="334">
        <v>1</v>
      </c>
      <c r="I139" s="186">
        <v>12009</v>
      </c>
      <c r="J139" s="187">
        <v>1</v>
      </c>
      <c r="K139" s="280">
        <v>11117</v>
      </c>
      <c r="L139" s="246">
        <v>1</v>
      </c>
      <c r="M139" s="187"/>
    </row>
    <row r="140" spans="1:13" ht="14.45">
      <c r="A140" s="499" t="s">
        <v>371</v>
      </c>
      <c r="B140" t="s">
        <v>270</v>
      </c>
      <c r="C140" s="201">
        <v>4975</v>
      </c>
      <c r="D140" s="2">
        <v>0.23836902879593694</v>
      </c>
      <c r="E140" s="197">
        <v>5319</v>
      </c>
      <c r="F140" s="61">
        <v>0.19876681600000001</v>
      </c>
      <c r="G140" s="197">
        <v>3603</v>
      </c>
      <c r="H140" s="334">
        <v>0.19561322547369564</v>
      </c>
      <c r="I140" s="186">
        <v>4430</v>
      </c>
      <c r="J140" s="187">
        <v>0.17100000000000001</v>
      </c>
      <c r="K140" s="280">
        <v>3378</v>
      </c>
      <c r="L140" s="246">
        <v>0.18404707420725727</v>
      </c>
      <c r="M140" s="187"/>
    </row>
    <row r="141" spans="1:13" ht="14.45">
      <c r="A141" s="499"/>
      <c r="B141" t="s">
        <v>409</v>
      </c>
      <c r="C141" s="201">
        <v>7249</v>
      </c>
      <c r="D141" s="2">
        <v>0.34732403813904461</v>
      </c>
      <c r="E141" s="197">
        <v>12466</v>
      </c>
      <c r="F141" s="61">
        <v>0.46584454400000003</v>
      </c>
      <c r="G141" s="197">
        <v>6290</v>
      </c>
      <c r="H141" s="334">
        <v>0.34149519517889138</v>
      </c>
      <c r="I141" s="186">
        <v>11677</v>
      </c>
      <c r="J141" s="187">
        <v>0.45100000000000001</v>
      </c>
      <c r="K141" s="280">
        <v>5863</v>
      </c>
      <c r="L141" s="246">
        <v>0.31943990410809631</v>
      </c>
      <c r="M141" s="187"/>
    </row>
    <row r="142" spans="1:13" ht="14.45">
      <c r="A142" s="499"/>
      <c r="B142" t="s">
        <v>272</v>
      </c>
      <c r="C142" s="201">
        <v>8647</v>
      </c>
      <c r="D142" s="2">
        <v>0.41430693306501842</v>
      </c>
      <c r="E142" s="197">
        <v>8975</v>
      </c>
      <c r="F142" s="61">
        <v>0.33538864000000002</v>
      </c>
      <c r="G142" s="197">
        <v>8526</v>
      </c>
      <c r="H142" s="334">
        <v>0.46289157934741298</v>
      </c>
      <c r="I142" s="186">
        <v>9791</v>
      </c>
      <c r="J142" s="187">
        <v>0.378</v>
      </c>
      <c r="K142" s="280">
        <v>9113</v>
      </c>
      <c r="L142" s="246">
        <v>0.49651302168464639</v>
      </c>
      <c r="M142" s="187"/>
    </row>
    <row r="143" spans="1:13" ht="14.45">
      <c r="A143" s="499"/>
      <c r="B143" t="s">
        <v>154</v>
      </c>
      <c r="C143" s="201">
        <v>20871</v>
      </c>
      <c r="D143" s="2">
        <v>1</v>
      </c>
      <c r="E143" s="197">
        <v>26760</v>
      </c>
      <c r="F143" s="61">
        <v>1</v>
      </c>
      <c r="G143" s="197">
        <v>18419</v>
      </c>
      <c r="H143" s="334">
        <v>1</v>
      </c>
      <c r="I143" s="186">
        <v>25898</v>
      </c>
      <c r="J143" s="187">
        <v>1</v>
      </c>
      <c r="K143" s="280">
        <v>18354</v>
      </c>
      <c r="L143" s="246">
        <v>1</v>
      </c>
      <c r="M143" s="187"/>
    </row>
    <row r="144" spans="1:13" ht="14.45">
      <c r="A144" s="499" t="s">
        <v>372</v>
      </c>
      <c r="B144" t="s">
        <v>270</v>
      </c>
      <c r="C144" s="201">
        <v>4014</v>
      </c>
      <c r="D144" s="2">
        <v>0.29538597394951799</v>
      </c>
      <c r="E144" s="197">
        <v>3711</v>
      </c>
      <c r="F144" s="61">
        <v>0.22452807399999999</v>
      </c>
      <c r="G144" s="197">
        <v>2884</v>
      </c>
      <c r="H144" s="334">
        <v>0.24641148325358853</v>
      </c>
      <c r="I144" s="186">
        <v>2861</v>
      </c>
      <c r="J144" s="187">
        <v>0.20399999999999999</v>
      </c>
      <c r="K144" s="280">
        <v>2562</v>
      </c>
      <c r="L144" s="246">
        <v>0.19409090909090909</v>
      </c>
    </row>
    <row r="145" spans="1:12" ht="14.45">
      <c r="A145" s="499"/>
      <c r="B145" t="s">
        <v>409</v>
      </c>
      <c r="C145" s="201">
        <v>5029</v>
      </c>
      <c r="D145" s="2">
        <v>0.37007874015748032</v>
      </c>
      <c r="E145" s="197">
        <v>7535</v>
      </c>
      <c r="F145" s="61">
        <v>0.45589302999999998</v>
      </c>
      <c r="G145" s="197">
        <v>3879</v>
      </c>
      <c r="H145" s="334">
        <v>0.33142515379357484</v>
      </c>
      <c r="I145" s="186">
        <v>6271</v>
      </c>
      <c r="J145" s="187">
        <v>0.44700000000000001</v>
      </c>
      <c r="K145" s="280">
        <v>4276</v>
      </c>
      <c r="L145" s="246">
        <v>0.32393939393939392</v>
      </c>
    </row>
    <row r="146" spans="1:12" ht="14.45">
      <c r="A146" s="499"/>
      <c r="B146" t="s">
        <v>272</v>
      </c>
      <c r="C146" s="201">
        <v>4546</v>
      </c>
      <c r="D146" s="2">
        <v>0.33453528589300169</v>
      </c>
      <c r="E146" s="197">
        <v>5282</v>
      </c>
      <c r="F146" s="61">
        <v>0.319578896</v>
      </c>
      <c r="G146" s="197">
        <v>4941</v>
      </c>
      <c r="H146" s="334">
        <v>0.42216336295283663</v>
      </c>
      <c r="I146" s="186">
        <v>4891</v>
      </c>
      <c r="J146" s="187">
        <v>0.34899999999999998</v>
      </c>
      <c r="K146" s="280">
        <v>6362</v>
      </c>
      <c r="L146" s="246">
        <v>0.48196969696969699</v>
      </c>
    </row>
    <row r="147" spans="1:12" ht="14.45">
      <c r="A147" s="499"/>
      <c r="B147" t="s">
        <v>154</v>
      </c>
      <c r="C147" s="201">
        <v>13589</v>
      </c>
      <c r="D147" s="2">
        <v>1</v>
      </c>
      <c r="E147" s="197">
        <v>16528</v>
      </c>
      <c r="F147" s="61">
        <v>1</v>
      </c>
      <c r="G147" s="197">
        <v>11704</v>
      </c>
      <c r="H147" s="334">
        <v>1</v>
      </c>
      <c r="I147" s="186">
        <v>14023</v>
      </c>
      <c r="J147" s="187">
        <v>1</v>
      </c>
      <c r="K147" s="280">
        <v>13200</v>
      </c>
      <c r="L147" s="246">
        <v>1</v>
      </c>
    </row>
    <row r="148" spans="1:12" ht="14.45">
      <c r="A148" s="499" t="s">
        <v>375</v>
      </c>
      <c r="B148" t="s">
        <v>270</v>
      </c>
      <c r="C148" s="201">
        <v>179</v>
      </c>
      <c r="D148" s="2">
        <v>0.69379844961240311</v>
      </c>
      <c r="E148" s="197">
        <v>187</v>
      </c>
      <c r="F148" s="61">
        <v>0.47948717899999999</v>
      </c>
      <c r="G148" s="197">
        <v>146</v>
      </c>
      <c r="H148" s="334">
        <v>0.64035087719298245</v>
      </c>
      <c r="I148" s="186">
        <v>136</v>
      </c>
      <c r="J148" s="187">
        <v>0.35399999999999998</v>
      </c>
      <c r="K148" s="280">
        <v>178</v>
      </c>
      <c r="L148" s="246">
        <v>0.62020905923344949</v>
      </c>
    </row>
    <row r="149" spans="1:12" ht="14.45">
      <c r="A149" s="499"/>
      <c r="B149" t="s">
        <v>409</v>
      </c>
      <c r="C149" s="201">
        <v>43</v>
      </c>
      <c r="D149" s="2">
        <v>0.16666666666666666</v>
      </c>
      <c r="E149" s="197">
        <v>113</v>
      </c>
      <c r="F149" s="61">
        <v>0.28974359</v>
      </c>
      <c r="G149" s="197">
        <v>47</v>
      </c>
      <c r="H149" s="334">
        <v>0.20614035087719298</v>
      </c>
      <c r="I149" s="186">
        <v>152</v>
      </c>
      <c r="J149" s="187">
        <v>0.39600000000000002</v>
      </c>
      <c r="K149" s="280">
        <v>60</v>
      </c>
      <c r="L149" s="246">
        <v>0.20905923344947736</v>
      </c>
    </row>
    <row r="150" spans="1:12" ht="14.45">
      <c r="A150" s="499"/>
      <c r="B150" t="s">
        <v>272</v>
      </c>
      <c r="C150" s="201">
        <v>36</v>
      </c>
      <c r="D150" s="2">
        <v>0.13953488372093023</v>
      </c>
      <c r="E150" s="197">
        <v>90</v>
      </c>
      <c r="F150" s="61">
        <v>0.23076923099999999</v>
      </c>
      <c r="G150" s="197">
        <v>35</v>
      </c>
      <c r="H150" s="334">
        <v>0.15350877192982457</v>
      </c>
      <c r="I150" s="186">
        <v>96</v>
      </c>
      <c r="J150" s="187">
        <v>0.25</v>
      </c>
      <c r="K150" s="280">
        <v>49</v>
      </c>
      <c r="L150" s="246">
        <v>0.17073170731707318</v>
      </c>
    </row>
    <row r="151" spans="1:12" ht="14.45">
      <c r="A151" s="499"/>
      <c r="B151" t="s">
        <v>154</v>
      </c>
      <c r="C151" s="201">
        <v>258</v>
      </c>
      <c r="D151" s="2">
        <v>1</v>
      </c>
      <c r="E151" s="197">
        <v>390</v>
      </c>
      <c r="F151" s="61">
        <v>1</v>
      </c>
      <c r="G151" s="197">
        <v>228</v>
      </c>
      <c r="H151" s="334">
        <v>1</v>
      </c>
      <c r="I151" s="186">
        <v>384</v>
      </c>
      <c r="J151" s="187">
        <v>1</v>
      </c>
      <c r="K151" s="280">
        <v>287</v>
      </c>
      <c r="L151" s="246">
        <v>1</v>
      </c>
    </row>
    <row r="152" spans="1:12" ht="14.45">
      <c r="A152" s="499" t="s">
        <v>374</v>
      </c>
      <c r="B152" t="s">
        <v>270</v>
      </c>
      <c r="C152" s="201">
        <v>142</v>
      </c>
      <c r="D152" s="2">
        <v>0.11128526645768025</v>
      </c>
      <c r="E152" s="197">
        <v>233</v>
      </c>
      <c r="F152" s="61">
        <v>5.3723772000000003E-2</v>
      </c>
      <c r="G152" s="197">
        <v>113</v>
      </c>
      <c r="H152" s="334">
        <v>9.5278246205733552E-2</v>
      </c>
      <c r="I152" s="186">
        <v>164</v>
      </c>
      <c r="J152" s="187">
        <v>3.6999999999999998E-2</v>
      </c>
      <c r="K152" s="280">
        <v>80</v>
      </c>
      <c r="L152" s="246">
        <v>0.10416666666666667</v>
      </c>
    </row>
    <row r="153" spans="1:12" ht="14.45">
      <c r="A153" s="499"/>
      <c r="B153" t="s">
        <v>409</v>
      </c>
      <c r="C153" s="201">
        <v>164</v>
      </c>
      <c r="D153" s="2">
        <v>0.12852664576802508</v>
      </c>
      <c r="E153" s="197">
        <v>694</v>
      </c>
      <c r="F153" s="61">
        <v>0.16001844600000001</v>
      </c>
      <c r="G153" s="197">
        <v>151</v>
      </c>
      <c r="H153" s="334">
        <v>0.12731871838111297</v>
      </c>
      <c r="I153" s="186">
        <v>544</v>
      </c>
      <c r="J153" s="187">
        <v>0.121</v>
      </c>
      <c r="K153" s="280">
        <v>65</v>
      </c>
      <c r="L153" s="246">
        <v>8.4635416666666671E-2</v>
      </c>
    </row>
    <row r="154" spans="1:12" ht="14.45">
      <c r="A154" s="499"/>
      <c r="B154" t="s">
        <v>272</v>
      </c>
      <c r="C154" s="201">
        <v>970</v>
      </c>
      <c r="D154" s="2">
        <v>0.7601880877742947</v>
      </c>
      <c r="E154" s="197">
        <v>3410</v>
      </c>
      <c r="F154" s="61">
        <v>0.78625778199999996</v>
      </c>
      <c r="G154" s="197">
        <v>922</v>
      </c>
      <c r="H154" s="334">
        <v>0.77740303541315348</v>
      </c>
      <c r="I154" s="186">
        <v>3781</v>
      </c>
      <c r="J154" s="187">
        <v>0.84199999999999997</v>
      </c>
      <c r="K154" s="280">
        <v>623</v>
      </c>
      <c r="L154" s="246">
        <v>0.81119791666666663</v>
      </c>
    </row>
    <row r="155" spans="1:12" ht="14.45">
      <c r="A155" s="499"/>
      <c r="B155" t="s">
        <v>154</v>
      </c>
      <c r="C155" s="201">
        <v>1276</v>
      </c>
      <c r="D155" s="2">
        <v>1</v>
      </c>
      <c r="E155" s="197">
        <v>4337</v>
      </c>
      <c r="F155" s="61">
        <v>1</v>
      </c>
      <c r="G155" s="197">
        <v>1186</v>
      </c>
      <c r="H155" s="334">
        <v>1</v>
      </c>
      <c r="I155" s="186">
        <v>4489</v>
      </c>
      <c r="J155" s="187">
        <v>1</v>
      </c>
      <c r="K155" s="280">
        <v>768</v>
      </c>
      <c r="L155" s="246">
        <v>1</v>
      </c>
    </row>
    <row r="156" spans="1:12" ht="14.45">
      <c r="A156" s="502" t="s">
        <v>441</v>
      </c>
      <c r="B156" t="s">
        <v>270</v>
      </c>
      <c r="C156" s="201">
        <v>1822</v>
      </c>
      <c r="D156" s="2">
        <v>0.55464231354642313</v>
      </c>
      <c r="E156" s="197">
        <v>5205</v>
      </c>
      <c r="F156" s="61">
        <v>0.46139526600000003</v>
      </c>
      <c r="G156" s="197">
        <v>1417</v>
      </c>
      <c r="H156" s="334">
        <v>0.50879712746858163</v>
      </c>
      <c r="I156" s="186">
        <v>4956</v>
      </c>
      <c r="J156" s="187">
        <v>0.437</v>
      </c>
      <c r="K156" s="280">
        <v>1638</v>
      </c>
      <c r="L156" s="246">
        <v>0.48590922574903589</v>
      </c>
    </row>
    <row r="157" spans="1:12" ht="14.45">
      <c r="A157" s="502"/>
      <c r="B157" t="s">
        <v>409</v>
      </c>
      <c r="C157" s="201">
        <v>992</v>
      </c>
      <c r="D157" s="2">
        <v>0.30197869101978692</v>
      </c>
      <c r="E157" s="197">
        <v>3362</v>
      </c>
      <c r="F157" s="61">
        <v>0.298023225</v>
      </c>
      <c r="G157" s="197">
        <v>851</v>
      </c>
      <c r="H157" s="334">
        <v>0.30556552962298023</v>
      </c>
      <c r="I157" s="186">
        <v>3218</v>
      </c>
      <c r="J157" s="187">
        <v>0.28399999999999997</v>
      </c>
      <c r="K157" s="280">
        <v>988</v>
      </c>
      <c r="L157" s="246">
        <v>0.2930881044200534</v>
      </c>
    </row>
    <row r="158" spans="1:12" ht="14.45">
      <c r="A158" s="502"/>
      <c r="B158" t="s">
        <v>272</v>
      </c>
      <c r="C158" s="201">
        <v>471</v>
      </c>
      <c r="D158" s="2">
        <v>0.14337899543378996</v>
      </c>
      <c r="E158" s="197">
        <v>2714</v>
      </c>
      <c r="F158" s="61">
        <v>0.240581509</v>
      </c>
      <c r="G158" s="197">
        <v>517</v>
      </c>
      <c r="H158" s="334">
        <v>0.18563734290843806</v>
      </c>
      <c r="I158" s="186">
        <v>3165</v>
      </c>
      <c r="J158" s="187">
        <v>0.27900000000000003</v>
      </c>
      <c r="K158" s="280">
        <v>745</v>
      </c>
      <c r="L158" s="246">
        <v>0.22100266983091071</v>
      </c>
    </row>
    <row r="159" spans="1:12" ht="14.45">
      <c r="A159" s="502"/>
      <c r="B159" t="s">
        <v>154</v>
      </c>
      <c r="C159" s="201">
        <v>3285</v>
      </c>
      <c r="D159" s="2">
        <v>1</v>
      </c>
      <c r="E159" s="197">
        <v>11281</v>
      </c>
      <c r="F159" s="61">
        <v>1</v>
      </c>
      <c r="G159" s="197">
        <v>2785</v>
      </c>
      <c r="H159" s="334">
        <v>1</v>
      </c>
      <c r="I159" s="186">
        <v>11339</v>
      </c>
      <c r="J159" s="187">
        <v>1</v>
      </c>
      <c r="K159" s="280">
        <v>3371</v>
      </c>
      <c r="L159" s="246">
        <v>1</v>
      </c>
    </row>
    <row r="160" spans="1:12" ht="14.45" customHeight="1">
      <c r="B160" s="209"/>
      <c r="C160" s="201">
        <v>58858</v>
      </c>
      <c r="D160" s="2">
        <v>1</v>
      </c>
      <c r="E160" s="197">
        <v>81046</v>
      </c>
      <c r="F160" s="61">
        <v>1</v>
      </c>
      <c r="G160" s="197">
        <v>51579</v>
      </c>
      <c r="H160" s="334">
        <v>1</v>
      </c>
      <c r="I160" s="186">
        <v>75516</v>
      </c>
      <c r="J160" s="187">
        <v>1</v>
      </c>
      <c r="K160" s="280">
        <v>53106</v>
      </c>
      <c r="L160" s="246">
        <v>1</v>
      </c>
    </row>
    <row r="161" spans="1:22" ht="14.45">
      <c r="A161" t="s">
        <v>442</v>
      </c>
      <c r="L161" s="8"/>
      <c r="T161" s="8"/>
    </row>
    <row r="162" spans="1:22" ht="14.45">
      <c r="L162" s="8"/>
      <c r="T162" s="8"/>
    </row>
    <row r="163" spans="1:22" ht="14.45">
      <c r="B163" s="37"/>
      <c r="L163" s="8"/>
      <c r="T163" s="8"/>
    </row>
    <row r="164" spans="1:22" ht="14.45" customHeight="1">
      <c r="A164" s="448" t="s">
        <v>77</v>
      </c>
      <c r="B164" s="448"/>
      <c r="C164" s="210"/>
      <c r="E164" s="1"/>
      <c r="F164" s="212"/>
      <c r="G164" s="1"/>
      <c r="H164" s="1"/>
      <c r="I164" s="1"/>
      <c r="L164" s="8"/>
      <c r="M164" s="212"/>
      <c r="N164" s="212"/>
      <c r="O164" s="1"/>
      <c r="P164" s="1"/>
      <c r="Q164" s="1"/>
      <c r="T164" s="8"/>
      <c r="U164" s="212"/>
      <c r="V164" s="212"/>
    </row>
    <row r="165" spans="1:22" ht="14.45">
      <c r="A165" s="63"/>
      <c r="B165" s="63"/>
      <c r="C165" s="416"/>
      <c r="D165" s="511" t="s">
        <v>417</v>
      </c>
      <c r="E165" s="511"/>
      <c r="F165" s="511"/>
      <c r="G165" s="514"/>
      <c r="H165" s="511" t="s">
        <v>89</v>
      </c>
      <c r="I165" s="511"/>
      <c r="J165" s="511"/>
      <c r="K165" s="511"/>
      <c r="L165" s="515" t="s">
        <v>1</v>
      </c>
      <c r="M165" s="516"/>
      <c r="N165" s="8"/>
    </row>
    <row r="166" spans="1:22" ht="14.45" customHeight="1">
      <c r="A166" s="63"/>
      <c r="B166" s="63"/>
      <c r="C166" s="63"/>
      <c r="D166" s="490" t="s">
        <v>436</v>
      </c>
      <c r="E166" s="500"/>
      <c r="F166" s="501" t="s">
        <v>437</v>
      </c>
      <c r="G166" s="498"/>
      <c r="H166" s="490" t="s">
        <v>438</v>
      </c>
      <c r="I166" s="492"/>
      <c r="J166" s="501" t="s">
        <v>439</v>
      </c>
      <c r="K166" s="498"/>
      <c r="L166" s="490" t="s">
        <v>440</v>
      </c>
      <c r="M166" s="492"/>
    </row>
    <row r="167" spans="1:22" s="234" customFormat="1" ht="14.45" customHeight="1">
      <c r="A167" s="35"/>
      <c r="B167" s="35"/>
      <c r="C167" s="271" t="s">
        <v>90</v>
      </c>
      <c r="D167" s="487" t="s">
        <v>359</v>
      </c>
      <c r="E167" s="503"/>
      <c r="F167" s="488" t="s">
        <v>359</v>
      </c>
      <c r="G167" s="487"/>
      <c r="H167" s="487" t="s">
        <v>360</v>
      </c>
      <c r="I167" s="489"/>
      <c r="J167" s="488" t="s">
        <v>360</v>
      </c>
      <c r="K167" s="487"/>
      <c r="L167" s="487" t="s">
        <v>423</v>
      </c>
      <c r="M167" s="489"/>
    </row>
    <row r="168" spans="1:22" s="234" customFormat="1" ht="14.45" customHeight="1">
      <c r="A168" s="35"/>
      <c r="B168" s="35"/>
      <c r="C168" s="18" t="s">
        <v>424</v>
      </c>
      <c r="D168" s="426" t="s">
        <v>425</v>
      </c>
      <c r="E168" s="428"/>
      <c r="F168" s="427" t="s">
        <v>426</v>
      </c>
      <c r="G168" s="427"/>
      <c r="H168" s="426" t="s">
        <v>426</v>
      </c>
      <c r="I168" s="428"/>
      <c r="J168" s="427" t="s">
        <v>427</v>
      </c>
      <c r="K168" s="427"/>
      <c r="L168" s="426" t="s">
        <v>427</v>
      </c>
      <c r="M168" s="428"/>
    </row>
    <row r="169" spans="1:22" ht="39.6" customHeight="1">
      <c r="A169" s="213" t="s">
        <v>443</v>
      </c>
      <c r="B169" s="213" t="s">
        <v>176</v>
      </c>
      <c r="C169" s="213" t="s">
        <v>444</v>
      </c>
      <c r="D169" s="43" t="s">
        <v>93</v>
      </c>
      <c r="E169" s="45" t="s">
        <v>146</v>
      </c>
      <c r="F169" s="44" t="s">
        <v>93</v>
      </c>
      <c r="G169" s="44" t="s">
        <v>146</v>
      </c>
      <c r="H169" s="43" t="s">
        <v>93</v>
      </c>
      <c r="I169" s="45" t="s">
        <v>146</v>
      </c>
      <c r="J169" s="44" t="s">
        <v>93</v>
      </c>
      <c r="K169" s="44" t="s">
        <v>146</v>
      </c>
      <c r="L169" s="43" t="s">
        <v>93</v>
      </c>
      <c r="M169" s="45" t="s">
        <v>146</v>
      </c>
    </row>
    <row r="170" spans="1:22" ht="15" customHeight="1">
      <c r="A170" s="455" t="s">
        <v>187</v>
      </c>
      <c r="B170" s="455" t="s">
        <v>371</v>
      </c>
      <c r="C170" s="6" t="s">
        <v>270</v>
      </c>
      <c r="D170" s="280">
        <v>292</v>
      </c>
      <c r="E170" s="246">
        <v>0.34232121922626024</v>
      </c>
      <c r="F170" s="186">
        <v>260</v>
      </c>
      <c r="G170" s="187">
        <v>0.26943005199999998</v>
      </c>
      <c r="H170" s="280">
        <v>144</v>
      </c>
      <c r="I170" s="246">
        <v>0.18022528160200249</v>
      </c>
      <c r="J170" s="186">
        <v>231</v>
      </c>
      <c r="K170" s="187">
        <v>0.24299999999999999</v>
      </c>
      <c r="L170" s="280">
        <v>173</v>
      </c>
      <c r="M170" s="246">
        <v>0.23796423658872076</v>
      </c>
    </row>
    <row r="171" spans="1:22" ht="43.15">
      <c r="A171" s="523"/>
      <c r="B171" s="523"/>
      <c r="C171" s="273" t="s">
        <v>445</v>
      </c>
      <c r="D171" s="280">
        <v>561</v>
      </c>
      <c r="E171" s="246">
        <v>0.65767878077373976</v>
      </c>
      <c r="F171" s="186">
        <v>705</v>
      </c>
      <c r="G171" s="187">
        <v>0.73056994799999997</v>
      </c>
      <c r="H171" s="280">
        <v>655</v>
      </c>
      <c r="I171" s="246">
        <v>0.81977471839799754</v>
      </c>
      <c r="J171" s="186">
        <v>718</v>
      </c>
      <c r="K171" s="187">
        <v>0.75700000000000001</v>
      </c>
      <c r="L171" s="280">
        <v>554</v>
      </c>
      <c r="M171" s="246">
        <v>0.76203576341127921</v>
      </c>
    </row>
    <row r="172" spans="1:22" ht="14.45">
      <c r="A172" s="523"/>
      <c r="B172" s="455" t="s">
        <v>154</v>
      </c>
      <c r="C172" s="523"/>
      <c r="D172" s="280">
        <v>853</v>
      </c>
      <c r="E172" s="246">
        <v>1</v>
      </c>
      <c r="F172" s="186">
        <v>965</v>
      </c>
      <c r="G172" s="187">
        <v>1</v>
      </c>
      <c r="H172" s="280">
        <v>799</v>
      </c>
      <c r="I172" s="246">
        <v>1</v>
      </c>
      <c r="J172" s="186">
        <v>949</v>
      </c>
      <c r="K172" s="187">
        <v>1</v>
      </c>
      <c r="L172" s="280">
        <v>727</v>
      </c>
      <c r="M172" s="246">
        <v>1</v>
      </c>
    </row>
    <row r="173" spans="1:22" ht="14.45">
      <c r="A173" s="455" t="s">
        <v>188</v>
      </c>
      <c r="B173" s="455" t="s">
        <v>372</v>
      </c>
      <c r="C173" s="6" t="s">
        <v>270</v>
      </c>
      <c r="D173" s="280">
        <v>21</v>
      </c>
      <c r="E173" s="246">
        <v>0.28000000000000003</v>
      </c>
      <c r="F173" s="186">
        <v>24</v>
      </c>
      <c r="G173" s="187">
        <v>0.269662921</v>
      </c>
      <c r="H173" s="280">
        <v>21</v>
      </c>
      <c r="I173" s="246">
        <v>0.26250000000000001</v>
      </c>
      <c r="J173" s="186">
        <v>13</v>
      </c>
      <c r="K173" s="187">
        <v>0.155</v>
      </c>
      <c r="L173" s="280">
        <v>15</v>
      </c>
      <c r="M173" s="246">
        <v>0.25423728813559321</v>
      </c>
    </row>
    <row r="174" spans="1:22" ht="43.15">
      <c r="A174" s="523"/>
      <c r="B174" s="523"/>
      <c r="C174" s="273" t="s">
        <v>445</v>
      </c>
      <c r="D174" s="280">
        <v>54</v>
      </c>
      <c r="E174" s="246">
        <v>0.72</v>
      </c>
      <c r="F174" s="186">
        <v>65</v>
      </c>
      <c r="G174" s="187">
        <v>0.730337079</v>
      </c>
      <c r="H174" s="280">
        <v>59</v>
      </c>
      <c r="I174" s="246">
        <v>0.73750000000000004</v>
      </c>
      <c r="J174" s="186">
        <v>71</v>
      </c>
      <c r="K174" s="187">
        <v>0.84499999999999997</v>
      </c>
      <c r="L174" s="280">
        <v>44</v>
      </c>
      <c r="M174" s="246">
        <v>0.74576271186440679</v>
      </c>
    </row>
    <row r="175" spans="1:22" ht="14.45">
      <c r="A175" s="523"/>
      <c r="B175" s="455" t="s">
        <v>154</v>
      </c>
      <c r="C175" s="523"/>
      <c r="D175" s="280">
        <v>75</v>
      </c>
      <c r="E175" s="246">
        <v>1</v>
      </c>
      <c r="F175" s="186">
        <v>89</v>
      </c>
      <c r="G175" s="187">
        <v>1</v>
      </c>
      <c r="H175" s="280">
        <v>80</v>
      </c>
      <c r="I175" s="246">
        <v>1</v>
      </c>
      <c r="J175" s="186">
        <v>84</v>
      </c>
      <c r="K175" s="187">
        <v>1</v>
      </c>
      <c r="L175" s="280">
        <v>59</v>
      </c>
      <c r="M175" s="246">
        <v>1</v>
      </c>
    </row>
    <row r="176" spans="1:22" ht="14.45">
      <c r="A176" s="455" t="s">
        <v>189</v>
      </c>
      <c r="B176" s="455" t="s">
        <v>372</v>
      </c>
      <c r="C176" s="6" t="s">
        <v>270</v>
      </c>
      <c r="D176" s="280">
        <v>314</v>
      </c>
      <c r="E176" s="246">
        <v>0.25950413223140495</v>
      </c>
      <c r="F176" s="186">
        <v>1033</v>
      </c>
      <c r="G176" s="187">
        <v>0.52784874800000003</v>
      </c>
      <c r="H176" s="280">
        <v>252</v>
      </c>
      <c r="I176" s="246">
        <v>0.20471161657189277</v>
      </c>
      <c r="J176" s="186">
        <v>772</v>
      </c>
      <c r="K176" s="187">
        <v>0.45400000000000001</v>
      </c>
      <c r="L176" s="280">
        <v>221</v>
      </c>
      <c r="M176" s="246">
        <v>0.17609561752988048</v>
      </c>
    </row>
    <row r="177" spans="1:13" ht="43.15">
      <c r="A177" s="523"/>
      <c r="B177" s="523"/>
      <c r="C177" s="273" t="s">
        <v>445</v>
      </c>
      <c r="D177" s="280">
        <v>896</v>
      </c>
      <c r="E177" s="246">
        <v>0.740495867768595</v>
      </c>
      <c r="F177" s="186">
        <v>924</v>
      </c>
      <c r="G177" s="187">
        <v>0.47215125200000002</v>
      </c>
      <c r="H177" s="280">
        <v>979</v>
      </c>
      <c r="I177" s="246">
        <v>0.79528838342810726</v>
      </c>
      <c r="J177" s="186">
        <v>929</v>
      </c>
      <c r="K177" s="187">
        <v>0.54600000000000004</v>
      </c>
      <c r="L177" s="280">
        <v>1034</v>
      </c>
      <c r="M177" s="246">
        <v>0.82390438247011955</v>
      </c>
    </row>
    <row r="178" spans="1:13" ht="14.45">
      <c r="A178" s="523"/>
      <c r="B178" s="455" t="s">
        <v>154</v>
      </c>
      <c r="C178" s="523"/>
      <c r="D178" s="280">
        <v>1210</v>
      </c>
      <c r="E178" s="246">
        <v>1</v>
      </c>
      <c r="F178" s="186">
        <v>1957</v>
      </c>
      <c r="G178" s="187">
        <v>1</v>
      </c>
      <c r="H178" s="280">
        <v>1231</v>
      </c>
      <c r="I178" s="246">
        <v>1</v>
      </c>
      <c r="J178" s="186">
        <v>1701</v>
      </c>
      <c r="K178" s="187">
        <v>1</v>
      </c>
      <c r="L178" s="280">
        <v>1255</v>
      </c>
      <c r="M178" s="246">
        <v>1</v>
      </c>
    </row>
    <row r="179" spans="1:13" ht="14.45">
      <c r="A179" s="455" t="s">
        <v>190</v>
      </c>
      <c r="B179" s="455" t="s">
        <v>371</v>
      </c>
      <c r="C179" s="6" t="s">
        <v>270</v>
      </c>
      <c r="D179" s="280">
        <v>145</v>
      </c>
      <c r="E179" s="246">
        <v>0.19781718963165076</v>
      </c>
      <c r="F179" s="186">
        <v>132</v>
      </c>
      <c r="G179" s="187">
        <v>0.192139738</v>
      </c>
      <c r="H179" s="280">
        <v>101</v>
      </c>
      <c r="I179" s="246">
        <v>0.13685636856368563</v>
      </c>
      <c r="J179" s="186">
        <v>110</v>
      </c>
      <c r="K179" s="187">
        <v>0.18</v>
      </c>
      <c r="L179" s="280">
        <v>110</v>
      </c>
      <c r="M179" s="246">
        <v>0.18867924528301888</v>
      </c>
    </row>
    <row r="180" spans="1:13" ht="43.15">
      <c r="A180" s="523"/>
      <c r="B180" s="523"/>
      <c r="C180" s="273" t="s">
        <v>445</v>
      </c>
      <c r="D180" s="280">
        <v>588</v>
      </c>
      <c r="E180" s="246">
        <v>0.80218281036834926</v>
      </c>
      <c r="F180" s="186">
        <v>555</v>
      </c>
      <c r="G180" s="187">
        <v>0.80786026200000005</v>
      </c>
      <c r="H180" s="280">
        <v>637</v>
      </c>
      <c r="I180" s="246">
        <v>0.86314363143631434</v>
      </c>
      <c r="J180" s="186">
        <v>500</v>
      </c>
      <c r="K180" s="187">
        <v>0.82</v>
      </c>
      <c r="L180" s="280">
        <v>473</v>
      </c>
      <c r="M180" s="246">
        <v>0.81132075471698117</v>
      </c>
    </row>
    <row r="181" spans="1:13" ht="14.45">
      <c r="A181" s="523"/>
      <c r="B181" s="455" t="s">
        <v>154</v>
      </c>
      <c r="C181" s="523"/>
      <c r="D181" s="280">
        <v>733</v>
      </c>
      <c r="E181" s="246">
        <v>1</v>
      </c>
      <c r="F181" s="186">
        <v>687</v>
      </c>
      <c r="G181" s="187">
        <v>1</v>
      </c>
      <c r="H181" s="280">
        <v>738</v>
      </c>
      <c r="I181" s="246">
        <v>1</v>
      </c>
      <c r="J181" s="186">
        <v>610</v>
      </c>
      <c r="K181" s="187">
        <v>1</v>
      </c>
      <c r="L181" s="280">
        <v>583</v>
      </c>
      <c r="M181" s="246">
        <v>1</v>
      </c>
    </row>
    <row r="182" spans="1:13" ht="14.45">
      <c r="A182" s="455" t="s">
        <v>191</v>
      </c>
      <c r="B182" s="455" t="s">
        <v>372</v>
      </c>
      <c r="C182" s="6" t="s">
        <v>270</v>
      </c>
      <c r="D182" s="280">
        <v>2048</v>
      </c>
      <c r="E182" s="246">
        <v>0.30746134214081972</v>
      </c>
      <c r="F182" s="186">
        <v>1268</v>
      </c>
      <c r="G182" s="187">
        <v>0.17040720300000001</v>
      </c>
      <c r="H182" s="280">
        <v>1472</v>
      </c>
      <c r="I182" s="246">
        <v>0.27188769855929074</v>
      </c>
      <c r="J182" s="186">
        <v>971</v>
      </c>
      <c r="K182" s="187">
        <v>0.157</v>
      </c>
      <c r="L182" s="280">
        <v>1275</v>
      </c>
      <c r="M182" s="246">
        <v>0.19259818731117825</v>
      </c>
    </row>
    <row r="183" spans="1:13" ht="43.15">
      <c r="A183" s="523"/>
      <c r="B183" s="523"/>
      <c r="C183" s="273" t="s">
        <v>445</v>
      </c>
      <c r="D183" s="280">
        <v>4613</v>
      </c>
      <c r="E183" s="246">
        <v>0.69253865785918034</v>
      </c>
      <c r="F183" s="186">
        <v>6173</v>
      </c>
      <c r="G183" s="187">
        <v>0.82959279699999999</v>
      </c>
      <c r="H183" s="280">
        <v>3942</v>
      </c>
      <c r="I183" s="246">
        <v>0.72811230144070926</v>
      </c>
      <c r="J183" s="186">
        <v>5219</v>
      </c>
      <c r="K183" s="187">
        <v>0.84299999999999997</v>
      </c>
      <c r="L183" s="280">
        <v>5345</v>
      </c>
      <c r="M183" s="246">
        <v>0.80740181268882172</v>
      </c>
    </row>
    <row r="184" spans="1:13" ht="14.45">
      <c r="A184" s="523"/>
      <c r="B184" s="455" t="s">
        <v>154</v>
      </c>
      <c r="C184" s="523"/>
      <c r="D184" s="280">
        <v>6661</v>
      </c>
      <c r="E184" s="246">
        <v>1</v>
      </c>
      <c r="F184" s="186">
        <v>7441</v>
      </c>
      <c r="G184" s="187">
        <v>1</v>
      </c>
      <c r="H184" s="280">
        <v>5414</v>
      </c>
      <c r="I184" s="246">
        <v>1</v>
      </c>
      <c r="J184" s="186">
        <v>6190</v>
      </c>
      <c r="K184" s="187">
        <v>1</v>
      </c>
      <c r="L184" s="280">
        <v>6620</v>
      </c>
      <c r="M184" s="246">
        <v>1</v>
      </c>
    </row>
    <row r="185" spans="1:13" ht="14.45">
      <c r="A185" s="455" t="s">
        <v>192</v>
      </c>
      <c r="B185" s="455" t="s">
        <v>372</v>
      </c>
      <c r="C185" s="6" t="s">
        <v>270</v>
      </c>
      <c r="D185" s="280">
        <v>302</v>
      </c>
      <c r="E185" s="246">
        <v>0.25314333612740991</v>
      </c>
      <c r="F185" s="186">
        <v>208</v>
      </c>
      <c r="G185" s="187">
        <v>0.21246169600000001</v>
      </c>
      <c r="H185" s="280">
        <v>166</v>
      </c>
      <c r="I185" s="246">
        <v>0.15257352941176472</v>
      </c>
      <c r="J185" s="186">
        <v>153</v>
      </c>
      <c r="K185" s="187">
        <v>0.185</v>
      </c>
      <c r="L185" s="280">
        <v>165</v>
      </c>
      <c r="M185" s="246">
        <v>0.18151815181518152</v>
      </c>
    </row>
    <row r="186" spans="1:13" ht="43.15">
      <c r="A186" s="523"/>
      <c r="B186" s="523"/>
      <c r="C186" s="273" t="s">
        <v>445</v>
      </c>
      <c r="D186" s="280">
        <v>891</v>
      </c>
      <c r="E186" s="246">
        <v>0.74685666387259009</v>
      </c>
      <c r="F186" s="186">
        <v>771</v>
      </c>
      <c r="G186" s="187">
        <v>0.78753830400000002</v>
      </c>
      <c r="H186" s="280">
        <v>922</v>
      </c>
      <c r="I186" s="246">
        <v>0.84742647058823528</v>
      </c>
      <c r="J186" s="186">
        <v>673</v>
      </c>
      <c r="K186" s="187">
        <v>0.81499999999999995</v>
      </c>
      <c r="L186" s="280">
        <v>744</v>
      </c>
      <c r="M186" s="246">
        <v>0.81848184818481851</v>
      </c>
    </row>
    <row r="187" spans="1:13" ht="14.45">
      <c r="A187" s="523"/>
      <c r="B187" s="455" t="s">
        <v>154</v>
      </c>
      <c r="C187" s="523"/>
      <c r="D187" s="280">
        <v>1193</v>
      </c>
      <c r="E187" s="246">
        <v>1</v>
      </c>
      <c r="F187" s="186">
        <v>979</v>
      </c>
      <c r="G187" s="187">
        <v>1</v>
      </c>
      <c r="H187" s="280">
        <v>1088</v>
      </c>
      <c r="I187" s="246">
        <v>1</v>
      </c>
      <c r="J187" s="186">
        <v>826</v>
      </c>
      <c r="K187" s="187">
        <v>1</v>
      </c>
      <c r="L187" s="280">
        <v>909</v>
      </c>
      <c r="M187" s="246">
        <v>1</v>
      </c>
    </row>
    <row r="188" spans="1:13" ht="14.45">
      <c r="A188" s="455" t="s">
        <v>193</v>
      </c>
      <c r="B188" s="455" t="s">
        <v>369</v>
      </c>
      <c r="C188" s="6" t="s">
        <v>270</v>
      </c>
      <c r="D188" s="280">
        <v>185</v>
      </c>
      <c r="E188" s="246">
        <v>0.30427631578947367</v>
      </c>
      <c r="F188" s="186">
        <v>100</v>
      </c>
      <c r="G188" s="187">
        <v>0.30864197500000001</v>
      </c>
      <c r="H188" s="280">
        <v>136</v>
      </c>
      <c r="I188" s="246">
        <v>0.26719056974459726</v>
      </c>
      <c r="J188" s="186">
        <v>87</v>
      </c>
      <c r="K188" s="187">
        <v>0.26900000000000002</v>
      </c>
      <c r="L188" s="280">
        <v>137</v>
      </c>
      <c r="M188" s="246">
        <v>0.21608832807570977</v>
      </c>
    </row>
    <row r="189" spans="1:13" ht="43.15">
      <c r="A189" s="523"/>
      <c r="B189" s="523"/>
      <c r="C189" s="273" t="s">
        <v>445</v>
      </c>
      <c r="D189" s="280">
        <v>423</v>
      </c>
      <c r="E189" s="246">
        <v>0.69572368421052633</v>
      </c>
      <c r="F189" s="186">
        <v>224</v>
      </c>
      <c r="G189" s="187">
        <v>0.69135802499999999</v>
      </c>
      <c r="H189" s="280">
        <v>373</v>
      </c>
      <c r="I189" s="246">
        <v>0.73280943025540279</v>
      </c>
      <c r="J189" s="186">
        <v>237</v>
      </c>
      <c r="K189" s="187">
        <v>0.73099999999999998</v>
      </c>
      <c r="L189" s="280">
        <v>497</v>
      </c>
      <c r="M189" s="246">
        <v>0.78391167192429023</v>
      </c>
    </row>
    <row r="190" spans="1:13" ht="14.45">
      <c r="A190" s="523"/>
      <c r="B190" s="455" t="s">
        <v>154</v>
      </c>
      <c r="C190" s="523"/>
      <c r="D190" s="280">
        <v>608</v>
      </c>
      <c r="E190" s="246">
        <v>1</v>
      </c>
      <c r="F190" s="186">
        <v>324</v>
      </c>
      <c r="G190" s="187">
        <v>1</v>
      </c>
      <c r="H190" s="280">
        <v>509</v>
      </c>
      <c r="I190" s="246">
        <v>1</v>
      </c>
      <c r="J190" s="186">
        <v>324</v>
      </c>
      <c r="K190" s="187">
        <v>1</v>
      </c>
      <c r="L190" s="280">
        <v>634</v>
      </c>
      <c r="M190" s="246">
        <v>1</v>
      </c>
    </row>
    <row r="191" spans="1:13" ht="14.45">
      <c r="A191" s="455" t="s">
        <v>195</v>
      </c>
      <c r="B191" s="455" t="s">
        <v>371</v>
      </c>
      <c r="C191" s="6" t="s">
        <v>270</v>
      </c>
      <c r="D191" s="280">
        <v>43</v>
      </c>
      <c r="E191" s="246">
        <v>0.66153846153846152</v>
      </c>
      <c r="F191" s="186">
        <v>39</v>
      </c>
      <c r="G191" s="187">
        <v>0.33913043500000001</v>
      </c>
      <c r="H191" s="280">
        <v>40</v>
      </c>
      <c r="I191" s="246">
        <v>0.51282051282051277</v>
      </c>
      <c r="J191" s="186">
        <v>25</v>
      </c>
      <c r="K191" s="187">
        <v>0.26300000000000001</v>
      </c>
      <c r="L191" s="280">
        <v>28</v>
      </c>
      <c r="M191" s="246">
        <v>0.34146341463414637</v>
      </c>
    </row>
    <row r="192" spans="1:13" ht="43.15">
      <c r="A192" s="523"/>
      <c r="B192" s="523"/>
      <c r="C192" s="273" t="s">
        <v>445</v>
      </c>
      <c r="D192" s="280">
        <v>22</v>
      </c>
      <c r="E192" s="246">
        <v>0.33846153846153848</v>
      </c>
      <c r="F192" s="186">
        <v>76</v>
      </c>
      <c r="G192" s="187">
        <v>0.66086956500000005</v>
      </c>
      <c r="H192" s="280">
        <v>38</v>
      </c>
      <c r="I192" s="246">
        <v>0.48717948717948717</v>
      </c>
      <c r="J192" s="186">
        <v>70</v>
      </c>
      <c r="K192" s="187">
        <v>0.73699999999999999</v>
      </c>
      <c r="L192" s="280">
        <v>54</v>
      </c>
      <c r="M192" s="246">
        <v>0.65853658536585369</v>
      </c>
    </row>
    <row r="193" spans="1:16" ht="14.45">
      <c r="A193" s="523"/>
      <c r="B193" s="455" t="s">
        <v>154</v>
      </c>
      <c r="C193" s="523"/>
      <c r="D193" s="280">
        <v>65</v>
      </c>
      <c r="E193" s="246">
        <v>1</v>
      </c>
      <c r="F193" s="186">
        <v>115</v>
      </c>
      <c r="G193" s="187">
        <v>1</v>
      </c>
      <c r="H193" s="280">
        <v>78</v>
      </c>
      <c r="I193" s="246">
        <v>1</v>
      </c>
      <c r="J193" s="186">
        <v>95</v>
      </c>
      <c r="K193" s="187">
        <v>1</v>
      </c>
      <c r="L193" s="280">
        <v>82</v>
      </c>
      <c r="M193" s="246">
        <v>1</v>
      </c>
    </row>
    <row r="194" spans="1:16" ht="14.45">
      <c r="A194" s="455" t="s">
        <v>194</v>
      </c>
      <c r="B194" s="455" t="s">
        <v>371</v>
      </c>
      <c r="C194" s="6" t="s">
        <v>270</v>
      </c>
      <c r="D194" s="280">
        <v>101</v>
      </c>
      <c r="E194" s="246">
        <v>0.92660550458715596</v>
      </c>
      <c r="F194" s="186">
        <v>48</v>
      </c>
      <c r="G194" s="187">
        <v>0.84210526299999999</v>
      </c>
      <c r="H194" s="280">
        <v>78</v>
      </c>
      <c r="I194" s="246">
        <v>0.96296296296296291</v>
      </c>
      <c r="J194" s="186">
        <v>41</v>
      </c>
      <c r="K194" s="187">
        <v>0.78800000000000003</v>
      </c>
      <c r="L194" s="280">
        <v>58</v>
      </c>
      <c r="M194" s="246">
        <v>0.8529411764705882</v>
      </c>
      <c r="O194" s="186"/>
      <c r="P194" s="187"/>
    </row>
    <row r="195" spans="1:16" ht="43.15">
      <c r="A195" s="523"/>
      <c r="B195" s="523"/>
      <c r="C195" s="273" t="s">
        <v>445</v>
      </c>
      <c r="D195" s="304" t="s">
        <v>169</v>
      </c>
      <c r="E195" s="321" t="s">
        <v>169</v>
      </c>
      <c r="F195" s="252" t="s">
        <v>169</v>
      </c>
      <c r="G195" s="252" t="s">
        <v>169</v>
      </c>
      <c r="H195" s="304" t="s">
        <v>169</v>
      </c>
      <c r="I195" s="321" t="s">
        <v>169</v>
      </c>
      <c r="J195" s="186">
        <v>11</v>
      </c>
      <c r="K195" s="187">
        <v>0.21199999999999999</v>
      </c>
      <c r="L195" s="280">
        <v>10</v>
      </c>
      <c r="M195" s="246">
        <v>0.14705882352941177</v>
      </c>
      <c r="O195" s="186"/>
      <c r="P195" s="187"/>
    </row>
    <row r="196" spans="1:16" ht="14.45">
      <c r="A196" s="523"/>
      <c r="B196" s="455" t="s">
        <v>154</v>
      </c>
      <c r="C196" s="523"/>
      <c r="D196" s="280">
        <v>109</v>
      </c>
      <c r="E196" s="246">
        <v>1</v>
      </c>
      <c r="F196" s="186">
        <v>57</v>
      </c>
      <c r="G196" s="187">
        <v>1</v>
      </c>
      <c r="H196" s="280">
        <v>81</v>
      </c>
      <c r="I196" s="246">
        <v>1</v>
      </c>
      <c r="J196" s="186">
        <v>52</v>
      </c>
      <c r="K196" s="187">
        <v>1</v>
      </c>
      <c r="L196" s="280">
        <v>68</v>
      </c>
      <c r="M196" s="246">
        <v>1</v>
      </c>
      <c r="O196" s="186"/>
      <c r="P196" s="187"/>
    </row>
    <row r="197" spans="1:16" ht="14.45">
      <c r="A197" s="455" t="s">
        <v>196</v>
      </c>
      <c r="B197" s="455" t="s">
        <v>371</v>
      </c>
      <c r="C197" s="6" t="s">
        <v>270</v>
      </c>
      <c r="D197" s="280">
        <v>465</v>
      </c>
      <c r="E197" s="246">
        <v>0.11787072243346007</v>
      </c>
      <c r="F197" s="186">
        <v>427</v>
      </c>
      <c r="G197" s="187">
        <v>9.2906875999999999E-2</v>
      </c>
      <c r="H197" s="280">
        <v>292</v>
      </c>
      <c r="I197" s="246">
        <v>0.10653046333454944</v>
      </c>
      <c r="J197" s="186">
        <v>333</v>
      </c>
      <c r="K197" s="187">
        <v>0.09</v>
      </c>
      <c r="L197" s="280">
        <v>263</v>
      </c>
      <c r="M197" s="246">
        <v>9.7733184689706432E-2</v>
      </c>
    </row>
    <row r="198" spans="1:16" ht="43.15">
      <c r="A198" s="523"/>
      <c r="B198" s="523"/>
      <c r="C198" s="273" t="s">
        <v>445</v>
      </c>
      <c r="D198" s="280">
        <v>3480</v>
      </c>
      <c r="E198" s="246">
        <v>0.88212927756653992</v>
      </c>
      <c r="F198" s="186">
        <v>4169</v>
      </c>
      <c r="G198" s="187">
        <v>0.90709312399999997</v>
      </c>
      <c r="H198" s="280">
        <v>2449</v>
      </c>
      <c r="I198" s="246">
        <v>0.89346953666545059</v>
      </c>
      <c r="J198" s="186">
        <v>3368</v>
      </c>
      <c r="K198" s="187">
        <v>0.91</v>
      </c>
      <c r="L198" s="280">
        <v>2428</v>
      </c>
      <c r="M198" s="246">
        <v>0.90226681531029362</v>
      </c>
    </row>
    <row r="199" spans="1:16" ht="14.45">
      <c r="A199" s="523"/>
      <c r="B199" s="455" t="s">
        <v>154</v>
      </c>
      <c r="C199" s="523"/>
      <c r="D199" s="280">
        <v>3945</v>
      </c>
      <c r="E199" s="246">
        <v>1</v>
      </c>
      <c r="F199" s="186">
        <v>4596</v>
      </c>
      <c r="G199" s="187">
        <v>1</v>
      </c>
      <c r="H199" s="280">
        <v>2741</v>
      </c>
      <c r="I199" s="246">
        <v>1</v>
      </c>
      <c r="J199" s="186">
        <v>3701</v>
      </c>
      <c r="K199" s="187">
        <v>1</v>
      </c>
      <c r="L199" s="280">
        <v>2691</v>
      </c>
      <c r="M199" s="246">
        <v>1</v>
      </c>
    </row>
    <row r="200" spans="1:16" ht="14.45">
      <c r="A200" s="455" t="s">
        <v>197</v>
      </c>
      <c r="B200" s="455" t="s">
        <v>371</v>
      </c>
      <c r="C200" s="6" t="s">
        <v>270</v>
      </c>
      <c r="D200" s="280">
        <v>333</v>
      </c>
      <c r="E200" s="246">
        <v>0.17712765957446808</v>
      </c>
      <c r="F200" s="186">
        <v>304</v>
      </c>
      <c r="G200" s="187">
        <v>0.13529150000000001</v>
      </c>
      <c r="H200" s="280">
        <v>246</v>
      </c>
      <c r="I200" s="246">
        <v>0.12647814910025706</v>
      </c>
      <c r="J200" s="186">
        <v>262</v>
      </c>
      <c r="K200" s="187">
        <v>0.124</v>
      </c>
      <c r="L200" s="280">
        <v>247</v>
      </c>
      <c r="M200" s="246">
        <v>0.11461716937354989</v>
      </c>
    </row>
    <row r="201" spans="1:16" ht="43.15">
      <c r="A201" s="523"/>
      <c r="B201" s="523"/>
      <c r="C201" s="273" t="s">
        <v>445</v>
      </c>
      <c r="D201" s="280">
        <v>1547</v>
      </c>
      <c r="E201" s="246">
        <v>0.82287234042553192</v>
      </c>
      <c r="F201" s="186">
        <v>1943</v>
      </c>
      <c r="G201" s="187">
        <v>0.86470849999999999</v>
      </c>
      <c r="H201" s="280">
        <v>1699</v>
      </c>
      <c r="I201" s="246">
        <v>0.87352185089974288</v>
      </c>
      <c r="J201" s="186">
        <v>1856</v>
      </c>
      <c r="K201" s="187">
        <v>0.876</v>
      </c>
      <c r="L201" s="280">
        <v>1908</v>
      </c>
      <c r="M201" s="246">
        <v>0.88538283062645007</v>
      </c>
    </row>
    <row r="202" spans="1:16" ht="14.45">
      <c r="A202" s="523"/>
      <c r="B202" s="455" t="s">
        <v>154</v>
      </c>
      <c r="C202" s="523"/>
      <c r="D202" s="280">
        <v>1880</v>
      </c>
      <c r="E202" s="246">
        <v>1</v>
      </c>
      <c r="F202" s="186">
        <v>2247</v>
      </c>
      <c r="G202" s="187">
        <v>1</v>
      </c>
      <c r="H202" s="280">
        <v>1945</v>
      </c>
      <c r="I202" s="246">
        <v>1</v>
      </c>
      <c r="J202" s="186">
        <v>2118</v>
      </c>
      <c r="K202" s="187">
        <v>1</v>
      </c>
      <c r="L202" s="280">
        <v>2155</v>
      </c>
      <c r="M202" s="246">
        <v>1</v>
      </c>
    </row>
    <row r="203" spans="1:16" ht="14.45">
      <c r="A203" s="455" t="s">
        <v>198</v>
      </c>
      <c r="B203" s="455" t="s">
        <v>372</v>
      </c>
      <c r="C203" s="6" t="s">
        <v>270</v>
      </c>
      <c r="D203" s="280">
        <v>81</v>
      </c>
      <c r="E203" s="246">
        <v>0.35217391304347828</v>
      </c>
      <c r="F203" s="186">
        <v>70</v>
      </c>
      <c r="G203" s="187">
        <v>0.20833333300000001</v>
      </c>
      <c r="H203" s="280">
        <v>40</v>
      </c>
      <c r="I203" s="246">
        <v>0.2484472049689441</v>
      </c>
      <c r="J203" s="186">
        <v>36</v>
      </c>
      <c r="K203" s="187">
        <v>0.153</v>
      </c>
      <c r="L203" s="280">
        <v>32</v>
      </c>
      <c r="M203" s="246">
        <v>0.22222222222222221</v>
      </c>
    </row>
    <row r="204" spans="1:16" ht="43.15">
      <c r="A204" s="523"/>
      <c r="B204" s="523"/>
      <c r="C204" s="273" t="s">
        <v>445</v>
      </c>
      <c r="D204" s="280">
        <v>149</v>
      </c>
      <c r="E204" s="246">
        <v>0.64782608695652177</v>
      </c>
      <c r="F204" s="186">
        <v>266</v>
      </c>
      <c r="G204" s="187">
        <v>0.79166666699999999</v>
      </c>
      <c r="H204" s="280">
        <v>121</v>
      </c>
      <c r="I204" s="246">
        <v>0.75155279503105588</v>
      </c>
      <c r="J204" s="186">
        <v>199</v>
      </c>
      <c r="K204" s="187">
        <v>0.84699999999999998</v>
      </c>
      <c r="L204" s="280">
        <v>112</v>
      </c>
      <c r="M204" s="246">
        <v>0.77777777777777779</v>
      </c>
    </row>
    <row r="205" spans="1:16" ht="14.45">
      <c r="A205" s="523"/>
      <c r="B205" s="455" t="s">
        <v>154</v>
      </c>
      <c r="C205" s="523"/>
      <c r="D205" s="280">
        <v>230</v>
      </c>
      <c r="E205" s="246">
        <v>1</v>
      </c>
      <c r="F205" s="186">
        <v>336</v>
      </c>
      <c r="G205" s="187">
        <v>1</v>
      </c>
      <c r="H205" s="280">
        <v>161</v>
      </c>
      <c r="I205" s="246">
        <v>1</v>
      </c>
      <c r="J205" s="186">
        <v>235</v>
      </c>
      <c r="K205" s="187">
        <v>1</v>
      </c>
      <c r="L205" s="280">
        <v>144</v>
      </c>
      <c r="M205" s="246">
        <v>1</v>
      </c>
    </row>
    <row r="206" spans="1:16" ht="14.45">
      <c r="A206" s="455" t="s">
        <v>199</v>
      </c>
      <c r="B206" s="455" t="s">
        <v>372</v>
      </c>
      <c r="C206" s="6" t="s">
        <v>270</v>
      </c>
      <c r="D206" s="280">
        <v>112</v>
      </c>
      <c r="E206" s="246">
        <v>0.2807017543859649</v>
      </c>
      <c r="F206" s="186">
        <v>189</v>
      </c>
      <c r="G206" s="187">
        <v>0.21307778999999999</v>
      </c>
      <c r="H206" s="280">
        <v>63</v>
      </c>
      <c r="I206" s="246">
        <v>0.17647058823529413</v>
      </c>
      <c r="J206" s="186">
        <v>127</v>
      </c>
      <c r="K206" s="187">
        <v>0.22500000000000001</v>
      </c>
      <c r="L206" s="280">
        <v>89</v>
      </c>
      <c r="M206" s="246">
        <v>0.21975308641975308</v>
      </c>
    </row>
    <row r="207" spans="1:16" ht="43.15">
      <c r="A207" s="523"/>
      <c r="B207" s="523"/>
      <c r="C207" s="273" t="s">
        <v>445</v>
      </c>
      <c r="D207" s="280">
        <v>287</v>
      </c>
      <c r="E207" s="246">
        <v>0.7192982456140351</v>
      </c>
      <c r="F207" s="186">
        <v>698</v>
      </c>
      <c r="G207" s="187">
        <v>0.78692220999999996</v>
      </c>
      <c r="H207" s="280">
        <v>294</v>
      </c>
      <c r="I207" s="246">
        <v>0.82352941176470584</v>
      </c>
      <c r="J207" s="186">
        <v>438</v>
      </c>
      <c r="K207" s="187">
        <v>0.77500000000000002</v>
      </c>
      <c r="L207" s="280">
        <v>316</v>
      </c>
      <c r="M207" s="246">
        <v>0.78024691358024689</v>
      </c>
    </row>
    <row r="208" spans="1:16" ht="14.45">
      <c r="A208" s="523"/>
      <c r="B208" s="455" t="s">
        <v>154</v>
      </c>
      <c r="C208" s="523"/>
      <c r="D208" s="280">
        <v>399</v>
      </c>
      <c r="E208" s="246">
        <v>1</v>
      </c>
      <c r="F208" s="186">
        <v>887</v>
      </c>
      <c r="G208" s="187">
        <v>1</v>
      </c>
      <c r="H208" s="280">
        <v>357</v>
      </c>
      <c r="I208" s="246">
        <v>1</v>
      </c>
      <c r="J208" s="186">
        <v>565</v>
      </c>
      <c r="K208" s="187">
        <v>1</v>
      </c>
      <c r="L208" s="280">
        <v>405</v>
      </c>
      <c r="M208" s="246">
        <v>1</v>
      </c>
    </row>
    <row r="209" spans="1:13" ht="14.45">
      <c r="A209" s="455" t="s">
        <v>200</v>
      </c>
      <c r="B209" s="455" t="s">
        <v>370</v>
      </c>
      <c r="C209" s="6" t="s">
        <v>270</v>
      </c>
      <c r="D209" s="280">
        <v>601</v>
      </c>
      <c r="E209" s="246">
        <v>0.24691865242399344</v>
      </c>
      <c r="F209" s="186">
        <v>452</v>
      </c>
      <c r="G209" s="187">
        <v>0.19087837799999999</v>
      </c>
      <c r="H209" s="280">
        <v>404</v>
      </c>
      <c r="I209" s="246">
        <v>0.16264090177133655</v>
      </c>
      <c r="J209" s="186">
        <v>342</v>
      </c>
      <c r="K209" s="187">
        <v>0.16600000000000001</v>
      </c>
      <c r="L209" s="280">
        <v>454</v>
      </c>
      <c r="M209" s="246">
        <v>0.16065109695682944</v>
      </c>
    </row>
    <row r="210" spans="1:13" ht="43.15">
      <c r="A210" s="523"/>
      <c r="B210" s="523"/>
      <c r="C210" s="273" t="s">
        <v>445</v>
      </c>
      <c r="D210" s="280">
        <v>1833</v>
      </c>
      <c r="E210" s="246">
        <v>0.75308134757600653</v>
      </c>
      <c r="F210" s="186">
        <v>1916</v>
      </c>
      <c r="G210" s="187">
        <v>0.80912162200000004</v>
      </c>
      <c r="H210" s="280">
        <v>2080</v>
      </c>
      <c r="I210" s="246">
        <v>0.8373590982286635</v>
      </c>
      <c r="J210" s="186">
        <v>1721</v>
      </c>
      <c r="K210" s="187">
        <v>0.83399999999999996</v>
      </c>
      <c r="L210" s="280">
        <v>2372</v>
      </c>
      <c r="M210" s="246">
        <v>0.83934890304317056</v>
      </c>
    </row>
    <row r="211" spans="1:13" ht="14.45">
      <c r="A211" s="523"/>
      <c r="B211" s="455" t="s">
        <v>154</v>
      </c>
      <c r="C211" s="523"/>
      <c r="D211" s="280">
        <v>2434</v>
      </c>
      <c r="E211" s="246">
        <v>1</v>
      </c>
      <c r="F211" s="186">
        <v>2368</v>
      </c>
      <c r="G211" s="187">
        <v>1</v>
      </c>
      <c r="H211" s="280">
        <v>2484</v>
      </c>
      <c r="I211" s="246">
        <v>1</v>
      </c>
      <c r="J211" s="186">
        <v>2063</v>
      </c>
      <c r="K211" s="187">
        <v>1</v>
      </c>
      <c r="L211" s="280">
        <v>2826</v>
      </c>
      <c r="M211" s="246">
        <v>1</v>
      </c>
    </row>
    <row r="212" spans="1:13" ht="14.45">
      <c r="A212" s="455" t="s">
        <v>201</v>
      </c>
      <c r="B212" s="455" t="s">
        <v>370</v>
      </c>
      <c r="C212" s="6" t="s">
        <v>270</v>
      </c>
      <c r="D212" s="280">
        <v>325</v>
      </c>
      <c r="E212" s="246">
        <v>0.24565381708238851</v>
      </c>
      <c r="F212" s="186">
        <v>242</v>
      </c>
      <c r="G212" s="187">
        <v>0.16899441300000001</v>
      </c>
      <c r="H212" s="280">
        <v>262</v>
      </c>
      <c r="I212" s="246">
        <v>0.2428174235403151</v>
      </c>
      <c r="J212" s="186">
        <v>219</v>
      </c>
      <c r="K212" s="187">
        <v>0.16500000000000001</v>
      </c>
      <c r="L212" s="280">
        <v>247</v>
      </c>
      <c r="M212" s="246">
        <v>0.23546234509056244</v>
      </c>
    </row>
    <row r="213" spans="1:13" ht="43.15">
      <c r="A213" s="523"/>
      <c r="B213" s="523"/>
      <c r="C213" s="273" t="s">
        <v>445</v>
      </c>
      <c r="D213" s="280">
        <v>998</v>
      </c>
      <c r="E213" s="246">
        <v>0.75434618291761146</v>
      </c>
      <c r="F213" s="186">
        <v>1190</v>
      </c>
      <c r="G213" s="187">
        <v>0.83100558700000005</v>
      </c>
      <c r="H213" s="280">
        <v>817</v>
      </c>
      <c r="I213" s="246">
        <v>0.7571825764596849</v>
      </c>
      <c r="J213" s="186">
        <v>1107</v>
      </c>
      <c r="K213" s="187">
        <v>0.83499999999999996</v>
      </c>
      <c r="L213" s="280">
        <v>802</v>
      </c>
      <c r="M213" s="246">
        <v>0.76453765490943759</v>
      </c>
    </row>
    <row r="214" spans="1:13" ht="14.45">
      <c r="A214" s="523"/>
      <c r="B214" s="455" t="s">
        <v>154</v>
      </c>
      <c r="C214" s="523"/>
      <c r="D214" s="280">
        <v>1323</v>
      </c>
      <c r="E214" s="246">
        <v>1</v>
      </c>
      <c r="F214" s="186">
        <v>1432</v>
      </c>
      <c r="G214" s="187">
        <v>1</v>
      </c>
      <c r="H214" s="280">
        <v>1079</v>
      </c>
      <c r="I214" s="246">
        <v>1</v>
      </c>
      <c r="J214" s="186">
        <v>1326</v>
      </c>
      <c r="K214" s="187">
        <v>1</v>
      </c>
      <c r="L214" s="280">
        <v>1049</v>
      </c>
      <c r="M214" s="246">
        <v>1</v>
      </c>
    </row>
    <row r="215" spans="1:13" ht="14.45">
      <c r="A215" s="455" t="s">
        <v>202</v>
      </c>
      <c r="B215" s="455" t="s">
        <v>370</v>
      </c>
      <c r="C215" s="6" t="s">
        <v>270</v>
      </c>
      <c r="D215" s="280">
        <v>119</v>
      </c>
      <c r="E215" s="246">
        <v>0.20659722222222221</v>
      </c>
      <c r="F215" s="186">
        <v>131</v>
      </c>
      <c r="G215" s="187">
        <v>0.19848484799999999</v>
      </c>
      <c r="H215" s="280">
        <v>92</v>
      </c>
      <c r="I215" s="246">
        <v>0.19700214132762311</v>
      </c>
      <c r="J215" s="186">
        <v>111</v>
      </c>
      <c r="K215" s="187">
        <v>0.191</v>
      </c>
      <c r="L215" s="280">
        <v>84</v>
      </c>
      <c r="M215" s="246">
        <v>0.19444444444444445</v>
      </c>
    </row>
    <row r="216" spans="1:13" ht="43.15">
      <c r="A216" s="523"/>
      <c r="B216" s="523"/>
      <c r="C216" s="273" t="s">
        <v>445</v>
      </c>
      <c r="D216" s="280">
        <v>457</v>
      </c>
      <c r="E216" s="246">
        <v>0.79340277777777779</v>
      </c>
      <c r="F216" s="186">
        <v>529</v>
      </c>
      <c r="G216" s="187">
        <v>0.80151515200000001</v>
      </c>
      <c r="H216" s="280">
        <v>375</v>
      </c>
      <c r="I216" s="246">
        <v>0.80299785867237683</v>
      </c>
      <c r="J216" s="186">
        <v>471</v>
      </c>
      <c r="K216" s="187">
        <v>0.80900000000000005</v>
      </c>
      <c r="L216" s="280">
        <v>348</v>
      </c>
      <c r="M216" s="246">
        <v>0.80555555555555558</v>
      </c>
    </row>
    <row r="217" spans="1:13" ht="14.45">
      <c r="A217" s="523"/>
      <c r="B217" s="455" t="s">
        <v>154</v>
      </c>
      <c r="C217" s="523"/>
      <c r="D217" s="280">
        <v>576</v>
      </c>
      <c r="E217" s="246">
        <v>1</v>
      </c>
      <c r="F217" s="186">
        <v>660</v>
      </c>
      <c r="G217" s="187">
        <v>1</v>
      </c>
      <c r="H217" s="280">
        <v>467</v>
      </c>
      <c r="I217" s="246">
        <v>1</v>
      </c>
      <c r="J217" s="186">
        <v>582</v>
      </c>
      <c r="K217" s="187">
        <v>1</v>
      </c>
      <c r="L217" s="280">
        <v>432</v>
      </c>
      <c r="M217" s="246">
        <v>1</v>
      </c>
    </row>
    <row r="218" spans="1:13" ht="14.45">
      <c r="A218" s="455" t="s">
        <v>203</v>
      </c>
      <c r="B218" s="455" t="s">
        <v>370</v>
      </c>
      <c r="C218" s="6" t="s">
        <v>270</v>
      </c>
      <c r="D218" s="280">
        <v>164</v>
      </c>
      <c r="E218" s="246">
        <v>0.26929392446633826</v>
      </c>
      <c r="F218" s="186">
        <v>168</v>
      </c>
      <c r="G218" s="187">
        <v>0.25339366499999999</v>
      </c>
      <c r="H218" s="280">
        <v>103</v>
      </c>
      <c r="I218" s="246">
        <v>0.16775244299674266</v>
      </c>
      <c r="J218" s="186">
        <v>122</v>
      </c>
      <c r="K218" s="187">
        <v>0.19400000000000001</v>
      </c>
      <c r="L218" s="280">
        <v>109</v>
      </c>
      <c r="M218" s="246">
        <v>0.17329093799682035</v>
      </c>
    </row>
    <row r="219" spans="1:13" ht="43.15">
      <c r="A219" s="523"/>
      <c r="B219" s="523"/>
      <c r="C219" s="273" t="s">
        <v>445</v>
      </c>
      <c r="D219" s="280">
        <v>445</v>
      </c>
      <c r="E219" s="246">
        <v>0.73070607553366174</v>
      </c>
      <c r="F219" s="186">
        <v>495</v>
      </c>
      <c r="G219" s="187">
        <v>0.74660633499999995</v>
      </c>
      <c r="H219" s="280">
        <v>511</v>
      </c>
      <c r="I219" s="246">
        <v>0.83224755700325737</v>
      </c>
      <c r="J219" s="186">
        <v>507</v>
      </c>
      <c r="K219" s="187">
        <v>0.80600000000000005</v>
      </c>
      <c r="L219" s="280">
        <v>520</v>
      </c>
      <c r="M219" s="246">
        <v>0.82670906200317962</v>
      </c>
    </row>
    <row r="220" spans="1:13" ht="14.45">
      <c r="A220" s="523"/>
      <c r="B220" s="455" t="s">
        <v>154</v>
      </c>
      <c r="C220" s="523"/>
      <c r="D220" s="280">
        <v>609</v>
      </c>
      <c r="E220" s="246">
        <v>1</v>
      </c>
      <c r="F220" s="186">
        <v>663</v>
      </c>
      <c r="G220" s="187">
        <v>1</v>
      </c>
      <c r="H220" s="280">
        <v>614</v>
      </c>
      <c r="I220" s="246">
        <v>1</v>
      </c>
      <c r="J220" s="186">
        <v>629</v>
      </c>
      <c r="K220" s="187">
        <v>1</v>
      </c>
      <c r="L220" s="280">
        <v>629</v>
      </c>
      <c r="M220" s="246">
        <v>1</v>
      </c>
    </row>
    <row r="221" spans="1:13" ht="14.45">
      <c r="A221" s="455" t="s">
        <v>204</v>
      </c>
      <c r="B221" s="455" t="s">
        <v>371</v>
      </c>
      <c r="C221" s="6" t="s">
        <v>270</v>
      </c>
      <c r="D221" s="280">
        <v>234</v>
      </c>
      <c r="E221" s="246">
        <v>0.15254237288135594</v>
      </c>
      <c r="F221" s="186">
        <v>267</v>
      </c>
      <c r="G221" s="187">
        <v>0.19474835900000001</v>
      </c>
      <c r="H221" s="280">
        <v>188</v>
      </c>
      <c r="I221" s="246">
        <v>0.13457408732999285</v>
      </c>
      <c r="J221" s="186">
        <v>222</v>
      </c>
      <c r="K221" s="187">
        <v>0.155</v>
      </c>
      <c r="L221" s="280">
        <v>164</v>
      </c>
      <c r="M221" s="246">
        <v>0.10243597751405371</v>
      </c>
    </row>
    <row r="222" spans="1:13" ht="43.15">
      <c r="A222" s="523"/>
      <c r="B222" s="523"/>
      <c r="C222" s="273" t="s">
        <v>445</v>
      </c>
      <c r="D222" s="280">
        <v>1300</v>
      </c>
      <c r="E222" s="246">
        <v>0.84745762711864403</v>
      </c>
      <c r="F222" s="186">
        <v>1104</v>
      </c>
      <c r="G222" s="187">
        <v>0.80525164100000002</v>
      </c>
      <c r="H222" s="280">
        <v>1209</v>
      </c>
      <c r="I222" s="246">
        <v>0.86542591267000712</v>
      </c>
      <c r="J222" s="186">
        <v>1206</v>
      </c>
      <c r="K222" s="187">
        <v>0.84499999999999997</v>
      </c>
      <c r="L222" s="280">
        <v>1437</v>
      </c>
      <c r="M222" s="246">
        <v>0.89756402248594624</v>
      </c>
    </row>
    <row r="223" spans="1:13" ht="14.45">
      <c r="A223" s="523"/>
      <c r="B223" s="455" t="s">
        <v>154</v>
      </c>
      <c r="C223" s="523"/>
      <c r="D223" s="280">
        <v>1534</v>
      </c>
      <c r="E223" s="246">
        <v>1</v>
      </c>
      <c r="F223" s="186">
        <v>1371</v>
      </c>
      <c r="G223" s="187">
        <v>1</v>
      </c>
      <c r="H223" s="280">
        <v>1397</v>
      </c>
      <c r="I223" s="246">
        <v>1</v>
      </c>
      <c r="J223" s="186">
        <v>1428</v>
      </c>
      <c r="K223" s="187">
        <v>1</v>
      </c>
      <c r="L223" s="280">
        <v>1601</v>
      </c>
      <c r="M223" s="246">
        <v>1</v>
      </c>
    </row>
    <row r="224" spans="1:13" ht="14.45">
      <c r="A224" s="455" t="s">
        <v>205</v>
      </c>
      <c r="B224" s="455" t="s">
        <v>371</v>
      </c>
      <c r="C224" s="6" t="s">
        <v>270</v>
      </c>
      <c r="D224" s="280">
        <v>192</v>
      </c>
      <c r="E224" s="246">
        <v>0.31527093596059114</v>
      </c>
      <c r="F224" s="186">
        <v>274</v>
      </c>
      <c r="G224" s="187">
        <v>0.28364389200000001</v>
      </c>
      <c r="H224" s="280">
        <v>122</v>
      </c>
      <c r="I224" s="246">
        <v>0.2525879917184265</v>
      </c>
      <c r="J224" s="186">
        <v>183</v>
      </c>
      <c r="K224" s="187">
        <v>0.24199999999999999</v>
      </c>
      <c r="L224" s="280">
        <v>127</v>
      </c>
      <c r="M224" s="246">
        <v>0.21202003338898165</v>
      </c>
    </row>
    <row r="225" spans="1:13" ht="43.15">
      <c r="A225" s="523"/>
      <c r="B225" s="523"/>
      <c r="C225" s="273" t="s">
        <v>445</v>
      </c>
      <c r="D225" s="280">
        <v>417</v>
      </c>
      <c r="E225" s="246">
        <v>0.68472906403940892</v>
      </c>
      <c r="F225" s="186">
        <v>692</v>
      </c>
      <c r="G225" s="187">
        <v>0.71635610800000005</v>
      </c>
      <c r="H225" s="280">
        <v>361</v>
      </c>
      <c r="I225" s="246">
        <v>0.7474120082815735</v>
      </c>
      <c r="J225" s="186">
        <v>572</v>
      </c>
      <c r="K225" s="187">
        <v>0.75800000000000001</v>
      </c>
      <c r="L225" s="280">
        <v>472</v>
      </c>
      <c r="M225" s="246">
        <v>0.78797996661101832</v>
      </c>
    </row>
    <row r="226" spans="1:13" ht="14.45">
      <c r="A226" s="523"/>
      <c r="B226" s="455" t="s">
        <v>154</v>
      </c>
      <c r="C226" s="523"/>
      <c r="D226" s="280">
        <v>609</v>
      </c>
      <c r="E226" s="246">
        <v>1</v>
      </c>
      <c r="F226" s="186">
        <v>966</v>
      </c>
      <c r="G226" s="187">
        <v>1</v>
      </c>
      <c r="H226" s="280">
        <v>483</v>
      </c>
      <c r="I226" s="246">
        <v>1</v>
      </c>
      <c r="J226" s="186">
        <v>755</v>
      </c>
      <c r="K226" s="187">
        <v>1</v>
      </c>
      <c r="L226" s="280">
        <v>599</v>
      </c>
      <c r="M226" s="246">
        <v>1</v>
      </c>
    </row>
    <row r="227" spans="1:13" ht="14.45">
      <c r="A227" s="455" t="s">
        <v>206</v>
      </c>
      <c r="B227" s="455" t="s">
        <v>369</v>
      </c>
      <c r="C227" s="6" t="s">
        <v>270</v>
      </c>
      <c r="D227" s="280">
        <v>92</v>
      </c>
      <c r="E227" s="246">
        <v>0.56097560975609762</v>
      </c>
      <c r="F227" s="186">
        <v>79</v>
      </c>
      <c r="G227" s="187">
        <v>0.37799043100000002</v>
      </c>
      <c r="H227" s="280">
        <v>84</v>
      </c>
      <c r="I227" s="246">
        <v>0.54193548387096779</v>
      </c>
      <c r="J227" s="186">
        <v>69</v>
      </c>
      <c r="K227" s="187">
        <v>0.379</v>
      </c>
      <c r="L227" s="280">
        <v>89</v>
      </c>
      <c r="M227" s="246">
        <v>0.61805555555555558</v>
      </c>
    </row>
    <row r="228" spans="1:13" ht="43.15">
      <c r="A228" s="523"/>
      <c r="B228" s="523"/>
      <c r="C228" s="273" t="s">
        <v>445</v>
      </c>
      <c r="D228" s="280">
        <v>72</v>
      </c>
      <c r="E228" s="246">
        <v>0.43902439024390244</v>
      </c>
      <c r="F228" s="186">
        <v>130</v>
      </c>
      <c r="G228" s="187">
        <v>0.62200956900000004</v>
      </c>
      <c r="H228" s="280">
        <v>71</v>
      </c>
      <c r="I228" s="246">
        <v>0.45806451612903226</v>
      </c>
      <c r="J228" s="186">
        <v>113</v>
      </c>
      <c r="K228" s="187">
        <v>0.621</v>
      </c>
      <c r="L228" s="280">
        <v>55</v>
      </c>
      <c r="M228" s="246">
        <v>0.38194444444444442</v>
      </c>
    </row>
    <row r="229" spans="1:13" ht="14.45">
      <c r="A229" s="523"/>
      <c r="B229" s="455" t="s">
        <v>154</v>
      </c>
      <c r="C229" s="523"/>
      <c r="D229" s="280">
        <v>164</v>
      </c>
      <c r="E229" s="246">
        <v>1</v>
      </c>
      <c r="F229" s="186">
        <v>209</v>
      </c>
      <c r="G229" s="187">
        <v>1</v>
      </c>
      <c r="H229" s="280">
        <v>155</v>
      </c>
      <c r="I229" s="246">
        <v>1</v>
      </c>
      <c r="J229" s="186">
        <v>182</v>
      </c>
      <c r="K229" s="187">
        <v>1</v>
      </c>
      <c r="L229" s="280">
        <v>144</v>
      </c>
      <c r="M229" s="246">
        <v>1</v>
      </c>
    </row>
    <row r="230" spans="1:13" ht="14.45">
      <c r="A230" s="455" t="s">
        <v>207</v>
      </c>
      <c r="B230" s="455" t="s">
        <v>371</v>
      </c>
      <c r="C230" s="6" t="s">
        <v>270</v>
      </c>
      <c r="D230" s="280">
        <v>281</v>
      </c>
      <c r="E230" s="246">
        <v>0.27739387956564659</v>
      </c>
      <c r="F230" s="186">
        <v>411</v>
      </c>
      <c r="G230" s="187">
        <v>0.33118452900000001</v>
      </c>
      <c r="H230" s="280">
        <v>183</v>
      </c>
      <c r="I230" s="246">
        <v>0.26105563480741795</v>
      </c>
      <c r="J230" s="186">
        <v>340</v>
      </c>
      <c r="K230" s="187">
        <v>0.30099999999999999</v>
      </c>
      <c r="L230" s="280">
        <v>181</v>
      </c>
      <c r="M230" s="246">
        <v>0.24327956989247312</v>
      </c>
    </row>
    <row r="231" spans="1:13" ht="43.15">
      <c r="A231" s="523"/>
      <c r="B231" s="523"/>
      <c r="C231" s="273" t="s">
        <v>445</v>
      </c>
      <c r="D231" s="280">
        <v>732</v>
      </c>
      <c r="E231" s="246">
        <v>0.72260612043435346</v>
      </c>
      <c r="F231" s="186">
        <v>830</v>
      </c>
      <c r="G231" s="187">
        <v>0.66881547100000005</v>
      </c>
      <c r="H231" s="280">
        <v>518</v>
      </c>
      <c r="I231" s="246">
        <v>0.738944365192582</v>
      </c>
      <c r="J231" s="186">
        <v>789</v>
      </c>
      <c r="K231" s="187">
        <v>0.69899999999999995</v>
      </c>
      <c r="L231" s="280">
        <v>563</v>
      </c>
      <c r="M231" s="246">
        <v>0.75672043010752688</v>
      </c>
    </row>
    <row r="232" spans="1:13" ht="14.45">
      <c r="A232" s="523"/>
      <c r="B232" s="455" t="s">
        <v>154</v>
      </c>
      <c r="C232" s="523"/>
      <c r="D232" s="280">
        <v>1013</v>
      </c>
      <c r="E232" s="246">
        <v>1</v>
      </c>
      <c r="F232" s="186">
        <v>1241</v>
      </c>
      <c r="G232" s="187">
        <v>1</v>
      </c>
      <c r="H232" s="280">
        <v>701</v>
      </c>
      <c r="I232" s="246">
        <v>1</v>
      </c>
      <c r="J232" s="186">
        <v>1129</v>
      </c>
      <c r="K232" s="187">
        <v>1</v>
      </c>
      <c r="L232" s="280">
        <v>744</v>
      </c>
      <c r="M232" s="246">
        <v>1</v>
      </c>
    </row>
    <row r="233" spans="1:13" ht="14.45">
      <c r="A233" s="455" t="s">
        <v>208</v>
      </c>
      <c r="B233" s="455" t="s">
        <v>369</v>
      </c>
      <c r="C233" s="6" t="s">
        <v>270</v>
      </c>
      <c r="D233" s="280">
        <v>614</v>
      </c>
      <c r="E233" s="246">
        <v>0.61033797216699803</v>
      </c>
      <c r="F233" s="186">
        <v>431</v>
      </c>
      <c r="G233" s="187">
        <v>0.373483536</v>
      </c>
      <c r="H233" s="280">
        <v>495</v>
      </c>
      <c r="I233" s="246">
        <v>0.61111111111111116</v>
      </c>
      <c r="J233" s="186">
        <v>316</v>
      </c>
      <c r="K233" s="187">
        <v>0.36499999999999999</v>
      </c>
      <c r="L233" s="280">
        <v>457</v>
      </c>
      <c r="M233" s="246">
        <v>0.58967741935483875</v>
      </c>
    </row>
    <row r="234" spans="1:13" ht="43.15">
      <c r="A234" s="523"/>
      <c r="B234" s="523"/>
      <c r="C234" s="273" t="s">
        <v>445</v>
      </c>
      <c r="D234" s="280">
        <v>392</v>
      </c>
      <c r="E234" s="246">
        <v>0.38966202783300197</v>
      </c>
      <c r="F234" s="186">
        <v>723</v>
      </c>
      <c r="G234" s="187">
        <v>0.62651646400000005</v>
      </c>
      <c r="H234" s="280">
        <v>315</v>
      </c>
      <c r="I234" s="246">
        <v>0.3888888888888889</v>
      </c>
      <c r="J234" s="186">
        <v>549</v>
      </c>
      <c r="K234" s="187">
        <v>0.63500000000000001</v>
      </c>
      <c r="L234" s="280">
        <v>318</v>
      </c>
      <c r="M234" s="246">
        <v>0.41032258064516131</v>
      </c>
    </row>
    <row r="235" spans="1:13" ht="14.45">
      <c r="A235" s="523"/>
      <c r="B235" s="455" t="s">
        <v>154</v>
      </c>
      <c r="C235" s="523"/>
      <c r="D235" s="280">
        <v>1006</v>
      </c>
      <c r="E235" s="246">
        <v>1</v>
      </c>
      <c r="F235" s="186">
        <v>1154</v>
      </c>
      <c r="G235" s="187">
        <v>1</v>
      </c>
      <c r="H235" s="280">
        <v>810</v>
      </c>
      <c r="I235" s="246">
        <v>1</v>
      </c>
      <c r="J235" s="186">
        <v>865</v>
      </c>
      <c r="K235" s="187">
        <v>1</v>
      </c>
      <c r="L235" s="280">
        <v>775</v>
      </c>
      <c r="M235" s="246">
        <v>1</v>
      </c>
    </row>
    <row r="236" spans="1:13" ht="14.45">
      <c r="A236" s="455" t="s">
        <v>209</v>
      </c>
      <c r="B236" s="455" t="s">
        <v>370</v>
      </c>
      <c r="C236" s="6" t="s">
        <v>270</v>
      </c>
      <c r="D236" s="280">
        <v>567</v>
      </c>
      <c r="E236" s="246">
        <v>0.39320388349514562</v>
      </c>
      <c r="F236" s="186">
        <v>443</v>
      </c>
      <c r="G236" s="187">
        <v>0.26799758000000001</v>
      </c>
      <c r="H236" s="280">
        <v>415</v>
      </c>
      <c r="I236" s="246">
        <v>0.33440773569701854</v>
      </c>
      <c r="J236" s="186">
        <v>422</v>
      </c>
      <c r="K236" s="187">
        <v>0.247</v>
      </c>
      <c r="L236" s="280">
        <v>343</v>
      </c>
      <c r="M236" s="246">
        <v>0.30193661971830987</v>
      </c>
    </row>
    <row r="237" spans="1:13" ht="43.15">
      <c r="A237" s="523"/>
      <c r="B237" s="523"/>
      <c r="C237" s="273" t="s">
        <v>445</v>
      </c>
      <c r="D237" s="280">
        <v>875</v>
      </c>
      <c r="E237" s="246">
        <v>0.60679611650485432</v>
      </c>
      <c r="F237" s="186">
        <v>1210</v>
      </c>
      <c r="G237" s="187">
        <v>0.73200242000000004</v>
      </c>
      <c r="H237" s="280">
        <v>826</v>
      </c>
      <c r="I237" s="246">
        <v>0.66559226430298146</v>
      </c>
      <c r="J237" s="186">
        <v>1284</v>
      </c>
      <c r="K237" s="187">
        <v>0.753</v>
      </c>
      <c r="L237" s="280">
        <v>793</v>
      </c>
      <c r="M237" s="246">
        <v>0.69806338028169013</v>
      </c>
    </row>
    <row r="238" spans="1:13" ht="14.45">
      <c r="A238" s="523"/>
      <c r="B238" s="455" t="s">
        <v>154</v>
      </c>
      <c r="C238" s="523"/>
      <c r="D238" s="280">
        <v>1442</v>
      </c>
      <c r="E238" s="246">
        <v>1</v>
      </c>
      <c r="F238" s="186">
        <v>1653</v>
      </c>
      <c r="G238" s="187">
        <v>1</v>
      </c>
      <c r="H238" s="280">
        <v>1241</v>
      </c>
      <c r="I238" s="246">
        <v>1</v>
      </c>
      <c r="J238" s="186">
        <v>1706</v>
      </c>
      <c r="K238" s="187">
        <v>1</v>
      </c>
      <c r="L238" s="280">
        <v>1136</v>
      </c>
      <c r="M238" s="246">
        <v>1</v>
      </c>
    </row>
    <row r="239" spans="1:13" ht="14.45">
      <c r="A239" s="455" t="s">
        <v>210</v>
      </c>
      <c r="B239" s="455" t="s">
        <v>370</v>
      </c>
      <c r="C239" s="6" t="s">
        <v>270</v>
      </c>
      <c r="D239" s="280">
        <v>304</v>
      </c>
      <c r="E239" s="246">
        <v>0.29063097514340347</v>
      </c>
      <c r="F239" s="186">
        <v>228</v>
      </c>
      <c r="G239" s="187">
        <v>0.19487179499999999</v>
      </c>
      <c r="H239" s="280">
        <v>196</v>
      </c>
      <c r="I239" s="246">
        <v>0.2229806598407281</v>
      </c>
      <c r="J239" s="186">
        <v>191</v>
      </c>
      <c r="K239" s="187">
        <v>0.17899999999999999</v>
      </c>
      <c r="L239" s="280">
        <v>206</v>
      </c>
      <c r="M239" s="246">
        <v>0.2647814910025707</v>
      </c>
    </row>
    <row r="240" spans="1:13" ht="43.15">
      <c r="A240" s="523"/>
      <c r="B240" s="523"/>
      <c r="C240" s="273" t="s">
        <v>445</v>
      </c>
      <c r="D240" s="280">
        <v>742</v>
      </c>
      <c r="E240" s="246">
        <v>0.70936902485659659</v>
      </c>
      <c r="F240" s="186">
        <v>942</v>
      </c>
      <c r="G240" s="187">
        <v>0.80512820500000004</v>
      </c>
      <c r="H240" s="280">
        <v>683</v>
      </c>
      <c r="I240" s="246">
        <v>0.77701934015927188</v>
      </c>
      <c r="J240" s="186">
        <v>878</v>
      </c>
      <c r="K240" s="187">
        <v>0.82099999999999995</v>
      </c>
      <c r="L240" s="280">
        <v>572</v>
      </c>
      <c r="M240" s="246">
        <v>0.73521850899742935</v>
      </c>
    </row>
    <row r="241" spans="1:13" ht="14.45">
      <c r="A241" s="523"/>
      <c r="B241" s="455" t="s">
        <v>154</v>
      </c>
      <c r="C241" s="523"/>
      <c r="D241" s="280">
        <v>1046</v>
      </c>
      <c r="E241" s="246">
        <v>1</v>
      </c>
      <c r="F241" s="186">
        <v>1170</v>
      </c>
      <c r="G241" s="187">
        <v>1</v>
      </c>
      <c r="H241" s="280">
        <v>879</v>
      </c>
      <c r="I241" s="246">
        <v>1</v>
      </c>
      <c r="J241" s="186">
        <v>1069</v>
      </c>
      <c r="K241" s="187">
        <v>1</v>
      </c>
      <c r="L241" s="280">
        <v>778</v>
      </c>
      <c r="M241" s="246">
        <v>1</v>
      </c>
    </row>
    <row r="242" spans="1:13" ht="14.45">
      <c r="A242" s="455" t="s">
        <v>211</v>
      </c>
      <c r="B242" s="455" t="s">
        <v>371</v>
      </c>
      <c r="C242" s="6" t="s">
        <v>270</v>
      </c>
      <c r="D242" s="280">
        <v>303</v>
      </c>
      <c r="E242" s="246">
        <v>0.3261571582346609</v>
      </c>
      <c r="F242" s="186">
        <v>154</v>
      </c>
      <c r="G242" s="187">
        <v>0.18075117399999999</v>
      </c>
      <c r="H242" s="280">
        <v>183</v>
      </c>
      <c r="I242" s="246">
        <v>0.22732919254658385</v>
      </c>
      <c r="J242" s="186">
        <v>107</v>
      </c>
      <c r="K242" s="187">
        <v>0.14799999999999999</v>
      </c>
      <c r="L242" s="280">
        <v>187</v>
      </c>
      <c r="M242" s="246">
        <v>0.24801061007957559</v>
      </c>
    </row>
    <row r="243" spans="1:13" ht="43.15">
      <c r="A243" s="523"/>
      <c r="B243" s="523"/>
      <c r="C243" s="273" t="s">
        <v>445</v>
      </c>
      <c r="D243" s="280">
        <v>626</v>
      </c>
      <c r="E243" s="246">
        <v>0.67384284176533904</v>
      </c>
      <c r="F243" s="186">
        <v>698</v>
      </c>
      <c r="G243" s="187">
        <v>0.81924882600000004</v>
      </c>
      <c r="H243" s="280">
        <v>622</v>
      </c>
      <c r="I243" s="246">
        <v>0.7726708074534161</v>
      </c>
      <c r="J243" s="186">
        <v>615</v>
      </c>
      <c r="K243" s="187">
        <v>0.85199999999999998</v>
      </c>
      <c r="L243" s="280">
        <v>567</v>
      </c>
      <c r="M243" s="246">
        <v>0.75198938992042441</v>
      </c>
    </row>
    <row r="244" spans="1:13" ht="14.45">
      <c r="A244" s="523"/>
      <c r="B244" s="455" t="s">
        <v>154</v>
      </c>
      <c r="C244" s="523"/>
      <c r="D244" s="280">
        <v>929</v>
      </c>
      <c r="E244" s="246">
        <v>1</v>
      </c>
      <c r="F244" s="186">
        <v>852</v>
      </c>
      <c r="G244" s="187">
        <v>1</v>
      </c>
      <c r="H244" s="280">
        <v>805</v>
      </c>
      <c r="I244" s="246">
        <v>1</v>
      </c>
      <c r="J244" s="186">
        <v>722</v>
      </c>
      <c r="K244" s="187">
        <v>1</v>
      </c>
      <c r="L244" s="280">
        <v>754</v>
      </c>
      <c r="M244" s="246">
        <v>1</v>
      </c>
    </row>
    <row r="245" spans="1:13" ht="14.45">
      <c r="A245" s="455" t="s">
        <v>212</v>
      </c>
      <c r="B245" s="455" t="s">
        <v>370</v>
      </c>
      <c r="C245" s="6" t="s">
        <v>270</v>
      </c>
      <c r="D245" s="280">
        <v>406</v>
      </c>
      <c r="E245" s="246">
        <v>0.43986998916576381</v>
      </c>
      <c r="F245" s="186">
        <v>296</v>
      </c>
      <c r="G245" s="187">
        <v>0.28516377599999998</v>
      </c>
      <c r="H245" s="280">
        <v>269</v>
      </c>
      <c r="I245" s="246">
        <v>0.3379396984924623</v>
      </c>
      <c r="J245" s="186">
        <v>257</v>
      </c>
      <c r="K245" s="187">
        <v>0.247</v>
      </c>
      <c r="L245" s="280">
        <v>299</v>
      </c>
      <c r="M245" s="246">
        <v>0.33557800224466894</v>
      </c>
    </row>
    <row r="246" spans="1:13" ht="43.15">
      <c r="A246" s="523"/>
      <c r="B246" s="523"/>
      <c r="C246" s="273" t="s">
        <v>445</v>
      </c>
      <c r="D246" s="280">
        <v>517</v>
      </c>
      <c r="E246" s="246">
        <v>0.56013001083423619</v>
      </c>
      <c r="F246" s="186">
        <v>742</v>
      </c>
      <c r="G246" s="187">
        <v>0.71483622400000002</v>
      </c>
      <c r="H246" s="280">
        <v>527</v>
      </c>
      <c r="I246" s="246">
        <v>0.6620603015075377</v>
      </c>
      <c r="J246" s="186">
        <v>785</v>
      </c>
      <c r="K246" s="187">
        <v>0.753</v>
      </c>
      <c r="L246" s="280">
        <v>592</v>
      </c>
      <c r="M246" s="246">
        <v>0.66442199775533106</v>
      </c>
    </row>
    <row r="247" spans="1:13" ht="14.45">
      <c r="A247" s="523"/>
      <c r="B247" s="455" t="s">
        <v>154</v>
      </c>
      <c r="C247" s="523"/>
      <c r="D247" s="280">
        <v>923</v>
      </c>
      <c r="E247" s="246">
        <v>1</v>
      </c>
      <c r="F247" s="186">
        <v>1038</v>
      </c>
      <c r="G247" s="187">
        <v>1</v>
      </c>
      <c r="H247" s="280">
        <v>796</v>
      </c>
      <c r="I247" s="246">
        <v>1</v>
      </c>
      <c r="J247" s="186">
        <v>1042</v>
      </c>
      <c r="K247" s="187">
        <v>1</v>
      </c>
      <c r="L247" s="280">
        <v>891</v>
      </c>
      <c r="M247" s="246">
        <v>1</v>
      </c>
    </row>
    <row r="248" spans="1:13" ht="14.45">
      <c r="A248" s="455" t="s">
        <v>213</v>
      </c>
      <c r="B248" s="455" t="s">
        <v>372</v>
      </c>
      <c r="C248" s="6" t="s">
        <v>270</v>
      </c>
      <c r="D248" s="280">
        <v>70</v>
      </c>
      <c r="E248" s="246">
        <v>0.4375</v>
      </c>
      <c r="F248" s="186">
        <v>53</v>
      </c>
      <c r="G248" s="187">
        <v>0.26633165800000003</v>
      </c>
      <c r="H248" s="280">
        <v>36</v>
      </c>
      <c r="I248" s="246">
        <v>0.35643564356435642</v>
      </c>
      <c r="J248" s="186">
        <v>47</v>
      </c>
      <c r="K248" s="187">
        <v>0.28100000000000003</v>
      </c>
      <c r="L248" s="280">
        <v>42</v>
      </c>
      <c r="M248" s="246">
        <v>0.36842105263157893</v>
      </c>
    </row>
    <row r="249" spans="1:13" ht="43.15">
      <c r="A249" s="523"/>
      <c r="B249" s="523"/>
      <c r="C249" s="273" t="s">
        <v>445</v>
      </c>
      <c r="D249" s="280">
        <v>90</v>
      </c>
      <c r="E249" s="246">
        <v>0.5625</v>
      </c>
      <c r="F249" s="186">
        <v>146</v>
      </c>
      <c r="G249" s="187">
        <v>0.73366834199999997</v>
      </c>
      <c r="H249" s="280">
        <v>65</v>
      </c>
      <c r="I249" s="246">
        <v>0.64356435643564358</v>
      </c>
      <c r="J249" s="186">
        <v>120</v>
      </c>
      <c r="K249" s="187">
        <v>0.71899999999999997</v>
      </c>
      <c r="L249" s="280">
        <v>72</v>
      </c>
      <c r="M249" s="246">
        <v>0.63157894736842102</v>
      </c>
    </row>
    <row r="250" spans="1:13" ht="14.45">
      <c r="A250" s="523"/>
      <c r="B250" s="455" t="s">
        <v>154</v>
      </c>
      <c r="C250" s="523"/>
      <c r="D250" s="280">
        <v>160</v>
      </c>
      <c r="E250" s="246">
        <v>1</v>
      </c>
      <c r="F250" s="186">
        <v>199</v>
      </c>
      <c r="G250" s="187">
        <v>1</v>
      </c>
      <c r="H250" s="280">
        <v>101</v>
      </c>
      <c r="I250" s="246">
        <v>1</v>
      </c>
      <c r="J250" s="186">
        <v>167</v>
      </c>
      <c r="K250" s="187">
        <v>1</v>
      </c>
      <c r="L250" s="280">
        <v>114</v>
      </c>
      <c r="M250" s="246">
        <v>1</v>
      </c>
    </row>
    <row r="251" spans="1:13" ht="14.45">
      <c r="A251" s="455" t="s">
        <v>214</v>
      </c>
      <c r="B251" s="455" t="s">
        <v>370</v>
      </c>
      <c r="C251" s="6" t="s">
        <v>270</v>
      </c>
      <c r="D251" s="280">
        <v>160</v>
      </c>
      <c r="E251" s="246">
        <v>0.4519774011299435</v>
      </c>
      <c r="F251" s="186">
        <v>106</v>
      </c>
      <c r="G251" s="187">
        <v>0.304597701</v>
      </c>
      <c r="H251" s="280">
        <v>113</v>
      </c>
      <c r="I251" s="246">
        <v>0.40357142857142858</v>
      </c>
      <c r="J251" s="186">
        <v>77</v>
      </c>
      <c r="K251" s="187">
        <v>0.222</v>
      </c>
      <c r="L251" s="280">
        <v>120</v>
      </c>
      <c r="M251" s="246">
        <v>0.42704626334519574</v>
      </c>
    </row>
    <row r="252" spans="1:13" ht="43.15">
      <c r="A252" s="523"/>
      <c r="B252" s="523"/>
      <c r="C252" s="273" t="s">
        <v>445</v>
      </c>
      <c r="D252" s="280">
        <v>194</v>
      </c>
      <c r="E252" s="246">
        <v>0.54802259887005644</v>
      </c>
      <c r="F252" s="186">
        <v>242</v>
      </c>
      <c r="G252" s="187">
        <v>0.69540229899999995</v>
      </c>
      <c r="H252" s="280">
        <v>167</v>
      </c>
      <c r="I252" s="246">
        <v>0.59642857142857142</v>
      </c>
      <c r="J252" s="186">
        <v>270</v>
      </c>
      <c r="K252" s="187">
        <v>0.77800000000000002</v>
      </c>
      <c r="L252" s="280">
        <v>161</v>
      </c>
      <c r="M252" s="246">
        <v>0.57295373665480431</v>
      </c>
    </row>
    <row r="253" spans="1:13" ht="14.45">
      <c r="A253" s="523"/>
      <c r="B253" s="455" t="s">
        <v>154</v>
      </c>
      <c r="C253" s="523"/>
      <c r="D253" s="280">
        <v>354</v>
      </c>
      <c r="E253" s="246">
        <v>1</v>
      </c>
      <c r="F253" s="186">
        <v>348</v>
      </c>
      <c r="G253" s="187">
        <v>1</v>
      </c>
      <c r="H253" s="280">
        <v>280</v>
      </c>
      <c r="I253" s="246">
        <v>1</v>
      </c>
      <c r="J253" s="186">
        <v>347</v>
      </c>
      <c r="K253" s="187">
        <v>1</v>
      </c>
      <c r="L253" s="280">
        <v>281</v>
      </c>
      <c r="M253" s="246">
        <v>1</v>
      </c>
    </row>
    <row r="254" spans="1:13" ht="14.45">
      <c r="A254" s="455" t="s">
        <v>215</v>
      </c>
      <c r="B254" s="455" t="s">
        <v>372</v>
      </c>
      <c r="C254" s="6" t="s">
        <v>270</v>
      </c>
      <c r="D254" s="280">
        <v>103</v>
      </c>
      <c r="E254" s="246">
        <v>0.33012820512820512</v>
      </c>
      <c r="F254" s="186">
        <v>79</v>
      </c>
      <c r="G254" s="187">
        <v>0.18287037</v>
      </c>
      <c r="H254" s="280">
        <v>81</v>
      </c>
      <c r="I254" s="246">
        <v>0.31517509727626458</v>
      </c>
      <c r="J254" s="186">
        <v>63</v>
      </c>
      <c r="K254" s="187">
        <v>0.23</v>
      </c>
      <c r="L254" s="280">
        <v>53</v>
      </c>
      <c r="M254" s="246">
        <v>0.23245614035087719</v>
      </c>
    </row>
    <row r="255" spans="1:13" ht="43.15">
      <c r="A255" s="523"/>
      <c r="B255" s="523"/>
      <c r="C255" s="273" t="s">
        <v>445</v>
      </c>
      <c r="D255" s="280">
        <v>209</v>
      </c>
      <c r="E255" s="246">
        <v>0.66987179487179482</v>
      </c>
      <c r="F255" s="186">
        <v>353</v>
      </c>
      <c r="G255" s="187">
        <v>0.81712963000000005</v>
      </c>
      <c r="H255" s="280">
        <v>176</v>
      </c>
      <c r="I255" s="246">
        <v>0.68482490272373542</v>
      </c>
      <c r="J255" s="186">
        <v>211</v>
      </c>
      <c r="K255" s="187">
        <v>0.77</v>
      </c>
      <c r="L255" s="280">
        <v>175</v>
      </c>
      <c r="M255" s="246">
        <v>0.76754385964912286</v>
      </c>
    </row>
    <row r="256" spans="1:13" ht="14.45">
      <c r="A256" s="523"/>
      <c r="B256" s="455" t="s">
        <v>154</v>
      </c>
      <c r="C256" s="523"/>
      <c r="D256" s="280">
        <v>312</v>
      </c>
      <c r="E256" s="246">
        <v>1</v>
      </c>
      <c r="F256" s="186">
        <v>432</v>
      </c>
      <c r="G256" s="187">
        <v>1</v>
      </c>
      <c r="H256" s="280">
        <v>257</v>
      </c>
      <c r="I256" s="246">
        <v>1</v>
      </c>
      <c r="J256" s="186">
        <v>274</v>
      </c>
      <c r="K256" s="187">
        <v>1</v>
      </c>
      <c r="L256" s="280">
        <v>228</v>
      </c>
      <c r="M256" s="246">
        <v>1</v>
      </c>
    </row>
    <row r="257" spans="1:13" ht="14.45">
      <c r="A257" s="455" t="s">
        <v>216</v>
      </c>
      <c r="B257" s="455" t="s">
        <v>369</v>
      </c>
      <c r="C257" s="6" t="s">
        <v>270</v>
      </c>
      <c r="D257" s="280">
        <v>64</v>
      </c>
      <c r="E257" s="246">
        <v>0.5663716814159292</v>
      </c>
      <c r="F257" s="186">
        <v>55</v>
      </c>
      <c r="G257" s="187">
        <v>0.26829268299999998</v>
      </c>
      <c r="H257" s="280">
        <v>40</v>
      </c>
      <c r="I257" s="246">
        <v>0.36036036036036034</v>
      </c>
      <c r="J257" s="186">
        <v>41</v>
      </c>
      <c r="K257" s="187">
        <v>0.30099999999999999</v>
      </c>
      <c r="L257" s="280">
        <v>34</v>
      </c>
      <c r="M257" s="246">
        <v>0.45945945945945948</v>
      </c>
    </row>
    <row r="258" spans="1:13" ht="43.15">
      <c r="A258" s="523"/>
      <c r="B258" s="523"/>
      <c r="C258" s="273" t="s">
        <v>445</v>
      </c>
      <c r="D258" s="280">
        <v>49</v>
      </c>
      <c r="E258" s="246">
        <v>0.4336283185840708</v>
      </c>
      <c r="F258" s="186">
        <v>150</v>
      </c>
      <c r="G258" s="187">
        <v>0.73170731700000002</v>
      </c>
      <c r="H258" s="280">
        <v>71</v>
      </c>
      <c r="I258" s="246">
        <v>0.63963963963963966</v>
      </c>
      <c r="J258" s="186">
        <v>95</v>
      </c>
      <c r="K258" s="187">
        <v>0.69899999999999995</v>
      </c>
      <c r="L258" s="280">
        <v>40</v>
      </c>
      <c r="M258" s="246">
        <v>0.54054054054054057</v>
      </c>
    </row>
    <row r="259" spans="1:13" ht="14.45">
      <c r="A259" s="523"/>
      <c r="B259" s="455" t="s">
        <v>154</v>
      </c>
      <c r="C259" s="523"/>
      <c r="D259" s="280">
        <v>113</v>
      </c>
      <c r="E259" s="246">
        <v>1</v>
      </c>
      <c r="F259" s="186">
        <v>205</v>
      </c>
      <c r="G259" s="187">
        <v>1</v>
      </c>
      <c r="H259" s="280">
        <v>111</v>
      </c>
      <c r="I259" s="246">
        <v>1</v>
      </c>
      <c r="J259" s="186">
        <v>136</v>
      </c>
      <c r="K259" s="187">
        <v>1</v>
      </c>
      <c r="L259" s="280">
        <v>74</v>
      </c>
      <c r="M259" s="246">
        <v>1</v>
      </c>
    </row>
    <row r="260" spans="1:13" ht="14.45">
      <c r="A260" s="455" t="s">
        <v>217</v>
      </c>
      <c r="B260" s="455" t="s">
        <v>369</v>
      </c>
      <c r="C260" s="6" t="s">
        <v>270</v>
      </c>
      <c r="D260" s="280">
        <v>343</v>
      </c>
      <c r="E260" s="246">
        <v>0.34893184130213634</v>
      </c>
      <c r="F260" s="186">
        <v>306</v>
      </c>
      <c r="G260" s="187">
        <v>0.25735912500000002</v>
      </c>
      <c r="H260" s="280">
        <v>270</v>
      </c>
      <c r="I260" s="246">
        <v>0.35110533159947982</v>
      </c>
      <c r="J260" s="186">
        <v>217</v>
      </c>
      <c r="K260" s="187">
        <v>0.221</v>
      </c>
      <c r="L260" s="280">
        <v>272</v>
      </c>
      <c r="M260" s="246">
        <v>0.33915211970074816</v>
      </c>
    </row>
    <row r="261" spans="1:13" ht="43.15">
      <c r="A261" s="523"/>
      <c r="B261" s="523"/>
      <c r="C261" s="273" t="s">
        <v>445</v>
      </c>
      <c r="D261" s="280">
        <v>640</v>
      </c>
      <c r="E261" s="246">
        <v>0.65106815869786372</v>
      </c>
      <c r="F261" s="186">
        <v>883</v>
      </c>
      <c r="G261" s="187">
        <v>0.74264087499999998</v>
      </c>
      <c r="H261" s="280">
        <v>499</v>
      </c>
      <c r="I261" s="246">
        <v>0.64889466840052012</v>
      </c>
      <c r="J261" s="186">
        <v>765</v>
      </c>
      <c r="K261" s="187">
        <v>0.77900000000000003</v>
      </c>
      <c r="L261" s="280">
        <v>530</v>
      </c>
      <c r="M261" s="246">
        <v>0.6608478802992519</v>
      </c>
    </row>
    <row r="262" spans="1:13" ht="14.45">
      <c r="A262" s="523"/>
      <c r="B262" s="455" t="s">
        <v>154</v>
      </c>
      <c r="C262" s="523"/>
      <c r="D262" s="280">
        <v>983</v>
      </c>
      <c r="E262" s="246">
        <v>1</v>
      </c>
      <c r="F262" s="186">
        <v>1189</v>
      </c>
      <c r="G262" s="187">
        <v>1</v>
      </c>
      <c r="H262" s="280">
        <v>769</v>
      </c>
      <c r="I262" s="246">
        <v>1</v>
      </c>
      <c r="J262" s="186">
        <v>982</v>
      </c>
      <c r="K262" s="187">
        <v>1</v>
      </c>
      <c r="L262" s="280">
        <v>802</v>
      </c>
      <c r="M262" s="246">
        <v>1</v>
      </c>
    </row>
    <row r="263" spans="1:13" ht="14.45">
      <c r="A263" s="455" t="s">
        <v>218</v>
      </c>
      <c r="B263" s="455" t="s">
        <v>372</v>
      </c>
      <c r="C263" s="6" t="s">
        <v>270</v>
      </c>
      <c r="D263" s="280">
        <v>99</v>
      </c>
      <c r="E263" s="246">
        <v>0.19800000000000001</v>
      </c>
      <c r="F263" s="186">
        <v>80</v>
      </c>
      <c r="G263" s="187">
        <v>0.111265647</v>
      </c>
      <c r="H263" s="280">
        <v>65</v>
      </c>
      <c r="I263" s="246">
        <v>0.13347022587268995</v>
      </c>
      <c r="J263" s="186">
        <v>71</v>
      </c>
      <c r="K263" s="187">
        <v>0.10100000000000001</v>
      </c>
      <c r="L263" s="280">
        <v>73</v>
      </c>
      <c r="M263" s="246">
        <v>0.1083086053412463</v>
      </c>
    </row>
    <row r="264" spans="1:13" ht="43.15">
      <c r="A264" s="523"/>
      <c r="B264" s="523"/>
      <c r="C264" s="273" t="s">
        <v>445</v>
      </c>
      <c r="D264" s="280">
        <v>401</v>
      </c>
      <c r="E264" s="246">
        <v>0.80200000000000005</v>
      </c>
      <c r="F264" s="186">
        <v>639</v>
      </c>
      <c r="G264" s="187">
        <v>0.88873435300000003</v>
      </c>
      <c r="H264" s="280">
        <v>422</v>
      </c>
      <c r="I264" s="246">
        <v>0.86652977412731003</v>
      </c>
      <c r="J264" s="186">
        <v>635</v>
      </c>
      <c r="K264" s="187">
        <v>0.89900000000000002</v>
      </c>
      <c r="L264" s="280">
        <v>601</v>
      </c>
      <c r="M264" s="246">
        <v>0.89169139465875369</v>
      </c>
    </row>
    <row r="265" spans="1:13" ht="14.45">
      <c r="A265" s="523"/>
      <c r="B265" s="455" t="s">
        <v>154</v>
      </c>
      <c r="C265" s="523"/>
      <c r="D265" s="280">
        <v>500</v>
      </c>
      <c r="E265" s="246">
        <v>1</v>
      </c>
      <c r="F265" s="186">
        <v>719</v>
      </c>
      <c r="G265" s="187">
        <v>1</v>
      </c>
      <c r="H265" s="280">
        <v>487</v>
      </c>
      <c r="I265" s="246">
        <v>1</v>
      </c>
      <c r="J265" s="186">
        <v>706</v>
      </c>
      <c r="K265" s="187">
        <v>1</v>
      </c>
      <c r="L265" s="280">
        <v>674</v>
      </c>
      <c r="M265" s="246">
        <v>1</v>
      </c>
    </row>
    <row r="266" spans="1:13" ht="14.45">
      <c r="A266" s="455" t="s">
        <v>219</v>
      </c>
      <c r="B266" s="455" t="s">
        <v>369</v>
      </c>
      <c r="C266" s="6" t="s">
        <v>270</v>
      </c>
      <c r="D266" s="280">
        <v>1380</v>
      </c>
      <c r="E266" s="246">
        <v>0.44878048780487806</v>
      </c>
      <c r="F266" s="186">
        <v>1062</v>
      </c>
      <c r="G266" s="187">
        <v>0.29714605500000002</v>
      </c>
      <c r="H266" s="280">
        <v>936</v>
      </c>
      <c r="I266" s="246">
        <v>0.41767068273092367</v>
      </c>
      <c r="J266" s="186">
        <v>815</v>
      </c>
      <c r="K266" s="187">
        <v>0.27900000000000003</v>
      </c>
      <c r="L266" s="280">
        <v>890</v>
      </c>
      <c r="M266" s="246">
        <v>0.38813781072830356</v>
      </c>
    </row>
    <row r="267" spans="1:13" ht="43.15">
      <c r="A267" s="523"/>
      <c r="B267" s="523"/>
      <c r="C267" s="273" t="s">
        <v>445</v>
      </c>
      <c r="D267" s="280">
        <v>1695</v>
      </c>
      <c r="E267" s="246">
        <v>0.551219512195122</v>
      </c>
      <c r="F267" s="186">
        <v>2512</v>
      </c>
      <c r="G267" s="187">
        <v>0.70285394499999998</v>
      </c>
      <c r="H267" s="280">
        <v>1305</v>
      </c>
      <c r="I267" s="246">
        <v>0.58232931726907633</v>
      </c>
      <c r="J267" s="186">
        <v>2106</v>
      </c>
      <c r="K267" s="187">
        <v>0.72099999999999997</v>
      </c>
      <c r="L267" s="280">
        <v>1403</v>
      </c>
      <c r="M267" s="246">
        <v>0.61186218927169644</v>
      </c>
    </row>
    <row r="268" spans="1:13" ht="14.45">
      <c r="A268" s="523"/>
      <c r="B268" s="455" t="s">
        <v>154</v>
      </c>
      <c r="C268" s="523"/>
      <c r="D268" s="280">
        <v>3075</v>
      </c>
      <c r="E268" s="246">
        <v>1</v>
      </c>
      <c r="F268" s="186">
        <v>3574</v>
      </c>
      <c r="G268" s="187">
        <v>1</v>
      </c>
      <c r="H268" s="280">
        <v>2241</v>
      </c>
      <c r="I268" s="246">
        <v>1</v>
      </c>
      <c r="J268" s="186">
        <v>2921</v>
      </c>
      <c r="K268" s="187">
        <v>1</v>
      </c>
      <c r="L268" s="280">
        <v>2293</v>
      </c>
      <c r="M268" s="246">
        <v>1</v>
      </c>
    </row>
    <row r="269" spans="1:13" ht="14.45">
      <c r="A269" s="455" t="s">
        <v>220</v>
      </c>
      <c r="B269" s="455" t="s">
        <v>371</v>
      </c>
      <c r="C269" s="6" t="s">
        <v>270</v>
      </c>
      <c r="D269" s="280">
        <v>337</v>
      </c>
      <c r="E269" s="246">
        <v>0.19061085972850678</v>
      </c>
      <c r="F269" s="186">
        <v>373</v>
      </c>
      <c r="G269" s="187">
        <v>0.15548145099999999</v>
      </c>
      <c r="H269" s="280">
        <v>306</v>
      </c>
      <c r="I269" s="246">
        <v>0.18761496014714898</v>
      </c>
      <c r="J269" s="186">
        <v>368</v>
      </c>
      <c r="K269" s="187">
        <v>0.14199999999999999</v>
      </c>
      <c r="L269" s="280">
        <v>268</v>
      </c>
      <c r="M269" s="246">
        <v>0.16134858518964479</v>
      </c>
    </row>
    <row r="270" spans="1:13" ht="43.15">
      <c r="A270" s="523"/>
      <c r="B270" s="523"/>
      <c r="C270" s="273" t="s">
        <v>445</v>
      </c>
      <c r="D270" s="280">
        <v>1431</v>
      </c>
      <c r="E270" s="246">
        <v>0.80938914027149322</v>
      </c>
      <c r="F270" s="186">
        <v>2026</v>
      </c>
      <c r="G270" s="187">
        <v>0.84451854900000001</v>
      </c>
      <c r="H270" s="280">
        <v>1325</v>
      </c>
      <c r="I270" s="246">
        <v>0.81238503985285104</v>
      </c>
      <c r="J270" s="186">
        <v>2215</v>
      </c>
      <c r="K270" s="187">
        <v>0.85799999999999998</v>
      </c>
      <c r="L270" s="280">
        <v>1393</v>
      </c>
      <c r="M270" s="246">
        <v>0.83865141481035521</v>
      </c>
    </row>
    <row r="271" spans="1:13" ht="14.45">
      <c r="A271" s="523"/>
      <c r="B271" s="455" t="s">
        <v>154</v>
      </c>
      <c r="C271" s="523"/>
      <c r="D271" s="280">
        <v>1768</v>
      </c>
      <c r="E271" s="246">
        <v>1</v>
      </c>
      <c r="F271" s="186">
        <v>2399</v>
      </c>
      <c r="G271" s="187">
        <v>1</v>
      </c>
      <c r="H271" s="280">
        <v>1631</v>
      </c>
      <c r="I271" s="246">
        <v>1</v>
      </c>
      <c r="J271" s="186">
        <v>2583</v>
      </c>
      <c r="K271" s="187">
        <v>1</v>
      </c>
      <c r="L271" s="280">
        <v>1661</v>
      </c>
      <c r="M271" s="246">
        <v>1</v>
      </c>
    </row>
    <row r="272" spans="1:13" ht="14.45">
      <c r="A272" s="455" t="s">
        <v>221</v>
      </c>
      <c r="B272" s="455" t="s">
        <v>370</v>
      </c>
      <c r="C272" s="6" t="s">
        <v>270</v>
      </c>
      <c r="D272" s="280">
        <v>57</v>
      </c>
      <c r="E272" s="246">
        <v>0.42857142857142855</v>
      </c>
      <c r="F272" s="186">
        <v>30</v>
      </c>
      <c r="G272" s="187">
        <v>0.19736842099999999</v>
      </c>
      <c r="H272" s="280">
        <v>68</v>
      </c>
      <c r="I272" s="246">
        <v>0.55737704918032782</v>
      </c>
      <c r="J272" s="186">
        <v>40</v>
      </c>
      <c r="K272" s="187">
        <v>0.28599999999999998</v>
      </c>
      <c r="L272" s="280">
        <v>62</v>
      </c>
      <c r="M272" s="246">
        <v>0.60784313725490191</v>
      </c>
    </row>
    <row r="273" spans="1:13" ht="43.15">
      <c r="A273" s="523"/>
      <c r="B273" s="523"/>
      <c r="C273" s="273" t="s">
        <v>445</v>
      </c>
      <c r="D273" s="280">
        <v>76</v>
      </c>
      <c r="E273" s="246">
        <v>0.5714285714285714</v>
      </c>
      <c r="F273" s="186">
        <v>122</v>
      </c>
      <c r="G273" s="187">
        <v>0.80263157900000004</v>
      </c>
      <c r="H273" s="280">
        <v>54</v>
      </c>
      <c r="I273" s="246">
        <v>0.44262295081967212</v>
      </c>
      <c r="J273" s="186">
        <v>100</v>
      </c>
      <c r="K273" s="187">
        <v>0.71399999999999997</v>
      </c>
      <c r="L273" s="280">
        <v>40</v>
      </c>
      <c r="M273" s="246">
        <v>0.39215686274509803</v>
      </c>
    </row>
    <row r="274" spans="1:13" ht="14.45">
      <c r="A274" s="523"/>
      <c r="B274" s="455" t="s">
        <v>154</v>
      </c>
      <c r="C274" s="523"/>
      <c r="D274" s="280">
        <v>133</v>
      </c>
      <c r="E274" s="246">
        <v>1</v>
      </c>
      <c r="F274" s="186">
        <v>152</v>
      </c>
      <c r="G274" s="187">
        <v>1</v>
      </c>
      <c r="H274" s="280">
        <v>122</v>
      </c>
      <c r="I274" s="246">
        <v>1</v>
      </c>
      <c r="J274" s="186">
        <v>140</v>
      </c>
      <c r="K274" s="187">
        <v>1</v>
      </c>
      <c r="L274" s="280">
        <v>102</v>
      </c>
      <c r="M274" s="246">
        <v>1</v>
      </c>
    </row>
    <row r="275" spans="1:13" ht="14.45">
      <c r="A275" s="455" t="s">
        <v>222</v>
      </c>
      <c r="B275" s="455" t="s">
        <v>370</v>
      </c>
      <c r="C275" s="6" t="s">
        <v>270</v>
      </c>
      <c r="D275" s="280">
        <v>461</v>
      </c>
      <c r="E275" s="246">
        <v>0.2531576057111477</v>
      </c>
      <c r="F275" s="186">
        <v>424</v>
      </c>
      <c r="G275" s="187">
        <v>0.20443587299999999</v>
      </c>
      <c r="H275" s="280">
        <v>300</v>
      </c>
      <c r="I275" s="246">
        <v>0.14749262536873156</v>
      </c>
      <c r="J275" s="186">
        <v>347</v>
      </c>
      <c r="K275" s="187">
        <v>0.20100000000000001</v>
      </c>
      <c r="L275" s="280">
        <v>292</v>
      </c>
      <c r="M275" s="246">
        <v>0.16647662485746864</v>
      </c>
    </row>
    <row r="276" spans="1:13" ht="43.15">
      <c r="A276" s="523"/>
      <c r="B276" s="523"/>
      <c r="C276" s="273" t="s">
        <v>445</v>
      </c>
      <c r="D276" s="280">
        <v>1360</v>
      </c>
      <c r="E276" s="246">
        <v>0.74684239428885224</v>
      </c>
      <c r="F276" s="186">
        <v>1650</v>
      </c>
      <c r="G276" s="187">
        <v>0.79556412700000001</v>
      </c>
      <c r="H276" s="280">
        <v>1734</v>
      </c>
      <c r="I276" s="246">
        <v>0.85250737463126847</v>
      </c>
      <c r="J276" s="186">
        <v>1379</v>
      </c>
      <c r="K276" s="187">
        <v>0.79900000000000004</v>
      </c>
      <c r="L276" s="280">
        <v>1462</v>
      </c>
      <c r="M276" s="246">
        <v>0.83352337514253139</v>
      </c>
    </row>
    <row r="277" spans="1:13" ht="14.45">
      <c r="A277" s="523"/>
      <c r="B277" s="455" t="s">
        <v>154</v>
      </c>
      <c r="C277" s="523"/>
      <c r="D277" s="280">
        <v>1821</v>
      </c>
      <c r="E277" s="246">
        <v>1</v>
      </c>
      <c r="F277" s="186">
        <v>2074</v>
      </c>
      <c r="G277" s="187">
        <v>1</v>
      </c>
      <c r="H277" s="280">
        <v>2034</v>
      </c>
      <c r="I277" s="246">
        <v>1</v>
      </c>
      <c r="J277" s="186">
        <v>1726</v>
      </c>
      <c r="K277" s="187">
        <v>1</v>
      </c>
      <c r="L277" s="280">
        <v>1754</v>
      </c>
      <c r="M277" s="246">
        <v>1</v>
      </c>
    </row>
    <row r="278" spans="1:13" ht="14.45">
      <c r="A278" s="455" t="s">
        <v>223</v>
      </c>
      <c r="B278" s="455" t="s">
        <v>371</v>
      </c>
      <c r="C278" s="6" t="s">
        <v>270</v>
      </c>
      <c r="D278" s="280">
        <v>234</v>
      </c>
      <c r="E278" s="246">
        <v>0.40068493150684931</v>
      </c>
      <c r="F278" s="186">
        <v>190</v>
      </c>
      <c r="G278" s="187">
        <v>0.26610644300000003</v>
      </c>
      <c r="H278" s="280">
        <v>201</v>
      </c>
      <c r="I278" s="246">
        <v>0.32736156351791529</v>
      </c>
      <c r="J278" s="186">
        <v>157</v>
      </c>
      <c r="K278" s="187">
        <v>0.20100000000000001</v>
      </c>
      <c r="L278" s="280">
        <v>177</v>
      </c>
      <c r="M278" s="246">
        <v>0.32181818181818184</v>
      </c>
    </row>
    <row r="279" spans="1:13" ht="43.15">
      <c r="A279" s="523"/>
      <c r="B279" s="523"/>
      <c r="C279" s="273" t="s">
        <v>445</v>
      </c>
      <c r="D279" s="280">
        <v>350</v>
      </c>
      <c r="E279" s="246">
        <v>0.59931506849315064</v>
      </c>
      <c r="F279" s="186">
        <v>524</v>
      </c>
      <c r="G279" s="187">
        <v>0.73389355700000003</v>
      </c>
      <c r="H279" s="280">
        <v>413</v>
      </c>
      <c r="I279" s="246">
        <v>0.67263843648208466</v>
      </c>
      <c r="J279" s="186">
        <v>623</v>
      </c>
      <c r="K279" s="187">
        <v>0.79900000000000004</v>
      </c>
      <c r="L279" s="280">
        <v>373</v>
      </c>
      <c r="M279" s="246">
        <v>0.67818181818181822</v>
      </c>
    </row>
    <row r="280" spans="1:13" ht="14.45">
      <c r="A280" s="523"/>
      <c r="B280" s="455" t="s">
        <v>154</v>
      </c>
      <c r="C280" s="523"/>
      <c r="D280" s="280">
        <v>584</v>
      </c>
      <c r="E280" s="246">
        <v>1</v>
      </c>
      <c r="F280" s="186">
        <v>714</v>
      </c>
      <c r="G280" s="187">
        <v>1</v>
      </c>
      <c r="H280" s="280">
        <v>614</v>
      </c>
      <c r="I280" s="246">
        <v>1</v>
      </c>
      <c r="J280" s="186">
        <v>780</v>
      </c>
      <c r="K280" s="187">
        <v>1</v>
      </c>
      <c r="L280" s="280">
        <v>550</v>
      </c>
      <c r="M280" s="246">
        <v>1</v>
      </c>
    </row>
    <row r="281" spans="1:13" ht="14.45">
      <c r="A281" s="455" t="s">
        <v>224</v>
      </c>
      <c r="B281" s="455" t="s">
        <v>372</v>
      </c>
      <c r="C281" s="6" t="s">
        <v>270</v>
      </c>
      <c r="D281" s="280">
        <v>265</v>
      </c>
      <c r="E281" s="246">
        <v>0.49532710280373832</v>
      </c>
      <c r="F281" s="186">
        <v>248</v>
      </c>
      <c r="G281" s="187">
        <v>0.396166134</v>
      </c>
      <c r="H281" s="280">
        <v>233</v>
      </c>
      <c r="I281" s="246">
        <v>0.47261663286004058</v>
      </c>
      <c r="J281" s="186">
        <v>192</v>
      </c>
      <c r="K281" s="187">
        <v>0.33</v>
      </c>
      <c r="L281" s="280">
        <v>203</v>
      </c>
      <c r="M281" s="246">
        <v>0.46136363636363636</v>
      </c>
    </row>
    <row r="282" spans="1:13" ht="43.15">
      <c r="A282" s="523"/>
      <c r="B282" s="523"/>
      <c r="C282" s="273" t="s">
        <v>445</v>
      </c>
      <c r="D282" s="280">
        <v>270</v>
      </c>
      <c r="E282" s="246">
        <v>0.50467289719626163</v>
      </c>
      <c r="F282" s="186">
        <v>378</v>
      </c>
      <c r="G282" s="187">
        <v>0.603833866</v>
      </c>
      <c r="H282" s="280">
        <v>260</v>
      </c>
      <c r="I282" s="246">
        <v>0.52738336713995948</v>
      </c>
      <c r="J282" s="186">
        <v>389</v>
      </c>
      <c r="K282" s="187">
        <v>0.67</v>
      </c>
      <c r="L282" s="280">
        <v>237</v>
      </c>
      <c r="M282" s="246">
        <v>0.53863636363636369</v>
      </c>
    </row>
    <row r="283" spans="1:13" ht="14.45">
      <c r="A283" s="523"/>
      <c r="B283" s="455" t="s">
        <v>154</v>
      </c>
      <c r="C283" s="523"/>
      <c r="D283" s="280">
        <v>535</v>
      </c>
      <c r="E283" s="246">
        <v>1</v>
      </c>
      <c r="F283" s="186">
        <v>626</v>
      </c>
      <c r="G283" s="187">
        <v>1</v>
      </c>
      <c r="H283" s="280">
        <v>493</v>
      </c>
      <c r="I283" s="246">
        <v>1</v>
      </c>
      <c r="J283" s="186">
        <v>581</v>
      </c>
      <c r="K283" s="187">
        <v>1</v>
      </c>
      <c r="L283" s="280">
        <v>440</v>
      </c>
      <c r="M283" s="246">
        <v>1</v>
      </c>
    </row>
    <row r="284" spans="1:13" ht="14.45">
      <c r="A284" s="455" t="s">
        <v>225</v>
      </c>
      <c r="B284" s="455" t="s">
        <v>369</v>
      </c>
      <c r="C284" s="6" t="s">
        <v>270</v>
      </c>
      <c r="D284" s="280">
        <v>629</v>
      </c>
      <c r="E284" s="246">
        <v>0.49217527386541471</v>
      </c>
      <c r="F284" s="186">
        <v>528</v>
      </c>
      <c r="G284" s="187">
        <v>0.296795953</v>
      </c>
      <c r="H284" s="280">
        <v>549</v>
      </c>
      <c r="I284" s="246">
        <v>0.4765625</v>
      </c>
      <c r="J284" s="186">
        <v>376</v>
      </c>
      <c r="K284" s="187">
        <v>0.24</v>
      </c>
      <c r="L284" s="280">
        <v>501</v>
      </c>
      <c r="M284" s="246">
        <v>0.46778711484593838</v>
      </c>
    </row>
    <row r="285" spans="1:13" ht="43.15">
      <c r="A285" s="523"/>
      <c r="B285" s="523"/>
      <c r="C285" s="273" t="s">
        <v>445</v>
      </c>
      <c r="D285" s="280">
        <v>649</v>
      </c>
      <c r="E285" s="246">
        <v>0.50782472613458529</v>
      </c>
      <c r="F285" s="186">
        <v>1251</v>
      </c>
      <c r="G285" s="187">
        <v>0.70320404700000005</v>
      </c>
      <c r="H285" s="280">
        <v>603</v>
      </c>
      <c r="I285" s="246">
        <v>0.5234375</v>
      </c>
      <c r="J285" s="186">
        <v>1191</v>
      </c>
      <c r="K285" s="187">
        <v>0.76</v>
      </c>
      <c r="L285" s="280">
        <v>570</v>
      </c>
      <c r="M285" s="246">
        <v>0.53221288515406162</v>
      </c>
    </row>
    <row r="286" spans="1:13" ht="14.45">
      <c r="A286" s="523"/>
      <c r="B286" s="455" t="s">
        <v>154</v>
      </c>
      <c r="C286" s="523"/>
      <c r="D286" s="280">
        <v>1278</v>
      </c>
      <c r="E286" s="246">
        <v>1</v>
      </c>
      <c r="F286" s="186">
        <v>1779</v>
      </c>
      <c r="G286" s="187">
        <v>1</v>
      </c>
      <c r="H286" s="280">
        <v>1152</v>
      </c>
      <c r="I286" s="246">
        <v>1</v>
      </c>
      <c r="J286" s="186">
        <v>1567</v>
      </c>
      <c r="K286" s="187">
        <v>1</v>
      </c>
      <c r="L286" s="280">
        <v>1071</v>
      </c>
      <c r="M286" s="246">
        <v>1</v>
      </c>
    </row>
    <row r="287" spans="1:13" ht="14.45">
      <c r="A287" s="455" t="s">
        <v>226</v>
      </c>
      <c r="B287" s="455" t="s">
        <v>369</v>
      </c>
      <c r="C287" s="6" t="s">
        <v>270</v>
      </c>
      <c r="D287" s="280">
        <v>112</v>
      </c>
      <c r="E287" s="246">
        <v>0.62569832402234637</v>
      </c>
      <c r="F287" s="186">
        <v>77</v>
      </c>
      <c r="G287" s="187">
        <v>0.34684684700000001</v>
      </c>
      <c r="H287" s="280">
        <v>70</v>
      </c>
      <c r="I287" s="246">
        <v>0.42944785276073622</v>
      </c>
      <c r="J287" s="186">
        <v>69</v>
      </c>
      <c r="K287" s="187">
        <v>0.315</v>
      </c>
      <c r="L287" s="280">
        <v>59</v>
      </c>
      <c r="M287" s="246">
        <v>0.4609375</v>
      </c>
    </row>
    <row r="288" spans="1:13" ht="43.15">
      <c r="A288" s="523"/>
      <c r="B288" s="523"/>
      <c r="C288" s="273" t="s">
        <v>445</v>
      </c>
      <c r="D288" s="280">
        <v>67</v>
      </c>
      <c r="E288" s="246">
        <v>0.37430167597765363</v>
      </c>
      <c r="F288" s="186">
        <v>145</v>
      </c>
      <c r="G288" s="187">
        <v>0.65315315299999999</v>
      </c>
      <c r="H288" s="280">
        <v>93</v>
      </c>
      <c r="I288" s="246">
        <v>0.57055214723926384</v>
      </c>
      <c r="J288" s="186">
        <v>150</v>
      </c>
      <c r="K288" s="187">
        <v>0.68500000000000005</v>
      </c>
      <c r="L288" s="280">
        <v>69</v>
      </c>
      <c r="M288" s="246">
        <v>0.5390625</v>
      </c>
    </row>
    <row r="289" spans="1:13" ht="14.45">
      <c r="A289" s="523"/>
      <c r="B289" s="455" t="s">
        <v>154</v>
      </c>
      <c r="C289" s="523"/>
      <c r="D289" s="280">
        <v>179</v>
      </c>
      <c r="E289" s="246">
        <v>1</v>
      </c>
      <c r="F289" s="186">
        <v>222</v>
      </c>
      <c r="G289" s="187">
        <v>1</v>
      </c>
      <c r="H289" s="280">
        <v>163</v>
      </c>
      <c r="I289" s="246">
        <v>1</v>
      </c>
      <c r="J289" s="186">
        <v>219</v>
      </c>
      <c r="K289" s="187">
        <v>1</v>
      </c>
      <c r="L289" s="280">
        <v>128</v>
      </c>
      <c r="M289" s="246">
        <v>1</v>
      </c>
    </row>
    <row r="290" spans="1:13" ht="14.45">
      <c r="A290" s="455" t="s">
        <v>227</v>
      </c>
      <c r="B290" s="455" t="s">
        <v>371</v>
      </c>
      <c r="C290" s="6" t="s">
        <v>270</v>
      </c>
      <c r="D290" s="280">
        <v>149</v>
      </c>
      <c r="E290" s="246">
        <v>0.29504950495049503</v>
      </c>
      <c r="F290" s="186">
        <v>159</v>
      </c>
      <c r="G290" s="187">
        <v>0.18027210900000001</v>
      </c>
      <c r="H290" s="280">
        <v>110</v>
      </c>
      <c r="I290" s="246">
        <v>0.20220588235294118</v>
      </c>
      <c r="J290" s="186">
        <v>115</v>
      </c>
      <c r="K290" s="187">
        <v>0.122</v>
      </c>
      <c r="L290" s="280">
        <v>102</v>
      </c>
      <c r="M290" s="246">
        <v>0.19502868068833651</v>
      </c>
    </row>
    <row r="291" spans="1:13" ht="43.15">
      <c r="A291" s="523"/>
      <c r="B291" s="523"/>
      <c r="C291" s="273" t="s">
        <v>445</v>
      </c>
      <c r="D291" s="280">
        <v>356</v>
      </c>
      <c r="E291" s="246">
        <v>0.70495049504950491</v>
      </c>
      <c r="F291" s="186">
        <v>723</v>
      </c>
      <c r="G291" s="187">
        <v>0.81972789099999999</v>
      </c>
      <c r="H291" s="280">
        <v>434</v>
      </c>
      <c r="I291" s="246">
        <v>0.79779411764705888</v>
      </c>
      <c r="J291" s="186">
        <v>825</v>
      </c>
      <c r="K291" s="187">
        <v>0.878</v>
      </c>
      <c r="L291" s="280">
        <v>421</v>
      </c>
      <c r="M291" s="246">
        <v>0.80497131931166344</v>
      </c>
    </row>
    <row r="292" spans="1:13" ht="14.45">
      <c r="A292" s="523"/>
      <c r="B292" s="455" t="s">
        <v>154</v>
      </c>
      <c r="C292" s="523"/>
      <c r="D292" s="280">
        <v>505</v>
      </c>
      <c r="E292" s="246">
        <v>1</v>
      </c>
      <c r="F292" s="186">
        <v>882</v>
      </c>
      <c r="G292" s="187">
        <v>1</v>
      </c>
      <c r="H292" s="280">
        <v>544</v>
      </c>
      <c r="I292" s="246">
        <v>1</v>
      </c>
      <c r="J292" s="186">
        <v>940</v>
      </c>
      <c r="K292" s="187">
        <v>1</v>
      </c>
      <c r="L292" s="280">
        <v>523</v>
      </c>
      <c r="M292" s="246">
        <v>1</v>
      </c>
    </row>
    <row r="293" spans="1:13" ht="14.45">
      <c r="A293" s="455" t="s">
        <v>228</v>
      </c>
      <c r="B293" s="455" t="s">
        <v>370</v>
      </c>
      <c r="C293" s="6" t="s">
        <v>270</v>
      </c>
      <c r="D293" s="280">
        <v>26</v>
      </c>
      <c r="E293" s="246">
        <v>0.25742574257425743</v>
      </c>
      <c r="F293" s="186">
        <v>21</v>
      </c>
      <c r="G293" s="187">
        <v>0.139072848</v>
      </c>
      <c r="H293" s="280">
        <v>31</v>
      </c>
      <c r="I293" s="246">
        <v>0.30097087378640774</v>
      </c>
      <c r="J293" s="186">
        <v>27</v>
      </c>
      <c r="K293" s="187">
        <v>0.17199999999999999</v>
      </c>
      <c r="L293" s="280">
        <v>34</v>
      </c>
      <c r="M293" s="246">
        <v>0.40963855421686746</v>
      </c>
    </row>
    <row r="294" spans="1:13" ht="43.15">
      <c r="A294" s="523"/>
      <c r="B294" s="523"/>
      <c r="C294" s="273" t="s">
        <v>445</v>
      </c>
      <c r="D294" s="280">
        <v>75</v>
      </c>
      <c r="E294" s="246">
        <v>0.74257425742574257</v>
      </c>
      <c r="F294" s="186">
        <v>130</v>
      </c>
      <c r="G294" s="187">
        <v>0.86092715200000003</v>
      </c>
      <c r="H294" s="280">
        <v>72</v>
      </c>
      <c r="I294" s="246">
        <v>0.69902912621359226</v>
      </c>
      <c r="J294" s="186">
        <v>130</v>
      </c>
      <c r="K294" s="187">
        <v>0.82799999999999996</v>
      </c>
      <c r="L294" s="280">
        <v>49</v>
      </c>
      <c r="M294" s="246">
        <v>0.59036144578313254</v>
      </c>
    </row>
    <row r="295" spans="1:13" ht="14.45">
      <c r="A295" s="523"/>
      <c r="B295" s="455" t="s">
        <v>154</v>
      </c>
      <c r="C295" s="523"/>
      <c r="D295" s="280">
        <v>101</v>
      </c>
      <c r="E295" s="246">
        <v>1</v>
      </c>
      <c r="F295" s="186">
        <v>151</v>
      </c>
      <c r="G295" s="187">
        <v>1</v>
      </c>
      <c r="H295" s="280">
        <v>103</v>
      </c>
      <c r="I295" s="246">
        <v>1</v>
      </c>
      <c r="J295" s="186">
        <v>157</v>
      </c>
      <c r="K295" s="187">
        <v>1</v>
      </c>
      <c r="L295" s="280">
        <v>83</v>
      </c>
      <c r="M295" s="246">
        <v>1</v>
      </c>
    </row>
    <row r="296" spans="1:13" ht="14.45">
      <c r="A296" s="455" t="s">
        <v>229</v>
      </c>
      <c r="B296" s="455" t="s">
        <v>371</v>
      </c>
      <c r="C296" s="6" t="s">
        <v>270</v>
      </c>
      <c r="D296" s="280">
        <v>272</v>
      </c>
      <c r="E296" s="246">
        <v>0.33292533659730722</v>
      </c>
      <c r="F296" s="186">
        <v>310</v>
      </c>
      <c r="G296" s="187">
        <v>0.22529069800000001</v>
      </c>
      <c r="H296" s="280">
        <v>188</v>
      </c>
      <c r="I296" s="246">
        <v>0.26367461430575034</v>
      </c>
      <c r="J296" s="186">
        <v>268</v>
      </c>
      <c r="K296" s="187">
        <v>0.20899999999999999</v>
      </c>
      <c r="L296" s="280">
        <v>192</v>
      </c>
      <c r="M296" s="246">
        <v>0.25702811244979917</v>
      </c>
    </row>
    <row r="297" spans="1:13" ht="43.15">
      <c r="A297" s="523"/>
      <c r="B297" s="523"/>
      <c r="C297" s="273" t="s">
        <v>445</v>
      </c>
      <c r="D297" s="280">
        <v>545</v>
      </c>
      <c r="E297" s="246">
        <v>0.66707466340269272</v>
      </c>
      <c r="F297" s="186">
        <v>1066</v>
      </c>
      <c r="G297" s="187">
        <v>0.77470930199999999</v>
      </c>
      <c r="H297" s="280">
        <v>525</v>
      </c>
      <c r="I297" s="246">
        <v>0.73632538569424966</v>
      </c>
      <c r="J297" s="186">
        <v>1013</v>
      </c>
      <c r="K297" s="187">
        <v>0.79100000000000004</v>
      </c>
      <c r="L297" s="280">
        <v>555</v>
      </c>
      <c r="M297" s="246">
        <v>0.74297188755020083</v>
      </c>
    </row>
    <row r="298" spans="1:13" ht="14.45">
      <c r="A298" s="523"/>
      <c r="B298" s="455" t="s">
        <v>154</v>
      </c>
      <c r="C298" s="523"/>
      <c r="D298" s="280">
        <v>817</v>
      </c>
      <c r="E298" s="246">
        <v>1</v>
      </c>
      <c r="F298" s="186">
        <v>1376</v>
      </c>
      <c r="G298" s="187">
        <v>1</v>
      </c>
      <c r="H298" s="280">
        <v>713</v>
      </c>
      <c r="I298" s="246">
        <v>1</v>
      </c>
      <c r="J298" s="186">
        <v>1281</v>
      </c>
      <c r="K298" s="187">
        <v>1</v>
      </c>
      <c r="L298" s="280">
        <v>747</v>
      </c>
      <c r="M298" s="246">
        <v>1</v>
      </c>
    </row>
    <row r="299" spans="1:13" ht="14.45">
      <c r="A299" s="455" t="s">
        <v>230</v>
      </c>
      <c r="B299" s="455" t="s">
        <v>371</v>
      </c>
      <c r="C299" s="6" t="s">
        <v>270</v>
      </c>
      <c r="D299" s="280">
        <v>978</v>
      </c>
      <c r="E299" s="246">
        <v>0.24059040590405903</v>
      </c>
      <c r="F299" s="186">
        <v>1156</v>
      </c>
      <c r="G299" s="187">
        <v>0.197336975</v>
      </c>
      <c r="H299" s="280">
        <v>721</v>
      </c>
      <c r="I299" s="246">
        <v>0.18698132780082988</v>
      </c>
      <c r="J299" s="186">
        <v>1024</v>
      </c>
      <c r="K299" s="187">
        <v>0.156</v>
      </c>
      <c r="L299" s="280">
        <v>645</v>
      </c>
      <c r="M299" s="246">
        <v>0.18052057094878254</v>
      </c>
    </row>
    <row r="300" spans="1:13" ht="43.15">
      <c r="A300" s="523"/>
      <c r="B300" s="523"/>
      <c r="C300" s="273" t="s">
        <v>445</v>
      </c>
      <c r="D300" s="280">
        <v>3087</v>
      </c>
      <c r="E300" s="246">
        <v>0.759409594095941</v>
      </c>
      <c r="F300" s="186">
        <v>4702</v>
      </c>
      <c r="G300" s="187">
        <v>0.80266302499999997</v>
      </c>
      <c r="H300" s="280">
        <v>3135</v>
      </c>
      <c r="I300" s="246">
        <v>0.81301867219917012</v>
      </c>
      <c r="J300" s="186">
        <v>5555</v>
      </c>
      <c r="K300" s="187">
        <v>0.84399999999999997</v>
      </c>
      <c r="L300" s="280">
        <v>2928</v>
      </c>
      <c r="M300" s="246">
        <v>0.81947942905121751</v>
      </c>
    </row>
    <row r="301" spans="1:13" ht="14.45">
      <c r="A301" s="523"/>
      <c r="B301" s="455" t="s">
        <v>154</v>
      </c>
      <c r="C301" s="523"/>
      <c r="D301" s="280">
        <v>4065</v>
      </c>
      <c r="E301" s="246">
        <v>1</v>
      </c>
      <c r="F301" s="186">
        <v>5858</v>
      </c>
      <c r="G301" s="187">
        <v>1</v>
      </c>
      <c r="H301" s="280">
        <v>3856</v>
      </c>
      <c r="I301" s="246">
        <v>1</v>
      </c>
      <c r="J301" s="186">
        <v>6579</v>
      </c>
      <c r="K301" s="187">
        <v>1</v>
      </c>
      <c r="L301" s="280">
        <v>3573</v>
      </c>
      <c r="M301" s="246">
        <v>1</v>
      </c>
    </row>
    <row r="302" spans="1:13" ht="14.45">
      <c r="A302" s="455" t="s">
        <v>231</v>
      </c>
      <c r="B302" s="455" t="s">
        <v>372</v>
      </c>
      <c r="C302" s="6" t="s">
        <v>270</v>
      </c>
      <c r="D302" s="280">
        <v>278</v>
      </c>
      <c r="E302" s="246">
        <v>0.23619371282922685</v>
      </c>
      <c r="F302" s="186">
        <v>224</v>
      </c>
      <c r="G302" s="187">
        <v>0.17164751</v>
      </c>
      <c r="H302" s="280">
        <v>221</v>
      </c>
      <c r="I302" s="246">
        <v>0.19626998223801065</v>
      </c>
      <c r="J302" s="186">
        <v>229</v>
      </c>
      <c r="K302" s="187">
        <v>0.17299999999999999</v>
      </c>
      <c r="L302" s="280">
        <v>204</v>
      </c>
      <c r="M302" s="246">
        <v>0.14623655913978495</v>
      </c>
    </row>
    <row r="303" spans="1:13" ht="43.15">
      <c r="A303" s="523"/>
      <c r="B303" s="523"/>
      <c r="C303" s="273" t="s">
        <v>445</v>
      </c>
      <c r="D303" s="280">
        <v>899</v>
      </c>
      <c r="E303" s="246">
        <v>0.76380628717077315</v>
      </c>
      <c r="F303" s="186">
        <v>1081</v>
      </c>
      <c r="G303" s="187">
        <v>0.82835249</v>
      </c>
      <c r="H303" s="280">
        <v>905</v>
      </c>
      <c r="I303" s="246">
        <v>0.80373001776198938</v>
      </c>
      <c r="J303" s="186">
        <v>1094</v>
      </c>
      <c r="K303" s="187">
        <v>0.82699999999999996</v>
      </c>
      <c r="L303" s="280">
        <v>1191</v>
      </c>
      <c r="M303" s="246">
        <v>0.85376344086021505</v>
      </c>
    </row>
    <row r="304" spans="1:13" ht="14.45">
      <c r="A304" s="523"/>
      <c r="B304" s="455" t="s">
        <v>154</v>
      </c>
      <c r="C304" s="523"/>
      <c r="D304" s="280">
        <v>1177</v>
      </c>
      <c r="E304" s="246">
        <v>1</v>
      </c>
      <c r="F304" s="186">
        <v>1305</v>
      </c>
      <c r="G304" s="187">
        <v>1</v>
      </c>
      <c r="H304" s="280">
        <v>1126</v>
      </c>
      <c r="I304" s="246">
        <v>1</v>
      </c>
      <c r="J304" s="186">
        <v>1323</v>
      </c>
      <c r="K304" s="187">
        <v>1</v>
      </c>
      <c r="L304" s="280">
        <v>1395</v>
      </c>
      <c r="M304" s="246">
        <v>1</v>
      </c>
    </row>
    <row r="305" spans="1:13" ht="14.45">
      <c r="A305" s="455" t="s">
        <v>232</v>
      </c>
      <c r="B305" s="455" t="s">
        <v>369</v>
      </c>
      <c r="C305" s="6" t="s">
        <v>270</v>
      </c>
      <c r="D305" s="280">
        <v>45</v>
      </c>
      <c r="E305" s="246">
        <v>0.5357142857142857</v>
      </c>
      <c r="F305" s="186">
        <v>46</v>
      </c>
      <c r="G305" s="187">
        <v>0.33333333300000001</v>
      </c>
      <c r="H305" s="280">
        <v>41</v>
      </c>
      <c r="I305" s="246">
        <v>0.51898734177215189</v>
      </c>
      <c r="J305" s="186">
        <v>53</v>
      </c>
      <c r="K305" s="187">
        <v>0.30099999999999999</v>
      </c>
      <c r="L305" s="280">
        <v>41</v>
      </c>
      <c r="M305" s="246">
        <v>0.46590909090909088</v>
      </c>
    </row>
    <row r="306" spans="1:13" ht="43.15">
      <c r="A306" s="523"/>
      <c r="B306" s="523"/>
      <c r="C306" s="273" t="s">
        <v>445</v>
      </c>
      <c r="D306" s="280">
        <v>39</v>
      </c>
      <c r="E306" s="246">
        <v>0.4642857142857143</v>
      </c>
      <c r="F306" s="186">
        <v>92</v>
      </c>
      <c r="G306" s="187">
        <v>0.66666666699999999</v>
      </c>
      <c r="H306" s="280">
        <v>38</v>
      </c>
      <c r="I306" s="246">
        <v>0.48101265822784811</v>
      </c>
      <c r="J306" s="186">
        <v>123</v>
      </c>
      <c r="K306" s="187">
        <v>0.69899999999999995</v>
      </c>
      <c r="L306" s="280">
        <v>47</v>
      </c>
      <c r="M306" s="246">
        <v>0.53409090909090906</v>
      </c>
    </row>
    <row r="307" spans="1:13" ht="14.45">
      <c r="A307" s="523"/>
      <c r="B307" s="455" t="s">
        <v>154</v>
      </c>
      <c r="C307" s="523"/>
      <c r="D307" s="280">
        <v>84</v>
      </c>
      <c r="E307" s="246">
        <v>1</v>
      </c>
      <c r="F307" s="186">
        <v>138</v>
      </c>
      <c r="G307" s="187">
        <v>1</v>
      </c>
      <c r="H307" s="280">
        <v>79</v>
      </c>
      <c r="I307" s="246">
        <v>1</v>
      </c>
      <c r="J307" s="186">
        <v>176</v>
      </c>
      <c r="K307" s="187">
        <v>1</v>
      </c>
      <c r="L307" s="280">
        <v>88</v>
      </c>
      <c r="M307" s="246">
        <v>1</v>
      </c>
    </row>
    <row r="308" spans="1:13" ht="14.45">
      <c r="A308" s="455" t="s">
        <v>233</v>
      </c>
      <c r="B308" s="455" t="s">
        <v>371</v>
      </c>
      <c r="C308" s="6" t="s">
        <v>270</v>
      </c>
      <c r="D308" s="280">
        <v>467</v>
      </c>
      <c r="E308" s="246">
        <v>0.40538194444444442</v>
      </c>
      <c r="F308" s="186">
        <v>667</v>
      </c>
      <c r="G308" s="187">
        <v>0.32616136899999998</v>
      </c>
      <c r="H308" s="280">
        <v>369</v>
      </c>
      <c r="I308" s="246">
        <v>0.36936936936936937</v>
      </c>
      <c r="J308" s="186">
        <v>523</v>
      </c>
      <c r="K308" s="187">
        <v>0.28399999999999997</v>
      </c>
      <c r="L308" s="280">
        <v>338</v>
      </c>
      <c r="M308" s="246">
        <v>0.33465346534653467</v>
      </c>
    </row>
    <row r="309" spans="1:13" ht="43.15">
      <c r="A309" s="523"/>
      <c r="B309" s="523"/>
      <c r="C309" s="273" t="s">
        <v>445</v>
      </c>
      <c r="D309" s="280">
        <v>685</v>
      </c>
      <c r="E309" s="246">
        <v>0.59461805555555558</v>
      </c>
      <c r="F309" s="186">
        <v>1378</v>
      </c>
      <c r="G309" s="187">
        <v>0.67383863099999997</v>
      </c>
      <c r="H309" s="280">
        <v>630</v>
      </c>
      <c r="I309" s="246">
        <v>0.63063063063063063</v>
      </c>
      <c r="J309" s="186">
        <v>1317</v>
      </c>
      <c r="K309" s="187">
        <v>0.71599999999999997</v>
      </c>
      <c r="L309" s="280">
        <v>672</v>
      </c>
      <c r="M309" s="246">
        <v>0.66534653465346538</v>
      </c>
    </row>
    <row r="310" spans="1:13" ht="14.45">
      <c r="A310" s="523"/>
      <c r="B310" s="455" t="s">
        <v>154</v>
      </c>
      <c r="C310" s="523"/>
      <c r="D310" s="280">
        <v>1152</v>
      </c>
      <c r="E310" s="246">
        <v>1</v>
      </c>
      <c r="F310" s="186">
        <v>2045</v>
      </c>
      <c r="G310" s="187">
        <v>1</v>
      </c>
      <c r="H310" s="280">
        <v>999</v>
      </c>
      <c r="I310" s="246">
        <v>1</v>
      </c>
      <c r="J310" s="186">
        <v>1840</v>
      </c>
      <c r="K310" s="187">
        <v>1</v>
      </c>
      <c r="L310" s="280">
        <v>1010</v>
      </c>
      <c r="M310" s="246">
        <v>1</v>
      </c>
    </row>
    <row r="311" spans="1:13" ht="14.45">
      <c r="A311" s="455" t="s">
        <v>234</v>
      </c>
      <c r="B311" s="455" t="s">
        <v>372</v>
      </c>
      <c r="C311" s="6" t="s">
        <v>270</v>
      </c>
      <c r="D311" s="280">
        <v>317</v>
      </c>
      <c r="E311" s="246">
        <v>0.29737335834896811</v>
      </c>
      <c r="F311" s="186">
        <v>224</v>
      </c>
      <c r="G311" s="187">
        <v>0.156862745</v>
      </c>
      <c r="H311" s="280">
        <v>223</v>
      </c>
      <c r="I311" s="246">
        <v>0.27294981640146881</v>
      </c>
      <c r="J311" s="186">
        <v>174</v>
      </c>
      <c r="K311" s="187">
        <v>0.14000000000000001</v>
      </c>
      <c r="L311" s="280">
        <v>179</v>
      </c>
      <c r="M311" s="246">
        <v>0.20410490307867732</v>
      </c>
    </row>
    <row r="312" spans="1:13" ht="43.15">
      <c r="A312" s="523"/>
      <c r="B312" s="523"/>
      <c r="C312" s="273" t="s">
        <v>445</v>
      </c>
      <c r="D312" s="280">
        <v>749</v>
      </c>
      <c r="E312" s="246">
        <v>0.70262664165103195</v>
      </c>
      <c r="F312" s="186">
        <v>1204</v>
      </c>
      <c r="G312" s="187">
        <v>0.84313725500000003</v>
      </c>
      <c r="H312" s="280">
        <v>594</v>
      </c>
      <c r="I312" s="246">
        <v>0.72705018359853124</v>
      </c>
      <c r="J312" s="186">
        <v>1073</v>
      </c>
      <c r="K312" s="187">
        <v>0.86</v>
      </c>
      <c r="L312" s="280">
        <v>698</v>
      </c>
      <c r="M312" s="246">
        <v>0.79589509692132265</v>
      </c>
    </row>
    <row r="313" spans="1:13" ht="14.45">
      <c r="A313" s="523"/>
      <c r="B313" s="455" t="s">
        <v>154</v>
      </c>
      <c r="C313" s="523"/>
      <c r="D313" s="280">
        <v>1066</v>
      </c>
      <c r="E313" s="246">
        <v>1</v>
      </c>
      <c r="F313" s="186">
        <v>1428</v>
      </c>
      <c r="G313" s="187">
        <v>1</v>
      </c>
      <c r="H313" s="280">
        <v>817</v>
      </c>
      <c r="I313" s="246">
        <v>1</v>
      </c>
      <c r="J313" s="186">
        <v>1247</v>
      </c>
      <c r="K313" s="187">
        <v>1</v>
      </c>
      <c r="L313" s="280">
        <v>877</v>
      </c>
      <c r="M313" s="246">
        <v>1</v>
      </c>
    </row>
    <row r="314" spans="1:13" ht="14.45">
      <c r="A314" s="455" t="s">
        <v>235</v>
      </c>
      <c r="B314" s="455" t="s">
        <v>371</v>
      </c>
      <c r="C314" s="6" t="s">
        <v>270</v>
      </c>
      <c r="D314" s="280">
        <v>149</v>
      </c>
      <c r="E314" s="246">
        <v>0.48064516129032259</v>
      </c>
      <c r="F314" s="186">
        <v>148</v>
      </c>
      <c r="G314" s="187">
        <v>0.380462725</v>
      </c>
      <c r="H314" s="280">
        <v>131</v>
      </c>
      <c r="I314" s="246">
        <v>0.445578231292517</v>
      </c>
      <c r="J314" s="186">
        <v>121</v>
      </c>
      <c r="K314" s="187">
        <v>0.36</v>
      </c>
      <c r="L314" s="280">
        <v>118</v>
      </c>
      <c r="M314" s="246">
        <v>0.41258741258741261</v>
      </c>
    </row>
    <row r="315" spans="1:13" ht="43.15">
      <c r="A315" s="523"/>
      <c r="B315" s="523"/>
      <c r="C315" s="273" t="s">
        <v>445</v>
      </c>
      <c r="D315" s="280">
        <v>161</v>
      </c>
      <c r="E315" s="246">
        <v>0.51935483870967747</v>
      </c>
      <c r="F315" s="186">
        <v>241</v>
      </c>
      <c r="G315" s="187">
        <v>0.619537275</v>
      </c>
      <c r="H315" s="280">
        <v>163</v>
      </c>
      <c r="I315" s="246">
        <v>0.55442176870748294</v>
      </c>
      <c r="J315" s="186">
        <v>215</v>
      </c>
      <c r="K315" s="187">
        <v>0.64</v>
      </c>
      <c r="L315" s="280">
        <v>168</v>
      </c>
      <c r="M315" s="246">
        <v>0.58741258741258739</v>
      </c>
    </row>
    <row r="316" spans="1:13" ht="14.45">
      <c r="A316" s="523"/>
      <c r="B316" s="455" t="s">
        <v>154</v>
      </c>
      <c r="C316" s="523"/>
      <c r="D316" s="280">
        <v>310</v>
      </c>
      <c r="E316" s="246">
        <v>1</v>
      </c>
      <c r="F316" s="186">
        <v>389</v>
      </c>
      <c r="G316" s="187">
        <v>1</v>
      </c>
      <c r="H316" s="280">
        <v>294</v>
      </c>
      <c r="I316" s="246">
        <v>1</v>
      </c>
      <c r="J316" s="186">
        <v>336</v>
      </c>
      <c r="K316" s="187">
        <v>1</v>
      </c>
      <c r="L316" s="280">
        <v>286</v>
      </c>
      <c r="M316" s="246">
        <v>1</v>
      </c>
    </row>
    <row r="317" spans="1:13" ht="14.45">
      <c r="A317" s="455" t="s">
        <v>236</v>
      </c>
      <c r="B317" s="455" t="s">
        <v>370</v>
      </c>
      <c r="C317" s="6" t="s">
        <v>270</v>
      </c>
      <c r="D317" s="280">
        <v>349</v>
      </c>
      <c r="E317" s="246">
        <v>0.26299924642049738</v>
      </c>
      <c r="F317" s="186">
        <v>228</v>
      </c>
      <c r="G317" s="187">
        <v>0.18283881299999999</v>
      </c>
      <c r="H317" s="280">
        <v>238</v>
      </c>
      <c r="I317" s="246">
        <v>0.20411663807890223</v>
      </c>
      <c r="J317" s="186">
        <v>182</v>
      </c>
      <c r="K317" s="187">
        <v>0.14899999999999999</v>
      </c>
      <c r="L317" s="280">
        <v>189</v>
      </c>
      <c r="M317" s="246">
        <v>0.16349480968858132</v>
      </c>
    </row>
    <row r="318" spans="1:13" ht="43.15">
      <c r="A318" s="523"/>
      <c r="B318" s="523"/>
      <c r="C318" s="273" t="s">
        <v>445</v>
      </c>
      <c r="D318" s="280">
        <v>978</v>
      </c>
      <c r="E318" s="246">
        <v>0.73700075357950268</v>
      </c>
      <c r="F318" s="186">
        <v>1019</v>
      </c>
      <c r="G318" s="187">
        <v>0.81716118699999996</v>
      </c>
      <c r="H318" s="280">
        <v>928</v>
      </c>
      <c r="I318" s="246">
        <v>0.79588336192109777</v>
      </c>
      <c r="J318" s="186">
        <v>1040</v>
      </c>
      <c r="K318" s="187">
        <v>0.85099999999999998</v>
      </c>
      <c r="L318" s="280">
        <v>967</v>
      </c>
      <c r="M318" s="246">
        <v>0.83650519031141868</v>
      </c>
    </row>
    <row r="319" spans="1:13" ht="14.45">
      <c r="A319" s="523"/>
      <c r="B319" s="455" t="s">
        <v>154</v>
      </c>
      <c r="C319" s="523"/>
      <c r="D319" s="280">
        <v>1327</v>
      </c>
      <c r="E319" s="246">
        <v>1</v>
      </c>
      <c r="F319" s="186">
        <v>1247</v>
      </c>
      <c r="G319" s="187">
        <v>1</v>
      </c>
      <c r="H319" s="280">
        <v>1166</v>
      </c>
      <c r="I319" s="246">
        <v>1</v>
      </c>
      <c r="J319" s="186">
        <v>1222</v>
      </c>
      <c r="K319" s="187">
        <v>1</v>
      </c>
      <c r="L319" s="280">
        <v>1156</v>
      </c>
      <c r="M319" s="246">
        <v>1</v>
      </c>
    </row>
    <row r="320" spans="1:13" ht="14.45">
      <c r="A320" s="455" t="s">
        <v>237</v>
      </c>
      <c r="B320" s="455" t="s">
        <v>372</v>
      </c>
      <c r="C320" s="6" t="s">
        <v>270</v>
      </c>
      <c r="D320" s="304" t="s">
        <v>169</v>
      </c>
      <c r="E320" s="321" t="s">
        <v>169</v>
      </c>
      <c r="F320" s="186">
        <v>11</v>
      </c>
      <c r="G320" s="187">
        <v>8.4615385000000001E-2</v>
      </c>
      <c r="H320" s="280">
        <v>11</v>
      </c>
      <c r="I320" s="246">
        <v>0.11956521739130435</v>
      </c>
      <c r="J320" s="186">
        <v>13</v>
      </c>
      <c r="K320" s="187">
        <v>0.105</v>
      </c>
      <c r="L320" s="280">
        <v>11</v>
      </c>
      <c r="M320" s="246">
        <v>0.13750000000000001</v>
      </c>
    </row>
    <row r="321" spans="1:29" ht="43.15">
      <c r="A321" s="523"/>
      <c r="B321" s="523"/>
      <c r="C321" s="273" t="s">
        <v>445</v>
      </c>
      <c r="D321" s="280">
        <v>67</v>
      </c>
      <c r="E321" s="246">
        <v>0.94366197183098588</v>
      </c>
      <c r="F321" s="186">
        <v>119</v>
      </c>
      <c r="G321" s="187">
        <v>0.91538461500000001</v>
      </c>
      <c r="H321" s="280">
        <v>81</v>
      </c>
      <c r="I321" s="246">
        <v>0.88043478260869568</v>
      </c>
      <c r="J321" s="186">
        <v>111</v>
      </c>
      <c r="K321" s="187">
        <v>0.89500000000000002</v>
      </c>
      <c r="L321" s="280">
        <v>69</v>
      </c>
      <c r="M321" s="246">
        <v>0.86250000000000004</v>
      </c>
    </row>
    <row r="322" spans="1:29" ht="14.45">
      <c r="A322" s="523"/>
      <c r="B322" s="455" t="s">
        <v>154</v>
      </c>
      <c r="C322" s="523"/>
      <c r="D322" s="280">
        <v>71</v>
      </c>
      <c r="E322" s="246">
        <v>1</v>
      </c>
      <c r="F322" s="186">
        <v>130</v>
      </c>
      <c r="G322" s="187">
        <v>1</v>
      </c>
      <c r="H322" s="280">
        <v>92</v>
      </c>
      <c r="I322" s="246">
        <v>1</v>
      </c>
      <c r="J322" s="186">
        <v>124</v>
      </c>
      <c r="K322" s="187">
        <v>1</v>
      </c>
      <c r="L322" s="280">
        <v>80</v>
      </c>
      <c r="M322" s="246">
        <v>1</v>
      </c>
    </row>
    <row r="323" spans="1:29" ht="14.45">
      <c r="A323" s="455" t="s">
        <v>375</v>
      </c>
      <c r="B323" s="455" t="s">
        <v>375</v>
      </c>
      <c r="C323" s="6" t="s">
        <v>270</v>
      </c>
      <c r="D323" s="280">
        <v>179</v>
      </c>
      <c r="E323" s="246">
        <v>0.69379844961240311</v>
      </c>
      <c r="F323" s="186">
        <v>187</v>
      </c>
      <c r="G323" s="187">
        <v>0.47948717899999999</v>
      </c>
      <c r="H323" s="280">
        <v>146</v>
      </c>
      <c r="I323" s="246">
        <v>0.64035087719298245</v>
      </c>
      <c r="J323" s="186">
        <v>136</v>
      </c>
      <c r="K323" s="187">
        <v>0.35399999999999998</v>
      </c>
      <c r="L323" s="280">
        <v>178</v>
      </c>
      <c r="M323" s="246">
        <v>0.62020905923344949</v>
      </c>
    </row>
    <row r="324" spans="1:29" ht="43.15">
      <c r="A324" s="523"/>
      <c r="B324" s="523"/>
      <c r="C324" s="273" t="s">
        <v>445</v>
      </c>
      <c r="D324" s="280">
        <v>79</v>
      </c>
      <c r="E324" s="246">
        <v>0.30620155038759689</v>
      </c>
      <c r="F324" s="186">
        <v>203</v>
      </c>
      <c r="G324" s="187">
        <v>0.52051282099999996</v>
      </c>
      <c r="H324" s="280">
        <v>82</v>
      </c>
      <c r="I324" s="246">
        <v>0.35964912280701755</v>
      </c>
      <c r="J324" s="186">
        <v>248</v>
      </c>
      <c r="K324" s="187">
        <v>0.64600000000000002</v>
      </c>
      <c r="L324" s="280">
        <v>109</v>
      </c>
      <c r="M324" s="246">
        <v>0.37979094076655051</v>
      </c>
    </row>
    <row r="325" spans="1:29" ht="14.45">
      <c r="A325" s="523"/>
      <c r="B325" s="455" t="s">
        <v>154</v>
      </c>
      <c r="C325" s="523"/>
      <c r="D325" s="280">
        <v>258</v>
      </c>
      <c r="E325" s="246">
        <v>1</v>
      </c>
      <c r="F325" s="186">
        <v>390</v>
      </c>
      <c r="G325" s="187">
        <v>1</v>
      </c>
      <c r="H325" s="280">
        <v>228</v>
      </c>
      <c r="I325" s="246">
        <v>1</v>
      </c>
      <c r="J325" s="186">
        <v>384</v>
      </c>
      <c r="K325" s="187">
        <v>1</v>
      </c>
      <c r="L325" s="280">
        <v>287</v>
      </c>
      <c r="M325" s="246">
        <v>1</v>
      </c>
    </row>
    <row r="326" spans="1:29" ht="14.45">
      <c r="A326" s="455" t="s">
        <v>446</v>
      </c>
      <c r="B326" s="455" t="s">
        <v>446</v>
      </c>
      <c r="C326" s="6" t="s">
        <v>270</v>
      </c>
      <c r="D326" s="280">
        <v>1964</v>
      </c>
      <c r="E326" s="246">
        <v>0.4306073229554922</v>
      </c>
      <c r="F326" s="186">
        <v>5438</v>
      </c>
      <c r="G326" s="187">
        <v>0.348187988</v>
      </c>
      <c r="H326" s="280">
        <v>1530</v>
      </c>
      <c r="I326" s="246">
        <v>0.38529337698312766</v>
      </c>
      <c r="J326" s="186">
        <v>5120</v>
      </c>
      <c r="K326" s="187">
        <v>0.32300000000000001</v>
      </c>
      <c r="L326" s="280">
        <v>1718</v>
      </c>
      <c r="M326" s="246">
        <v>0.41507610533945399</v>
      </c>
    </row>
    <row r="327" spans="1:29" ht="43.15">
      <c r="A327" s="523"/>
      <c r="B327" s="523"/>
      <c r="C327" s="273" t="s">
        <v>445</v>
      </c>
      <c r="D327" s="280">
        <v>2597</v>
      </c>
      <c r="E327" s="246">
        <v>0.5693926770445078</v>
      </c>
      <c r="F327" s="186">
        <v>10180</v>
      </c>
      <c r="G327" s="187">
        <v>0.65181201200000005</v>
      </c>
      <c r="H327" s="280">
        <v>2441</v>
      </c>
      <c r="I327" s="246">
        <v>0.61470662301687229</v>
      </c>
      <c r="J327" s="186">
        <v>10708</v>
      </c>
      <c r="K327" s="187">
        <v>0.67700000000000005</v>
      </c>
      <c r="L327" s="280">
        <v>2421</v>
      </c>
      <c r="M327" s="246">
        <v>0.58492389466054606</v>
      </c>
    </row>
    <row r="328" spans="1:29" ht="14.45">
      <c r="A328" s="523"/>
      <c r="B328" s="455" t="s">
        <v>154</v>
      </c>
      <c r="C328" s="523"/>
      <c r="D328" s="280">
        <v>4561</v>
      </c>
      <c r="E328" s="246">
        <v>1</v>
      </c>
      <c r="F328" s="186">
        <v>15618</v>
      </c>
      <c r="G328" s="187">
        <v>1</v>
      </c>
      <c r="H328" s="280">
        <v>3971</v>
      </c>
      <c r="I328" s="246">
        <v>1</v>
      </c>
      <c r="J328" s="186">
        <v>15828</v>
      </c>
      <c r="K328" s="187">
        <v>1</v>
      </c>
      <c r="L328" s="280">
        <v>4139</v>
      </c>
      <c r="M328" s="246">
        <v>1</v>
      </c>
    </row>
    <row r="329" spans="1:29" ht="14.45">
      <c r="A329" s="523" t="s">
        <v>276</v>
      </c>
      <c r="B329" s="523"/>
      <c r="C329" s="523"/>
      <c r="D329" s="280">
        <v>58858</v>
      </c>
      <c r="E329" s="246">
        <v>1</v>
      </c>
      <c r="F329" s="186">
        <v>81046</v>
      </c>
      <c r="G329" s="187">
        <v>1</v>
      </c>
      <c r="H329" s="280">
        <v>51579</v>
      </c>
      <c r="I329" s="246">
        <v>1</v>
      </c>
      <c r="J329" s="186">
        <v>75516</v>
      </c>
      <c r="K329" s="187">
        <v>1</v>
      </c>
      <c r="L329" s="280">
        <v>53106</v>
      </c>
      <c r="M329" s="246">
        <v>1</v>
      </c>
    </row>
    <row r="330" spans="1:29" ht="14.45">
      <c r="D330" s="196"/>
      <c r="E330" s="195"/>
      <c r="Y330" s="201"/>
    </row>
    <row r="332" spans="1:29" s="234" customFormat="1" ht="19.899999999999999" customHeight="1">
      <c r="A332" s="46" t="s">
        <v>78</v>
      </c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</row>
    <row r="333" spans="1:29" s="234" customFormat="1" ht="19.899999999999999" customHeight="1">
      <c r="A333" s="417"/>
      <c r="B333" s="512" t="s">
        <v>417</v>
      </c>
      <c r="C333" s="512"/>
      <c r="D333" s="512"/>
      <c r="E333" s="512"/>
      <c r="F333" s="512"/>
      <c r="G333" s="513"/>
      <c r="H333" s="512" t="s">
        <v>89</v>
      </c>
      <c r="I333" s="512"/>
      <c r="J333" s="512"/>
      <c r="K333" s="512"/>
      <c r="L333" s="512"/>
      <c r="M333" s="513"/>
      <c r="N333" s="512" t="s">
        <v>1</v>
      </c>
      <c r="O333" s="512"/>
      <c r="P333" s="513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62"/>
    </row>
    <row r="334" spans="1:29" ht="19.899999999999999" customHeight="1">
      <c r="A334" s="63"/>
      <c r="B334" s="490" t="s">
        <v>447</v>
      </c>
      <c r="C334" s="491"/>
      <c r="D334" s="491"/>
      <c r="E334" s="498" t="s">
        <v>448</v>
      </c>
      <c r="F334" s="501"/>
      <c r="G334" s="501"/>
      <c r="H334" s="490" t="s">
        <v>449</v>
      </c>
      <c r="I334" s="491"/>
      <c r="J334" s="491"/>
      <c r="K334" s="490" t="s">
        <v>450</v>
      </c>
      <c r="L334" s="491"/>
      <c r="M334" s="491"/>
      <c r="N334" s="490" t="s">
        <v>451</v>
      </c>
      <c r="O334" s="491"/>
      <c r="P334" s="492"/>
    </row>
    <row r="335" spans="1:29" s="234" customFormat="1" ht="19.899999999999999" customHeight="1">
      <c r="A335" s="42" t="s">
        <v>358</v>
      </c>
      <c r="B335" s="487" t="s">
        <v>359</v>
      </c>
      <c r="C335" s="488"/>
      <c r="D335" s="488"/>
      <c r="E335" s="487" t="s">
        <v>359</v>
      </c>
      <c r="F335" s="488"/>
      <c r="G335" s="489"/>
      <c r="H335" s="487" t="s">
        <v>360</v>
      </c>
      <c r="I335" s="488"/>
      <c r="J335" s="488"/>
      <c r="K335" s="487" t="s">
        <v>360</v>
      </c>
      <c r="L335" s="488"/>
      <c r="M335" s="488"/>
      <c r="N335" s="487" t="s">
        <v>423</v>
      </c>
      <c r="O335" s="488"/>
      <c r="P335" s="489"/>
    </row>
    <row r="336" spans="1:29" s="234" customFormat="1" ht="15.6" customHeight="1">
      <c r="A336" s="272" t="s">
        <v>424</v>
      </c>
      <c r="B336" s="427" t="s">
        <v>425</v>
      </c>
      <c r="C336" s="427"/>
      <c r="D336" s="427"/>
      <c r="E336" s="426" t="s">
        <v>426</v>
      </c>
      <c r="F336" s="427"/>
      <c r="G336" s="428" t="s">
        <v>426</v>
      </c>
      <c r="H336" s="426" t="s">
        <v>426</v>
      </c>
      <c r="I336" s="427"/>
      <c r="J336" s="427" t="s">
        <v>426</v>
      </c>
      <c r="K336" s="426" t="s">
        <v>427</v>
      </c>
      <c r="L336" s="427"/>
      <c r="M336" s="427" t="s">
        <v>426</v>
      </c>
      <c r="N336" s="426" t="s">
        <v>427</v>
      </c>
      <c r="O336" s="427"/>
      <c r="P336" s="428"/>
    </row>
    <row r="337" spans="1:16" ht="44.45" customHeight="1">
      <c r="A337" s="59" t="s">
        <v>292</v>
      </c>
      <c r="B337" s="59" t="s">
        <v>289</v>
      </c>
      <c r="C337" s="44" t="s">
        <v>93</v>
      </c>
      <c r="D337" s="44" t="s">
        <v>146</v>
      </c>
      <c r="E337" s="59" t="s">
        <v>289</v>
      </c>
      <c r="F337" s="44" t="s">
        <v>93</v>
      </c>
      <c r="G337" s="45" t="s">
        <v>146</v>
      </c>
      <c r="H337" s="59" t="s">
        <v>289</v>
      </c>
      <c r="I337" s="44" t="s">
        <v>93</v>
      </c>
      <c r="J337" s="44" t="s">
        <v>146</v>
      </c>
      <c r="K337" s="59" t="s">
        <v>289</v>
      </c>
      <c r="L337" s="44" t="s">
        <v>93</v>
      </c>
      <c r="M337" s="44" t="s">
        <v>146</v>
      </c>
      <c r="N337" s="59" t="s">
        <v>289</v>
      </c>
      <c r="O337" s="44" t="s">
        <v>93</v>
      </c>
      <c r="P337" s="45" t="s">
        <v>146</v>
      </c>
    </row>
    <row r="338" spans="1:16" ht="14.45">
      <c r="A338" s="493" t="s">
        <v>293</v>
      </c>
      <c r="B338" s="214" t="s">
        <v>452</v>
      </c>
      <c r="C338" s="215">
        <v>3340</v>
      </c>
      <c r="D338" s="216">
        <v>0.18417424869037771</v>
      </c>
      <c r="E338" s="214" t="s">
        <v>294</v>
      </c>
      <c r="F338" s="60">
        <v>4132</v>
      </c>
      <c r="G338" s="334">
        <v>0.20545969867236835</v>
      </c>
      <c r="H338" s="217" t="s">
        <v>294</v>
      </c>
      <c r="I338" s="22">
        <v>2458</v>
      </c>
      <c r="J338" s="66">
        <f>I338/I$358</f>
        <v>0.18511824069890043</v>
      </c>
      <c r="K338" s="214" t="s">
        <v>452</v>
      </c>
      <c r="L338" s="186">
        <v>4063</v>
      </c>
      <c r="M338" s="187">
        <v>0.24</v>
      </c>
      <c r="N338" s="218" t="s">
        <v>295</v>
      </c>
      <c r="O338" s="186">
        <v>2429</v>
      </c>
      <c r="P338" s="246">
        <v>0.19043512348098784</v>
      </c>
    </row>
    <row r="339" spans="1:16" ht="14.45">
      <c r="A339" s="493"/>
      <c r="B339" s="219" t="s">
        <v>453</v>
      </c>
      <c r="C339" s="8">
        <v>1710</v>
      </c>
      <c r="D339" s="24">
        <v>9.4292803970223327E-2</v>
      </c>
      <c r="E339" s="219" t="s">
        <v>296</v>
      </c>
      <c r="F339" s="60">
        <v>2622</v>
      </c>
      <c r="G339" s="334">
        <v>0.13037641091939733</v>
      </c>
      <c r="H339" s="217" t="s">
        <v>302</v>
      </c>
      <c r="I339" s="22">
        <v>1313</v>
      </c>
      <c r="J339" s="66">
        <f t="shared" ref="J339:J357" si="9">I339/I$358</f>
        <v>9.8885374303358933E-2</v>
      </c>
      <c r="K339" s="219" t="s">
        <v>454</v>
      </c>
      <c r="L339" s="186">
        <v>2082</v>
      </c>
      <c r="M339" s="187">
        <v>0.123</v>
      </c>
      <c r="N339" s="218" t="s">
        <v>306</v>
      </c>
      <c r="O339" s="186">
        <v>1322</v>
      </c>
      <c r="P339" s="246">
        <v>0.10364562916503332</v>
      </c>
    </row>
    <row r="340" spans="1:16" ht="14.45">
      <c r="A340" s="493"/>
      <c r="B340" s="219" t="s">
        <v>455</v>
      </c>
      <c r="C340" s="8">
        <v>1694</v>
      </c>
      <c r="D340" s="24">
        <v>9.3410532120209541E-2</v>
      </c>
      <c r="E340" s="219" t="s">
        <v>302</v>
      </c>
      <c r="F340" s="60">
        <v>1818</v>
      </c>
      <c r="G340" s="334">
        <v>9.039828949331212E-2</v>
      </c>
      <c r="H340" s="217" t="s">
        <v>308</v>
      </c>
      <c r="I340" s="22">
        <v>1127</v>
      </c>
      <c r="J340" s="66">
        <f t="shared" si="9"/>
        <v>8.4877240548275348E-2</v>
      </c>
      <c r="K340" s="219" t="s">
        <v>455</v>
      </c>
      <c r="L340" s="186">
        <v>1484</v>
      </c>
      <c r="M340" s="187">
        <v>8.7999999999999995E-2</v>
      </c>
      <c r="N340" s="218" t="s">
        <v>315</v>
      </c>
      <c r="O340" s="186">
        <v>1030</v>
      </c>
      <c r="P340" s="246">
        <v>8.0752646021168176E-2</v>
      </c>
    </row>
    <row r="341" spans="1:16" ht="14.45">
      <c r="A341" s="493"/>
      <c r="B341" s="219" t="s">
        <v>456</v>
      </c>
      <c r="C341" s="8">
        <v>1135</v>
      </c>
      <c r="D341" s="24">
        <v>6.2586159360352903E-2</v>
      </c>
      <c r="E341" s="219" t="s">
        <v>300</v>
      </c>
      <c r="F341" s="60">
        <v>1466</v>
      </c>
      <c r="G341" s="334">
        <v>7.2895430361493707E-2</v>
      </c>
      <c r="H341" s="217" t="s">
        <v>309</v>
      </c>
      <c r="I341" s="22">
        <v>804</v>
      </c>
      <c r="J341" s="66">
        <f t="shared" si="9"/>
        <v>6.05512878445549E-2</v>
      </c>
      <c r="K341" s="219" t="s">
        <v>457</v>
      </c>
      <c r="L341" s="186">
        <v>1202</v>
      </c>
      <c r="M341" s="187">
        <v>7.0999999999999994E-2</v>
      </c>
      <c r="N341" s="218" t="s">
        <v>299</v>
      </c>
      <c r="O341" s="186">
        <v>795</v>
      </c>
      <c r="P341" s="246">
        <v>6.2328498627989025E-2</v>
      </c>
    </row>
    <row r="342" spans="1:16" ht="14.45">
      <c r="A342" s="493"/>
      <c r="B342" s="219" t="s">
        <v>457</v>
      </c>
      <c r="C342" s="8">
        <v>1103</v>
      </c>
      <c r="D342" s="24">
        <v>6.0821615660325339E-2</v>
      </c>
      <c r="E342" s="219" t="s">
        <v>309</v>
      </c>
      <c r="F342" s="60">
        <v>1315</v>
      </c>
      <c r="G342" s="334">
        <v>6.5387101586196608E-2</v>
      </c>
      <c r="H342" s="217" t="s">
        <v>311</v>
      </c>
      <c r="I342" s="22">
        <v>787</v>
      </c>
      <c r="J342" s="66">
        <f t="shared" si="9"/>
        <v>5.927097454435909E-2</v>
      </c>
      <c r="K342" s="219" t="s">
        <v>458</v>
      </c>
      <c r="L342" s="186">
        <v>1082</v>
      </c>
      <c r="M342" s="187">
        <v>6.4000000000000001E-2</v>
      </c>
      <c r="N342" s="218" t="s">
        <v>301</v>
      </c>
      <c r="O342" s="186">
        <v>747</v>
      </c>
      <c r="P342" s="246">
        <v>5.8565268522148176E-2</v>
      </c>
    </row>
    <row r="343" spans="1:16" ht="14.45">
      <c r="A343" s="493"/>
      <c r="B343" s="219" t="s">
        <v>458</v>
      </c>
      <c r="C343" s="8">
        <v>989</v>
      </c>
      <c r="D343" s="24">
        <v>5.4535428728977119E-2</v>
      </c>
      <c r="E343" s="219" t="s">
        <v>308</v>
      </c>
      <c r="F343" s="60">
        <v>1307</v>
      </c>
      <c r="G343" s="334">
        <v>6.498930933320074E-2</v>
      </c>
      <c r="H343" s="217" t="s">
        <v>300</v>
      </c>
      <c r="I343" s="22">
        <v>764</v>
      </c>
      <c r="J343" s="66">
        <f t="shared" si="9"/>
        <v>5.7538785961741223E-2</v>
      </c>
      <c r="K343" s="219" t="s">
        <v>453</v>
      </c>
      <c r="L343" s="186">
        <v>1043</v>
      </c>
      <c r="M343" s="187">
        <v>6.2E-2</v>
      </c>
      <c r="N343" s="218" t="s">
        <v>313</v>
      </c>
      <c r="O343" s="186">
        <v>738</v>
      </c>
      <c r="P343" s="246">
        <v>5.7859662877303021E-2</v>
      </c>
    </row>
    <row r="344" spans="1:16" ht="14.45">
      <c r="A344" s="493"/>
      <c r="B344" s="219" t="s">
        <v>459</v>
      </c>
      <c r="C344" s="8">
        <v>941</v>
      </c>
      <c r="D344" s="24">
        <v>5.1888613178935762E-2</v>
      </c>
      <c r="E344" s="219" t="s">
        <v>304</v>
      </c>
      <c r="F344" s="60">
        <v>891</v>
      </c>
      <c r="G344" s="334">
        <v>4.4304112177415346E-2</v>
      </c>
      <c r="H344" s="217" t="s">
        <v>296</v>
      </c>
      <c r="I344" s="22">
        <v>754</v>
      </c>
      <c r="J344" s="66">
        <f t="shared" si="9"/>
        <v>5.6785660491037809E-2</v>
      </c>
      <c r="K344" s="219" t="s">
        <v>460</v>
      </c>
      <c r="L344" s="186">
        <v>806</v>
      </c>
      <c r="M344" s="187">
        <v>4.8000000000000001E-2</v>
      </c>
      <c r="N344" s="218" t="s">
        <v>310</v>
      </c>
      <c r="O344" s="186">
        <v>680</v>
      </c>
      <c r="P344" s="246">
        <v>5.3312426499411994E-2</v>
      </c>
    </row>
    <row r="345" spans="1:16" ht="14.45">
      <c r="A345" s="493"/>
      <c r="B345" s="219" t="s">
        <v>454</v>
      </c>
      <c r="C345" s="8">
        <v>913</v>
      </c>
      <c r="D345" s="24">
        <v>5.0344637441411634E-2</v>
      </c>
      <c r="E345" s="219" t="s">
        <v>297</v>
      </c>
      <c r="F345" s="60">
        <v>888</v>
      </c>
      <c r="G345" s="334">
        <v>4.4154940082541894E-2</v>
      </c>
      <c r="H345" s="217" t="s">
        <v>316</v>
      </c>
      <c r="I345" s="22">
        <v>646</v>
      </c>
      <c r="J345" s="66">
        <f t="shared" si="9"/>
        <v>4.8651905407440882E-2</v>
      </c>
      <c r="K345" s="219" t="s">
        <v>461</v>
      </c>
      <c r="L345" s="186">
        <v>786</v>
      </c>
      <c r="M345" s="187">
        <v>4.5999999999999999E-2</v>
      </c>
      <c r="N345" s="218" t="s">
        <v>321</v>
      </c>
      <c r="O345" s="186">
        <v>593</v>
      </c>
      <c r="P345" s="246">
        <v>4.6491571932575464E-2</v>
      </c>
    </row>
    <row r="346" spans="1:16" ht="14.45">
      <c r="A346" s="493"/>
      <c r="B346" s="219" t="s">
        <v>462</v>
      </c>
      <c r="C346" s="8">
        <v>633</v>
      </c>
      <c r="D346" s="24">
        <v>3.4904880066170388E-2</v>
      </c>
      <c r="E346" s="219" t="s">
        <v>316</v>
      </c>
      <c r="F346" s="60">
        <v>729</v>
      </c>
      <c r="G346" s="334">
        <v>3.6248819054248919E-2</v>
      </c>
      <c r="H346" s="217" t="s">
        <v>304</v>
      </c>
      <c r="I346" s="22">
        <v>505</v>
      </c>
      <c r="J346" s="66">
        <f t="shared" si="9"/>
        <v>3.8032836270522667E-2</v>
      </c>
      <c r="K346" s="219" t="s">
        <v>463</v>
      </c>
      <c r="L346" s="186">
        <v>550</v>
      </c>
      <c r="M346" s="187">
        <v>3.2000000000000001E-2</v>
      </c>
      <c r="N346" s="218" t="s">
        <v>298</v>
      </c>
      <c r="O346" s="186">
        <v>541</v>
      </c>
      <c r="P346" s="246">
        <v>4.2414739317914542E-2</v>
      </c>
    </row>
    <row r="347" spans="1:16" ht="14.45">
      <c r="A347" s="493"/>
      <c r="B347" s="219" t="s">
        <v>461</v>
      </c>
      <c r="C347" s="8">
        <v>600</v>
      </c>
      <c r="D347" s="24">
        <v>3.3085194375516956E-2</v>
      </c>
      <c r="E347" s="219" t="s">
        <v>311</v>
      </c>
      <c r="F347" s="60">
        <v>611</v>
      </c>
      <c r="G347" s="334">
        <v>3.0381383322559793E-2</v>
      </c>
      <c r="H347" s="217" t="s">
        <v>297</v>
      </c>
      <c r="I347" s="22">
        <v>497</v>
      </c>
      <c r="J347" s="66">
        <f t="shared" si="9"/>
        <v>3.7430335893959936E-2</v>
      </c>
      <c r="K347" s="219" t="s">
        <v>456</v>
      </c>
      <c r="L347" s="186">
        <v>507</v>
      </c>
      <c r="M347" s="187">
        <v>0.03</v>
      </c>
      <c r="N347" s="218" t="s">
        <v>318</v>
      </c>
      <c r="O347" s="186">
        <v>450</v>
      </c>
      <c r="P347" s="246">
        <v>3.5280282242257939E-2</v>
      </c>
    </row>
    <row r="348" spans="1:16" ht="14.45">
      <c r="A348" s="493"/>
      <c r="B348" s="219" t="s">
        <v>460</v>
      </c>
      <c r="C348" s="8">
        <v>597</v>
      </c>
      <c r="D348" s="24">
        <v>3.2919768403639374E-2</v>
      </c>
      <c r="E348" s="219" t="s">
        <v>305</v>
      </c>
      <c r="F348" s="60">
        <v>559</v>
      </c>
      <c r="G348" s="334">
        <v>2.7795733678086618E-2</v>
      </c>
      <c r="H348" s="217" t="s">
        <v>317</v>
      </c>
      <c r="I348" s="22">
        <v>468</v>
      </c>
      <c r="J348" s="66">
        <f t="shared" si="9"/>
        <v>3.5246272028920021E-2</v>
      </c>
      <c r="K348" s="219" t="s">
        <v>459</v>
      </c>
      <c r="L348" s="186">
        <v>484</v>
      </c>
      <c r="M348" s="187">
        <v>2.9000000000000001E-2</v>
      </c>
      <c r="N348" s="218" t="s">
        <v>303</v>
      </c>
      <c r="O348" s="186">
        <v>437</v>
      </c>
      <c r="P348" s="246">
        <v>3.4261074088592712E-2</v>
      </c>
    </row>
    <row r="349" spans="1:16" ht="14.45">
      <c r="A349" s="493"/>
      <c r="B349" s="219" t="s">
        <v>464</v>
      </c>
      <c r="C349" s="8">
        <v>515</v>
      </c>
      <c r="D349" s="24">
        <v>2.8398125172318722E-2</v>
      </c>
      <c r="E349" s="219" t="s">
        <v>322</v>
      </c>
      <c r="F349" s="60">
        <v>450</v>
      </c>
      <c r="G349" s="334">
        <v>2.2375814231017851E-2</v>
      </c>
      <c r="H349" s="217" t="s">
        <v>320</v>
      </c>
      <c r="I349" s="22">
        <v>391</v>
      </c>
      <c r="J349" s="66">
        <f t="shared" si="9"/>
        <v>2.9447205904503691E-2</v>
      </c>
      <c r="K349" s="219" t="s">
        <v>462</v>
      </c>
      <c r="L349" s="186">
        <v>361</v>
      </c>
      <c r="M349" s="187">
        <v>2.1000000000000001E-2</v>
      </c>
      <c r="N349" s="218" t="s">
        <v>307</v>
      </c>
      <c r="O349" s="186">
        <v>413</v>
      </c>
      <c r="P349" s="246">
        <v>3.2379459035672284E-2</v>
      </c>
    </row>
    <row r="350" spans="1:16" ht="14.45">
      <c r="A350" s="493"/>
      <c r="B350" s="219" t="s">
        <v>465</v>
      </c>
      <c r="C350" s="8">
        <v>463</v>
      </c>
      <c r="D350" s="24">
        <v>2.5530741659773919E-2</v>
      </c>
      <c r="E350" s="219" t="s">
        <v>317</v>
      </c>
      <c r="F350" s="60">
        <v>428</v>
      </c>
      <c r="G350" s="334">
        <v>2.12818855352792E-2</v>
      </c>
      <c r="H350" s="217" t="s">
        <v>305</v>
      </c>
      <c r="I350" s="22">
        <v>350</v>
      </c>
      <c r="J350" s="66">
        <f t="shared" si="9"/>
        <v>2.6359391474619673E-2</v>
      </c>
      <c r="K350" s="219" t="s">
        <v>465</v>
      </c>
      <c r="L350" s="186">
        <v>340</v>
      </c>
      <c r="M350" s="187">
        <v>0.02</v>
      </c>
      <c r="N350" s="218" t="s">
        <v>319</v>
      </c>
      <c r="O350" s="186">
        <v>374</v>
      </c>
      <c r="P350" s="246">
        <v>2.9321834574676596E-2</v>
      </c>
    </row>
    <row r="351" spans="1:16" ht="14.45">
      <c r="A351" s="493"/>
      <c r="B351" s="219" t="s">
        <v>463</v>
      </c>
      <c r="C351" s="8">
        <v>455</v>
      </c>
      <c r="D351" s="24">
        <v>2.5089605734767026E-2</v>
      </c>
      <c r="E351" s="219" t="s">
        <v>314</v>
      </c>
      <c r="F351" s="60">
        <v>347</v>
      </c>
      <c r="G351" s="334">
        <v>1.7254238973695987E-2</v>
      </c>
      <c r="H351" s="217" t="s">
        <v>322</v>
      </c>
      <c r="I351" s="22">
        <v>296</v>
      </c>
      <c r="J351" s="66">
        <f t="shared" si="9"/>
        <v>2.2292513932821209E-2</v>
      </c>
      <c r="K351" s="219" t="s">
        <v>466</v>
      </c>
      <c r="L351" s="186">
        <v>252</v>
      </c>
      <c r="M351" s="187">
        <v>1.4999999999999999E-2</v>
      </c>
      <c r="N351" s="218" t="s">
        <v>325</v>
      </c>
      <c r="O351" s="186">
        <v>272</v>
      </c>
      <c r="P351" s="246">
        <v>2.1324970599764799E-2</v>
      </c>
    </row>
    <row r="352" spans="1:16" ht="14.45">
      <c r="A352" s="493"/>
      <c r="B352" s="219" t="s">
        <v>467</v>
      </c>
      <c r="C352" s="8">
        <v>375</v>
      </c>
      <c r="D352" s="24">
        <v>2.0678246484698098E-2</v>
      </c>
      <c r="E352" s="219" t="s">
        <v>328</v>
      </c>
      <c r="F352" s="60">
        <v>300</v>
      </c>
      <c r="G352" s="334">
        <v>1.4917209487345234E-2</v>
      </c>
      <c r="H352" s="217" t="s">
        <v>324</v>
      </c>
      <c r="I352" s="22">
        <v>245</v>
      </c>
      <c r="J352" s="66">
        <f t="shared" si="9"/>
        <v>1.845157403223377E-2</v>
      </c>
      <c r="K352" s="219" t="s">
        <v>464</v>
      </c>
      <c r="L352" s="186">
        <v>236</v>
      </c>
      <c r="M352" s="187">
        <v>1.4E-2</v>
      </c>
      <c r="N352" s="218" t="s">
        <v>323</v>
      </c>
      <c r="O352" s="186">
        <v>245</v>
      </c>
      <c r="P352" s="246">
        <v>1.9208153665229322E-2</v>
      </c>
    </row>
    <row r="353" spans="1:16" ht="14.45">
      <c r="A353" s="493"/>
      <c r="B353" s="219" t="s">
        <v>468</v>
      </c>
      <c r="C353" s="8">
        <v>344</v>
      </c>
      <c r="D353" s="24">
        <v>1.8968844775296388E-2</v>
      </c>
      <c r="E353" s="219" t="s">
        <v>324</v>
      </c>
      <c r="F353" s="60">
        <v>255</v>
      </c>
      <c r="G353" s="334">
        <v>1.2679628064243449E-2</v>
      </c>
      <c r="H353" s="217" t="s">
        <v>328</v>
      </c>
      <c r="I353" s="22">
        <v>213</v>
      </c>
      <c r="J353" s="66">
        <f t="shared" si="9"/>
        <v>1.6041572525982827E-2</v>
      </c>
      <c r="K353" s="219" t="s">
        <v>468</v>
      </c>
      <c r="L353" s="186">
        <v>223</v>
      </c>
      <c r="M353" s="187">
        <v>1.2999999999999999E-2</v>
      </c>
      <c r="N353" s="218" t="s">
        <v>329</v>
      </c>
      <c r="O353" s="186">
        <v>183</v>
      </c>
      <c r="P353" s="246">
        <v>1.4347314778518229E-2</v>
      </c>
    </row>
    <row r="354" spans="1:16" ht="14.45">
      <c r="A354" s="493"/>
      <c r="B354" s="219" t="s">
        <v>466</v>
      </c>
      <c r="C354" s="8">
        <v>275</v>
      </c>
      <c r="D354" s="24">
        <v>1.5164047422111939E-2</v>
      </c>
      <c r="E354" s="219" t="s">
        <v>320</v>
      </c>
      <c r="F354" s="60">
        <v>252</v>
      </c>
      <c r="G354" s="334">
        <v>1.2530455969369997E-2</v>
      </c>
      <c r="H354" s="217" t="s">
        <v>314</v>
      </c>
      <c r="I354" s="22">
        <v>188</v>
      </c>
      <c r="J354" s="66">
        <f t="shared" si="9"/>
        <v>1.4158758849224282E-2</v>
      </c>
      <c r="K354" s="219" t="s">
        <v>467</v>
      </c>
      <c r="L354" s="186">
        <v>191</v>
      </c>
      <c r="M354" s="187">
        <v>1.0999999999999999E-2</v>
      </c>
      <c r="N354" s="218" t="s">
        <v>312</v>
      </c>
      <c r="O354" s="186">
        <v>167</v>
      </c>
      <c r="P354" s="246">
        <v>1.3092904743237946E-2</v>
      </c>
    </row>
    <row r="355" spans="1:16" ht="14.45">
      <c r="A355" s="493"/>
      <c r="B355" s="219" t="s">
        <v>469</v>
      </c>
      <c r="C355" s="8">
        <v>264</v>
      </c>
      <c r="D355" s="24">
        <v>1.4557485525227461E-2</v>
      </c>
      <c r="E355" s="219" t="s">
        <v>330</v>
      </c>
      <c r="F355" s="60">
        <v>171</v>
      </c>
      <c r="G355" s="334">
        <v>8.5028094077867836E-3</v>
      </c>
      <c r="H355" s="217" t="s">
        <v>330</v>
      </c>
      <c r="I355" s="22">
        <v>159</v>
      </c>
      <c r="J355" s="66">
        <f t="shared" si="9"/>
        <v>1.1974694984184365E-2</v>
      </c>
      <c r="K355" s="219" t="s">
        <v>470</v>
      </c>
      <c r="L355" s="186">
        <v>135</v>
      </c>
      <c r="M355" s="187">
        <v>8.0000000000000002E-3</v>
      </c>
      <c r="N355" s="218" t="s">
        <v>471</v>
      </c>
      <c r="O355" s="186">
        <v>143</v>
      </c>
      <c r="P355" s="246">
        <v>1.1211289690317523E-2</v>
      </c>
    </row>
    <row r="356" spans="1:16" ht="14.45">
      <c r="A356" s="493"/>
      <c r="B356" s="219" t="s">
        <v>472</v>
      </c>
      <c r="C356" s="8">
        <v>241</v>
      </c>
      <c r="D356" s="24">
        <v>1.3289219740832645E-2</v>
      </c>
      <c r="E356" s="219" t="s">
        <v>473</v>
      </c>
      <c r="F356" s="60">
        <v>155</v>
      </c>
      <c r="G356" s="334">
        <v>7.7072249017950374E-3</v>
      </c>
      <c r="H356" s="217" t="s">
        <v>474</v>
      </c>
      <c r="I356" s="22">
        <v>149</v>
      </c>
      <c r="J356" s="66">
        <f t="shared" si="9"/>
        <v>1.1221569513480946E-2</v>
      </c>
      <c r="K356" s="219" t="s">
        <v>475</v>
      </c>
      <c r="L356" s="186">
        <v>129</v>
      </c>
      <c r="M356" s="187">
        <v>8.0000000000000002E-3</v>
      </c>
      <c r="N356" s="218" t="s">
        <v>331</v>
      </c>
      <c r="O356" s="186">
        <v>136</v>
      </c>
      <c r="P356" s="246">
        <v>1.0662485299882399E-2</v>
      </c>
    </row>
    <row r="357" spans="1:16" ht="14.45">
      <c r="A357" s="493"/>
      <c r="B357" s="219" t="s">
        <v>476</v>
      </c>
      <c r="C357" s="8">
        <v>211</v>
      </c>
      <c r="D357" s="24">
        <v>1.1634960022056797E-2</v>
      </c>
      <c r="E357" s="219" t="s">
        <v>326</v>
      </c>
      <c r="F357" s="60">
        <v>133</v>
      </c>
      <c r="G357" s="334">
        <v>6.6132962060563866E-3</v>
      </c>
      <c r="H357" s="217" t="s">
        <v>348</v>
      </c>
      <c r="I357" s="22">
        <v>127</v>
      </c>
      <c r="J357" s="66">
        <f t="shared" si="9"/>
        <v>9.5646934779334229E-3</v>
      </c>
      <c r="K357" s="219" t="s">
        <v>476</v>
      </c>
      <c r="L357" s="186">
        <v>128</v>
      </c>
      <c r="M357" s="187">
        <v>8.0000000000000002E-3</v>
      </c>
      <c r="N357" s="218" t="s">
        <v>477</v>
      </c>
      <c r="O357" s="186">
        <v>131</v>
      </c>
      <c r="P357" s="246">
        <v>1.0270482163857311E-2</v>
      </c>
    </row>
    <row r="358" spans="1:16" ht="14.45">
      <c r="A358" s="493"/>
      <c r="B358" s="220" t="s">
        <v>128</v>
      </c>
      <c r="C358" s="221">
        <v>18135</v>
      </c>
      <c r="D358" s="222">
        <v>1</v>
      </c>
      <c r="E358" s="225" t="s">
        <v>128</v>
      </c>
      <c r="F358" s="221">
        <v>20111</v>
      </c>
      <c r="G358" s="335">
        <v>1</v>
      </c>
      <c r="H358" s="224" t="s">
        <v>128</v>
      </c>
      <c r="I358" s="67">
        <v>13278</v>
      </c>
      <c r="J358" s="68">
        <v>1</v>
      </c>
      <c r="K358" s="225" t="s">
        <v>154</v>
      </c>
      <c r="L358" s="191">
        <v>16929</v>
      </c>
      <c r="M358" s="192">
        <v>1</v>
      </c>
      <c r="N358" s="224" t="s">
        <v>128</v>
      </c>
      <c r="O358" s="191">
        <v>12755</v>
      </c>
      <c r="P358" s="231">
        <v>1</v>
      </c>
    </row>
    <row r="359" spans="1:16" ht="14.45">
      <c r="A359" s="493" t="s">
        <v>334</v>
      </c>
      <c r="B359" s="219" t="s">
        <v>455</v>
      </c>
      <c r="C359" s="8">
        <v>11518</v>
      </c>
      <c r="D359" s="24">
        <v>0.57169801955626143</v>
      </c>
      <c r="E359" s="219" t="s">
        <v>302</v>
      </c>
      <c r="F359" s="60">
        <v>14458</v>
      </c>
      <c r="G359" s="334">
        <v>0.421725053233381</v>
      </c>
      <c r="H359" s="226" t="s">
        <v>302</v>
      </c>
      <c r="I359" s="227">
        <v>9466</v>
      </c>
      <c r="J359" s="2">
        <f>I359/I$379</f>
        <v>0.57048152835533061</v>
      </c>
      <c r="K359" s="226" t="s">
        <v>455</v>
      </c>
      <c r="L359" s="186">
        <v>12219</v>
      </c>
      <c r="M359" s="187">
        <v>0.39600000000000002</v>
      </c>
      <c r="N359" s="228" t="s">
        <v>306</v>
      </c>
      <c r="O359" s="186">
        <v>9486</v>
      </c>
      <c r="P359" s="246">
        <v>0.56972972972972968</v>
      </c>
    </row>
    <row r="360" spans="1:16" ht="14.45">
      <c r="A360" s="495"/>
      <c r="B360" s="219" t="s">
        <v>452</v>
      </c>
      <c r="C360" s="8">
        <v>2008</v>
      </c>
      <c r="D360" s="24">
        <v>9.9667444284508855E-2</v>
      </c>
      <c r="E360" s="219" t="s">
        <v>294</v>
      </c>
      <c r="F360" s="60">
        <v>4956</v>
      </c>
      <c r="G360" s="334">
        <v>0.14456144444768546</v>
      </c>
      <c r="H360" s="196" t="s">
        <v>294</v>
      </c>
      <c r="I360" s="227">
        <v>1619</v>
      </c>
      <c r="J360" s="2">
        <f t="shared" ref="J360:J378" si="10">I360/I$379</f>
        <v>9.7571264991261369E-2</v>
      </c>
      <c r="K360" s="196" t="s">
        <v>452</v>
      </c>
      <c r="L360" s="186">
        <v>4419</v>
      </c>
      <c r="M360" s="187">
        <v>0.14299999999999999</v>
      </c>
      <c r="N360" s="218" t="s">
        <v>295</v>
      </c>
      <c r="O360" s="186">
        <v>1564</v>
      </c>
      <c r="P360" s="246">
        <v>9.3933933933933927E-2</v>
      </c>
    </row>
    <row r="361" spans="1:16" ht="14.45">
      <c r="A361" s="495"/>
      <c r="B361" s="219" t="s">
        <v>454</v>
      </c>
      <c r="C361" s="8">
        <v>1083</v>
      </c>
      <c r="D361" s="24">
        <v>5.3754901474164889E-2</v>
      </c>
      <c r="E361" s="219" t="s">
        <v>296</v>
      </c>
      <c r="F361" s="60">
        <v>3895</v>
      </c>
      <c r="G361" s="334">
        <v>0.11361316104191582</v>
      </c>
      <c r="H361" s="196" t="s">
        <v>296</v>
      </c>
      <c r="I361" s="227">
        <v>1030</v>
      </c>
      <c r="J361" s="2">
        <f t="shared" si="10"/>
        <v>6.2074368709696862E-2</v>
      </c>
      <c r="K361" s="196" t="s">
        <v>454</v>
      </c>
      <c r="L361" s="186">
        <v>4120</v>
      </c>
      <c r="M361" s="187">
        <v>0.13400000000000001</v>
      </c>
      <c r="N361" s="218" t="s">
        <v>299</v>
      </c>
      <c r="O361" s="186">
        <v>959</v>
      </c>
      <c r="P361" s="246">
        <v>5.7597597597597597E-2</v>
      </c>
    </row>
    <row r="362" spans="1:16" ht="14.45">
      <c r="A362" s="495"/>
      <c r="B362" s="219" t="s">
        <v>461</v>
      </c>
      <c r="C362" s="8">
        <v>902</v>
      </c>
      <c r="D362" s="24">
        <v>4.4770933637762446E-2</v>
      </c>
      <c r="E362" s="219" t="s">
        <v>304</v>
      </c>
      <c r="F362" s="60">
        <v>1591</v>
      </c>
      <c r="G362" s="334">
        <v>4.6407840620715804E-2</v>
      </c>
      <c r="H362" s="196" t="s">
        <v>304</v>
      </c>
      <c r="I362" s="31">
        <v>716</v>
      </c>
      <c r="J362" s="2">
        <f t="shared" si="10"/>
        <v>4.3150726209847529E-2</v>
      </c>
      <c r="K362" s="196" t="s">
        <v>461</v>
      </c>
      <c r="L362" s="186">
        <v>1440</v>
      </c>
      <c r="M362" s="187">
        <v>4.7E-2</v>
      </c>
      <c r="N362" s="218" t="s">
        <v>307</v>
      </c>
      <c r="O362" s="186">
        <v>751</v>
      </c>
      <c r="P362" s="246">
        <v>4.5105105105105105E-2</v>
      </c>
    </row>
    <row r="363" spans="1:16" ht="14.45">
      <c r="A363" s="495"/>
      <c r="B363" s="219" t="s">
        <v>458</v>
      </c>
      <c r="C363" s="8">
        <v>604</v>
      </c>
      <c r="D363" s="24">
        <v>2.9979649575619199E-2</v>
      </c>
      <c r="E363" s="219" t="s">
        <v>297</v>
      </c>
      <c r="F363" s="60">
        <v>1351</v>
      </c>
      <c r="G363" s="334">
        <v>3.9407286410174137E-2</v>
      </c>
      <c r="H363" s="196" t="s">
        <v>309</v>
      </c>
      <c r="I363" s="31">
        <v>478</v>
      </c>
      <c r="J363" s="2">
        <f t="shared" si="10"/>
        <v>2.8807328391490389E-2</v>
      </c>
      <c r="K363" s="196" t="s">
        <v>460</v>
      </c>
      <c r="L363" s="186">
        <v>1411</v>
      </c>
      <c r="M363" s="187">
        <v>4.5999999999999999E-2</v>
      </c>
      <c r="N363" s="218" t="s">
        <v>313</v>
      </c>
      <c r="O363" s="186">
        <v>514</v>
      </c>
      <c r="P363" s="246">
        <v>3.087087087087087E-2</v>
      </c>
    </row>
    <row r="364" spans="1:16" ht="14.45">
      <c r="A364" s="495"/>
      <c r="B364" s="219" t="s">
        <v>453</v>
      </c>
      <c r="C364" s="8">
        <v>436</v>
      </c>
      <c r="D364" s="24">
        <v>2.1640939097632404E-2</v>
      </c>
      <c r="E364" s="219" t="s">
        <v>326</v>
      </c>
      <c r="F364" s="60">
        <v>796</v>
      </c>
      <c r="G364" s="334">
        <v>2.321850479829653E-2</v>
      </c>
      <c r="H364" s="196" t="s">
        <v>308</v>
      </c>
      <c r="I364" s="31">
        <v>325</v>
      </c>
      <c r="J364" s="2">
        <f t="shared" si="10"/>
        <v>1.9586572651117941E-2</v>
      </c>
      <c r="K364" s="196" t="s">
        <v>463</v>
      </c>
      <c r="L364" s="186">
        <v>802</v>
      </c>
      <c r="M364" s="187">
        <v>2.5999999999999999E-2</v>
      </c>
      <c r="N364" s="218" t="s">
        <v>315</v>
      </c>
      <c r="O364" s="186">
        <v>350</v>
      </c>
      <c r="P364" s="246">
        <v>2.1021021021021023E-2</v>
      </c>
    </row>
    <row r="365" spans="1:16" ht="14.45">
      <c r="A365" s="495"/>
      <c r="B365" s="219" t="s">
        <v>460</v>
      </c>
      <c r="C365" s="8">
        <v>362</v>
      </c>
      <c r="D365" s="24">
        <v>1.7967935672804886E-2</v>
      </c>
      <c r="E365" s="219" t="s">
        <v>305</v>
      </c>
      <c r="F365" s="60">
        <v>776</v>
      </c>
      <c r="G365" s="334">
        <v>2.2635125280751393E-2</v>
      </c>
      <c r="H365" s="196" t="s">
        <v>297</v>
      </c>
      <c r="I365" s="31">
        <v>321</v>
      </c>
      <c r="J365" s="2">
        <f t="shared" si="10"/>
        <v>1.9345507141565719E-2</v>
      </c>
      <c r="K365" s="219" t="s">
        <v>475</v>
      </c>
      <c r="L365" s="186">
        <v>776</v>
      </c>
      <c r="M365" s="187">
        <v>2.5000000000000001E-2</v>
      </c>
      <c r="N365" s="218" t="s">
        <v>298</v>
      </c>
      <c r="O365" s="186">
        <v>348</v>
      </c>
      <c r="P365" s="246">
        <v>2.0900900900900903E-2</v>
      </c>
    </row>
    <row r="366" spans="1:16" ht="14.45">
      <c r="A366" s="495"/>
      <c r="B366" s="219" t="s">
        <v>469</v>
      </c>
      <c r="C366" s="8">
        <v>332</v>
      </c>
      <c r="D366" s="24">
        <v>1.6478880230307243E-2</v>
      </c>
      <c r="E366" s="219" t="s">
        <v>300</v>
      </c>
      <c r="F366" s="60">
        <v>681</v>
      </c>
      <c r="G366" s="334">
        <v>1.9864072572411982E-2</v>
      </c>
      <c r="H366" s="196" t="s">
        <v>305</v>
      </c>
      <c r="I366" s="31">
        <v>257</v>
      </c>
      <c r="J366" s="2">
        <f t="shared" si="10"/>
        <v>1.5488458988730188E-2</v>
      </c>
      <c r="K366" s="196" t="s">
        <v>457</v>
      </c>
      <c r="L366" s="186">
        <v>571</v>
      </c>
      <c r="M366" s="187">
        <v>1.9E-2</v>
      </c>
      <c r="N366" s="218" t="s">
        <v>303</v>
      </c>
      <c r="O366" s="186">
        <v>266</v>
      </c>
      <c r="P366" s="246">
        <v>1.5975975975975977E-2</v>
      </c>
    </row>
    <row r="367" spans="1:16" ht="14.45">
      <c r="A367" s="495"/>
      <c r="B367" s="219" t="s">
        <v>463</v>
      </c>
      <c r="C367" s="8">
        <v>320</v>
      </c>
      <c r="D367" s="24">
        <v>1.5883258053308185E-2</v>
      </c>
      <c r="E367" s="219" t="s">
        <v>309</v>
      </c>
      <c r="F367" s="60">
        <v>653</v>
      </c>
      <c r="G367" s="334">
        <v>1.9047341247848789E-2</v>
      </c>
      <c r="H367" s="196" t="s">
        <v>311</v>
      </c>
      <c r="I367" s="31">
        <v>221</v>
      </c>
      <c r="J367" s="2">
        <f t="shared" si="10"/>
        <v>1.3318869402760201E-2</v>
      </c>
      <c r="K367" s="196" t="s">
        <v>458</v>
      </c>
      <c r="L367" s="186">
        <v>536</v>
      </c>
      <c r="M367" s="187">
        <v>1.7000000000000001E-2</v>
      </c>
      <c r="N367" s="218" t="s">
        <v>310</v>
      </c>
      <c r="O367" s="186">
        <v>231</v>
      </c>
      <c r="P367" s="246">
        <v>1.3873873873873874E-2</v>
      </c>
    </row>
    <row r="368" spans="1:16" ht="14.45">
      <c r="A368" s="495"/>
      <c r="B368" s="219" t="s">
        <v>475</v>
      </c>
      <c r="C368" s="8">
        <v>271</v>
      </c>
      <c r="D368" s="24">
        <v>1.345113416389537E-2</v>
      </c>
      <c r="E368" s="219" t="s">
        <v>308</v>
      </c>
      <c r="F368" s="60">
        <v>645</v>
      </c>
      <c r="G368" s="334">
        <v>1.8813989440830733E-2</v>
      </c>
      <c r="H368" s="196" t="s">
        <v>326</v>
      </c>
      <c r="I368" s="31">
        <v>210</v>
      </c>
      <c r="J368" s="2">
        <f t="shared" si="10"/>
        <v>1.2655939251491593E-2</v>
      </c>
      <c r="K368" s="219" t="s">
        <v>453</v>
      </c>
      <c r="L368" s="186">
        <v>483</v>
      </c>
      <c r="M368" s="187">
        <v>1.6E-2</v>
      </c>
      <c r="N368" s="218" t="s">
        <v>301</v>
      </c>
      <c r="O368" s="186">
        <v>227</v>
      </c>
      <c r="P368" s="246">
        <v>1.3633633633633634E-2</v>
      </c>
    </row>
    <row r="369" spans="1:16" ht="14.45">
      <c r="A369" s="495"/>
      <c r="B369" s="219" t="s">
        <v>457</v>
      </c>
      <c r="C369" s="8">
        <v>267</v>
      </c>
      <c r="D369" s="24">
        <v>1.3252593438229017E-2</v>
      </c>
      <c r="E369" s="219" t="s">
        <v>314</v>
      </c>
      <c r="F369" s="60">
        <v>426</v>
      </c>
      <c r="G369" s="334">
        <v>1.242598372371146E-2</v>
      </c>
      <c r="H369" s="196" t="s">
        <v>300</v>
      </c>
      <c r="I369" s="31">
        <v>191</v>
      </c>
      <c r="J369" s="2">
        <f t="shared" si="10"/>
        <v>1.1510878081118545E-2</v>
      </c>
      <c r="K369" s="196" t="s">
        <v>478</v>
      </c>
      <c r="L369" s="186">
        <v>449</v>
      </c>
      <c r="M369" s="187">
        <v>1.4999999999999999E-2</v>
      </c>
      <c r="N369" s="218" t="s">
        <v>327</v>
      </c>
      <c r="O369" s="186">
        <v>207</v>
      </c>
      <c r="P369" s="246">
        <v>1.2432432432432432E-2</v>
      </c>
    </row>
    <row r="370" spans="1:16" ht="14.45">
      <c r="A370" s="495"/>
      <c r="B370" s="219" t="s">
        <v>456</v>
      </c>
      <c r="C370" s="8">
        <v>266</v>
      </c>
      <c r="D370" s="24">
        <v>1.3202958256812428E-2</v>
      </c>
      <c r="E370" s="219" t="s">
        <v>335</v>
      </c>
      <c r="F370" s="60">
        <v>401</v>
      </c>
      <c r="G370" s="334">
        <v>1.1696759326780036E-2</v>
      </c>
      <c r="H370" s="196" t="s">
        <v>335</v>
      </c>
      <c r="I370" s="31">
        <v>152</v>
      </c>
      <c r="J370" s="2">
        <f t="shared" si="10"/>
        <v>9.1604893629843916E-3</v>
      </c>
      <c r="K370" s="219" t="s">
        <v>456</v>
      </c>
      <c r="L370" s="186">
        <v>412</v>
      </c>
      <c r="M370" s="187">
        <v>1.2999999999999999E-2</v>
      </c>
      <c r="N370" s="218" t="s">
        <v>336</v>
      </c>
      <c r="O370" s="186">
        <v>187</v>
      </c>
      <c r="P370" s="246">
        <v>1.1231231231231232E-2</v>
      </c>
    </row>
    <row r="371" spans="1:16" ht="14.45">
      <c r="A371" s="495"/>
      <c r="B371" s="219" t="s">
        <v>478</v>
      </c>
      <c r="C371" s="8">
        <v>164</v>
      </c>
      <c r="D371" s="24">
        <v>8.1401697523204447E-3</v>
      </c>
      <c r="E371" s="219" t="s">
        <v>311</v>
      </c>
      <c r="F371" s="60">
        <v>378</v>
      </c>
      <c r="G371" s="334">
        <v>1.1025872881603126E-2</v>
      </c>
      <c r="H371" s="196" t="s">
        <v>337</v>
      </c>
      <c r="I371" s="31">
        <v>132</v>
      </c>
      <c r="J371" s="2">
        <f t="shared" si="10"/>
        <v>7.955161815223287E-3</v>
      </c>
      <c r="K371" s="196" t="s">
        <v>466</v>
      </c>
      <c r="L371" s="186">
        <v>339</v>
      </c>
      <c r="M371" s="187">
        <v>1.0999999999999999E-2</v>
      </c>
      <c r="N371" s="218" t="s">
        <v>331</v>
      </c>
      <c r="O371" s="186">
        <v>119</v>
      </c>
      <c r="P371" s="246">
        <v>7.1471471471471473E-3</v>
      </c>
    </row>
    <row r="372" spans="1:16" ht="14.45">
      <c r="A372" s="495"/>
      <c r="B372" s="219" t="s">
        <v>462</v>
      </c>
      <c r="C372" s="8">
        <v>160</v>
      </c>
      <c r="D372" s="24">
        <v>7.9416290266540925E-3</v>
      </c>
      <c r="E372" s="219" t="s">
        <v>337</v>
      </c>
      <c r="F372" s="60">
        <v>322</v>
      </c>
      <c r="G372" s="334">
        <v>9.3924102324767379E-3</v>
      </c>
      <c r="H372" s="196" t="s">
        <v>317</v>
      </c>
      <c r="I372" s="31">
        <v>131</v>
      </c>
      <c r="J372" s="2">
        <f t="shared" si="10"/>
        <v>7.8948954378352323E-3</v>
      </c>
      <c r="K372" s="196" t="s">
        <v>479</v>
      </c>
      <c r="L372" s="186">
        <v>278</v>
      </c>
      <c r="M372" s="187">
        <v>8.9999999999999993E-3</v>
      </c>
      <c r="N372" s="218" t="s">
        <v>318</v>
      </c>
      <c r="O372" s="186">
        <v>113</v>
      </c>
      <c r="P372" s="246">
        <v>6.7867867867867871E-3</v>
      </c>
    </row>
    <row r="373" spans="1:16" ht="14.45">
      <c r="A373" s="495"/>
      <c r="B373" s="219" t="s">
        <v>459</v>
      </c>
      <c r="C373" s="8">
        <v>143</v>
      </c>
      <c r="D373" s="24">
        <v>7.0978309425720953E-3</v>
      </c>
      <c r="E373" s="219" t="s">
        <v>330</v>
      </c>
      <c r="F373" s="60">
        <v>318</v>
      </c>
      <c r="G373" s="334">
        <v>9.2757343289677097E-3</v>
      </c>
      <c r="H373" s="196" t="s">
        <v>314</v>
      </c>
      <c r="I373" s="31">
        <v>122</v>
      </c>
      <c r="J373" s="2">
        <f t="shared" si="10"/>
        <v>7.3524980413427346E-3</v>
      </c>
      <c r="K373" s="196" t="s">
        <v>476</v>
      </c>
      <c r="L373" s="186">
        <v>268</v>
      </c>
      <c r="M373" s="187">
        <v>8.9999999999999993E-3</v>
      </c>
      <c r="N373" s="218" t="s">
        <v>340</v>
      </c>
      <c r="O373" s="186">
        <v>112</v>
      </c>
      <c r="P373" s="246">
        <v>6.7267267267267271E-3</v>
      </c>
    </row>
    <row r="374" spans="1:16" ht="14.45">
      <c r="A374" s="495"/>
      <c r="B374" s="219" t="s">
        <v>476</v>
      </c>
      <c r="C374" s="8">
        <v>140</v>
      </c>
      <c r="D374" s="24">
        <v>6.9489253983223307E-3</v>
      </c>
      <c r="E374" s="219" t="s">
        <v>316</v>
      </c>
      <c r="F374" s="60">
        <v>230</v>
      </c>
      <c r="G374" s="334">
        <v>6.708864451769098E-3</v>
      </c>
      <c r="H374" s="196" t="s">
        <v>339</v>
      </c>
      <c r="I374" s="31">
        <v>111</v>
      </c>
      <c r="J374" s="2">
        <f t="shared" si="10"/>
        <v>6.6895678900741277E-3</v>
      </c>
      <c r="K374" s="196" t="s">
        <v>480</v>
      </c>
      <c r="L374" s="186">
        <v>224</v>
      </c>
      <c r="M374" s="187">
        <v>7.0000000000000001E-3</v>
      </c>
      <c r="N374" s="218" t="s">
        <v>312</v>
      </c>
      <c r="O374" s="186">
        <v>105</v>
      </c>
      <c r="P374" s="246">
        <v>6.3063063063063061E-3</v>
      </c>
    </row>
    <row r="375" spans="1:16" ht="14.45">
      <c r="A375" s="495"/>
      <c r="B375" s="219" t="s">
        <v>466</v>
      </c>
      <c r="C375" s="8">
        <v>137</v>
      </c>
      <c r="D375" s="24">
        <v>6.800019854072567E-3</v>
      </c>
      <c r="E375" s="219" t="s">
        <v>341</v>
      </c>
      <c r="F375" s="60">
        <v>209</v>
      </c>
      <c r="G375" s="334">
        <v>6.0963159583467021E-3</v>
      </c>
      <c r="H375" s="196" t="s">
        <v>330</v>
      </c>
      <c r="I375" s="31">
        <v>102</v>
      </c>
      <c r="J375" s="2">
        <f t="shared" si="10"/>
        <v>6.1471704935816308E-3</v>
      </c>
      <c r="K375" s="219" t="s">
        <v>481</v>
      </c>
      <c r="L375" s="186">
        <v>218</v>
      </c>
      <c r="M375" s="187">
        <v>7.0000000000000001E-3</v>
      </c>
      <c r="N375" s="218" t="s">
        <v>321</v>
      </c>
      <c r="O375" s="186">
        <v>97</v>
      </c>
      <c r="P375" s="246">
        <v>5.8258258258258259E-3</v>
      </c>
    </row>
    <row r="376" spans="1:16" ht="14.45">
      <c r="A376" s="495"/>
      <c r="B376" s="219" t="s">
        <v>480</v>
      </c>
      <c r="C376" s="8">
        <v>106</v>
      </c>
      <c r="D376" s="24">
        <v>5.2613292301583363E-3</v>
      </c>
      <c r="E376" s="219" t="s">
        <v>339</v>
      </c>
      <c r="F376" s="60">
        <v>200</v>
      </c>
      <c r="G376" s="334">
        <v>5.8337951754513897E-3</v>
      </c>
      <c r="H376" s="196" t="s">
        <v>482</v>
      </c>
      <c r="I376" s="31">
        <v>93</v>
      </c>
      <c r="J376" s="2">
        <f t="shared" si="10"/>
        <v>5.604773097089134E-3</v>
      </c>
      <c r="K376" s="196" t="s">
        <v>459</v>
      </c>
      <c r="L376" s="186">
        <v>161</v>
      </c>
      <c r="M376" s="187">
        <v>5.0000000000000001E-3</v>
      </c>
      <c r="N376" s="218" t="s">
        <v>483</v>
      </c>
      <c r="O376" s="186">
        <v>86</v>
      </c>
      <c r="P376" s="246">
        <v>5.1651651651651647E-3</v>
      </c>
    </row>
    <row r="377" spans="1:16" ht="14.45">
      <c r="A377" s="495"/>
      <c r="B377" s="219" t="s">
        <v>479</v>
      </c>
      <c r="C377" s="8">
        <v>105</v>
      </c>
      <c r="D377" s="24">
        <v>5.2116940487417478E-3</v>
      </c>
      <c r="E377" s="219" t="s">
        <v>317</v>
      </c>
      <c r="F377" s="60">
        <v>198</v>
      </c>
      <c r="G377" s="334">
        <v>5.7754572236968756E-3</v>
      </c>
      <c r="H377" s="196" t="s">
        <v>316</v>
      </c>
      <c r="I377" s="31">
        <v>80</v>
      </c>
      <c r="J377" s="2">
        <f t="shared" si="10"/>
        <v>4.8213101910444161E-3</v>
      </c>
      <c r="K377" s="196" t="s">
        <v>462</v>
      </c>
      <c r="L377" s="186">
        <v>151</v>
      </c>
      <c r="M377" s="187">
        <v>5.0000000000000001E-3</v>
      </c>
      <c r="N377" s="218" t="s">
        <v>349</v>
      </c>
      <c r="O377" s="186">
        <v>86</v>
      </c>
      <c r="P377" s="246">
        <v>5.1651651651651647E-3</v>
      </c>
    </row>
    <row r="378" spans="1:16" ht="14.45">
      <c r="A378" s="495"/>
      <c r="B378" s="219" t="s">
        <v>484</v>
      </c>
      <c r="C378" s="8">
        <v>82</v>
      </c>
      <c r="D378" s="24">
        <v>4.0700848761602224E-3</v>
      </c>
      <c r="E378" s="219" t="s">
        <v>348</v>
      </c>
      <c r="F378" s="60">
        <v>151</v>
      </c>
      <c r="G378" s="334">
        <v>4.4045153574657995E-3</v>
      </c>
      <c r="H378" s="196" t="s">
        <v>341</v>
      </c>
      <c r="I378" s="229">
        <v>66</v>
      </c>
      <c r="J378" s="2">
        <f t="shared" si="10"/>
        <v>3.9775809076116435E-3</v>
      </c>
      <c r="K378" s="196" t="s">
        <v>485</v>
      </c>
      <c r="L378" s="186">
        <v>149</v>
      </c>
      <c r="M378" s="187">
        <v>5.0000000000000001E-3</v>
      </c>
      <c r="N378" s="218" t="s">
        <v>342</v>
      </c>
      <c r="O378" s="186">
        <v>75</v>
      </c>
      <c r="P378" s="246">
        <v>4.5045045045045045E-3</v>
      </c>
    </row>
    <row r="379" spans="1:16" ht="14.45">
      <c r="A379" s="496"/>
      <c r="B379" s="220" t="s">
        <v>128</v>
      </c>
      <c r="C379" s="221">
        <v>20147</v>
      </c>
      <c r="D379" s="222">
        <v>1</v>
      </c>
      <c r="E379" s="225" t="s">
        <v>128</v>
      </c>
      <c r="F379" s="230">
        <v>34283</v>
      </c>
      <c r="G379" s="335">
        <v>1</v>
      </c>
      <c r="H379" s="225" t="s">
        <v>128</v>
      </c>
      <c r="I379" s="221">
        <v>16593</v>
      </c>
      <c r="J379" s="223">
        <v>1</v>
      </c>
      <c r="K379" s="225" t="s">
        <v>154</v>
      </c>
      <c r="L379" s="191">
        <v>30826</v>
      </c>
      <c r="M379" s="192">
        <v>1</v>
      </c>
      <c r="N379" s="225" t="s">
        <v>128</v>
      </c>
      <c r="O379" s="221">
        <v>16650</v>
      </c>
      <c r="P379" s="335">
        <v>1</v>
      </c>
    </row>
    <row r="380" spans="1:16" ht="14.45">
      <c r="A380" s="493" t="s">
        <v>486</v>
      </c>
      <c r="B380" s="219" t="s">
        <v>454</v>
      </c>
      <c r="C380" s="8">
        <v>6055</v>
      </c>
      <c r="D380" s="24">
        <v>0.2942748833592535</v>
      </c>
      <c r="E380" s="219" t="s">
        <v>296</v>
      </c>
      <c r="F380" s="60">
        <v>10059</v>
      </c>
      <c r="G380" s="334">
        <v>0.37730682670667665</v>
      </c>
      <c r="H380" s="226" t="s">
        <v>296</v>
      </c>
      <c r="I380" s="8">
        <v>6505</v>
      </c>
      <c r="J380" s="2">
        <f>I380/I$400</f>
        <v>0.29965911184816657</v>
      </c>
      <c r="K380" s="196" t="s">
        <v>454</v>
      </c>
      <c r="L380" s="186">
        <v>10188</v>
      </c>
      <c r="M380" s="187">
        <v>0.36699999999999999</v>
      </c>
      <c r="N380" s="226" t="s">
        <v>299</v>
      </c>
      <c r="O380" s="8">
        <v>6901</v>
      </c>
      <c r="P380" s="198">
        <v>0.29099999999999998</v>
      </c>
    </row>
    <row r="381" spans="1:16" ht="14.45">
      <c r="A381" s="493"/>
      <c r="B381" s="219" t="s">
        <v>452</v>
      </c>
      <c r="C381" s="8">
        <v>3024</v>
      </c>
      <c r="D381" s="24">
        <v>0.14696734059097979</v>
      </c>
      <c r="E381" s="219" t="s">
        <v>294</v>
      </c>
      <c r="F381" s="60">
        <v>3999</v>
      </c>
      <c r="G381" s="334">
        <v>0.15</v>
      </c>
      <c r="H381" s="196" t="s">
        <v>294</v>
      </c>
      <c r="I381" s="8">
        <v>3279</v>
      </c>
      <c r="J381" s="2">
        <f t="shared" ref="J381:J399" si="11">I381/I$400</f>
        <v>0.15105030403537867</v>
      </c>
      <c r="K381" s="196" t="s">
        <v>452</v>
      </c>
      <c r="L381" s="186">
        <v>3706</v>
      </c>
      <c r="M381" s="187">
        <v>0.13300000000000001</v>
      </c>
      <c r="N381" s="196" t="s">
        <v>295</v>
      </c>
      <c r="O381" s="8">
        <v>3107</v>
      </c>
      <c r="P381" s="198">
        <v>0.13100000000000001</v>
      </c>
    </row>
    <row r="382" spans="1:16" ht="14.45">
      <c r="A382" s="493"/>
      <c r="B382" s="219" t="s">
        <v>461</v>
      </c>
      <c r="C382" s="8">
        <v>1823</v>
      </c>
      <c r="D382" s="24">
        <v>8.8598367029548986E-2</v>
      </c>
      <c r="E382" s="219" t="s">
        <v>335</v>
      </c>
      <c r="F382" s="60">
        <v>1811</v>
      </c>
      <c r="G382" s="334">
        <v>6.7929482370592653E-2</v>
      </c>
      <c r="H382" s="196" t="s">
        <v>304</v>
      </c>
      <c r="I382" s="8">
        <v>1732</v>
      </c>
      <c r="J382" s="2">
        <f t="shared" si="11"/>
        <v>7.9786253915607147E-2</v>
      </c>
      <c r="K382" s="196" t="s">
        <v>460</v>
      </c>
      <c r="L382" s="186">
        <v>1890</v>
      </c>
      <c r="M382" s="187">
        <v>6.8000000000000005E-2</v>
      </c>
      <c r="N382" s="196" t="s">
        <v>307</v>
      </c>
      <c r="O382" s="8">
        <v>1976</v>
      </c>
      <c r="P382" s="198">
        <v>8.3000000000000004E-2</v>
      </c>
    </row>
    <row r="383" spans="1:16" ht="14.45">
      <c r="A383" s="493"/>
      <c r="B383" s="219" t="s">
        <v>478</v>
      </c>
      <c r="C383" s="8">
        <v>1271</v>
      </c>
      <c r="D383" s="24">
        <v>6.1770995334370138E-2</v>
      </c>
      <c r="E383" s="219" t="s">
        <v>297</v>
      </c>
      <c r="F383" s="60">
        <v>1512</v>
      </c>
      <c r="G383" s="334">
        <v>5.671417854463616E-2</v>
      </c>
      <c r="H383" s="196" t="s">
        <v>346</v>
      </c>
      <c r="I383" s="8">
        <v>1499</v>
      </c>
      <c r="J383" s="2">
        <f t="shared" si="11"/>
        <v>6.905288372950065E-2</v>
      </c>
      <c r="K383" s="196" t="s">
        <v>478</v>
      </c>
      <c r="L383" s="186">
        <v>1799</v>
      </c>
      <c r="M383" s="187">
        <v>6.5000000000000002E-2</v>
      </c>
      <c r="N383" s="196" t="s">
        <v>347</v>
      </c>
      <c r="O383" s="8">
        <v>1798</v>
      </c>
      <c r="P383" s="198">
        <v>7.5999999999999998E-2</v>
      </c>
    </row>
    <row r="384" spans="1:16" ht="14.45">
      <c r="A384" s="493"/>
      <c r="B384" s="219" t="s">
        <v>487</v>
      </c>
      <c r="C384" s="8">
        <v>1186</v>
      </c>
      <c r="D384" s="24">
        <v>5.7639968895800933E-2</v>
      </c>
      <c r="E384" s="219" t="s">
        <v>339</v>
      </c>
      <c r="F384" s="60">
        <v>1192</v>
      </c>
      <c r="G384" s="334">
        <v>4.4711177794448609E-2</v>
      </c>
      <c r="H384" s="196" t="s">
        <v>335</v>
      </c>
      <c r="I384" s="8">
        <v>1309</v>
      </c>
      <c r="J384" s="2">
        <f t="shared" si="11"/>
        <v>6.0300350101345129E-2</v>
      </c>
      <c r="K384" s="196" t="s">
        <v>480</v>
      </c>
      <c r="L384" s="186">
        <v>1476</v>
      </c>
      <c r="M384" s="187">
        <v>5.2999999999999999E-2</v>
      </c>
      <c r="N384" s="196" t="s">
        <v>336</v>
      </c>
      <c r="O384" s="8">
        <v>1396</v>
      </c>
      <c r="P384" s="198">
        <v>5.8999999999999997E-2</v>
      </c>
    </row>
    <row r="385" spans="1:16" ht="14.45">
      <c r="A385" s="493"/>
      <c r="B385" s="219" t="s">
        <v>455</v>
      </c>
      <c r="C385" s="8">
        <v>901</v>
      </c>
      <c r="D385" s="24">
        <v>4.3788880248833595E-2</v>
      </c>
      <c r="E385" s="219" t="s">
        <v>302</v>
      </c>
      <c r="F385" s="60">
        <v>1062</v>
      </c>
      <c r="G385" s="334">
        <v>3.9834958739684921E-2</v>
      </c>
      <c r="H385" s="196" t="s">
        <v>339</v>
      </c>
      <c r="I385">
        <v>945</v>
      </c>
      <c r="J385" s="2">
        <f t="shared" si="11"/>
        <v>4.3532338308457715E-2</v>
      </c>
      <c r="K385" s="196" t="s">
        <v>455</v>
      </c>
      <c r="L385" s="186">
        <v>1220</v>
      </c>
      <c r="M385" s="187">
        <v>4.3999999999999997E-2</v>
      </c>
      <c r="N385" s="196" t="s">
        <v>342</v>
      </c>
      <c r="O385" s="8">
        <v>1084</v>
      </c>
      <c r="P385" s="198">
        <v>4.5999999999999999E-2</v>
      </c>
    </row>
    <row r="386" spans="1:16" ht="14.45">
      <c r="A386" s="493"/>
      <c r="B386" s="219" t="s">
        <v>488</v>
      </c>
      <c r="C386" s="8">
        <v>859</v>
      </c>
      <c r="D386" s="24">
        <v>4.1747667185069982E-2</v>
      </c>
      <c r="E386" s="219" t="s">
        <v>304</v>
      </c>
      <c r="F386" s="60">
        <v>995</v>
      </c>
      <c r="G386" s="334">
        <v>3.7321830457614405E-2</v>
      </c>
      <c r="H386" s="196" t="s">
        <v>341</v>
      </c>
      <c r="I386">
        <v>870</v>
      </c>
      <c r="J386" s="2">
        <f t="shared" si="11"/>
        <v>4.0077390823659478E-2</v>
      </c>
      <c r="K386" s="196" t="s">
        <v>461</v>
      </c>
      <c r="L386" s="186">
        <v>1080</v>
      </c>
      <c r="M386" s="187">
        <v>3.9E-2</v>
      </c>
      <c r="N386" s="196" t="s">
        <v>340</v>
      </c>
      <c r="O386" s="8">
        <v>1081</v>
      </c>
      <c r="P386" s="198">
        <v>4.5999999999999999E-2</v>
      </c>
    </row>
    <row r="387" spans="1:16" ht="14.45">
      <c r="A387" s="493"/>
      <c r="B387" s="219" t="s">
        <v>460</v>
      </c>
      <c r="C387" s="8">
        <v>837</v>
      </c>
      <c r="D387" s="24">
        <v>4.0678460342146193E-2</v>
      </c>
      <c r="E387" s="219" t="s">
        <v>326</v>
      </c>
      <c r="F387" s="60">
        <v>911</v>
      </c>
      <c r="G387" s="334">
        <v>3.4171042760690169E-2</v>
      </c>
      <c r="H387" s="196" t="s">
        <v>344</v>
      </c>
      <c r="I387">
        <v>866</v>
      </c>
      <c r="J387" s="2">
        <f t="shared" si="11"/>
        <v>3.9893126957803574E-2</v>
      </c>
      <c r="K387" s="196" t="s">
        <v>481</v>
      </c>
      <c r="L387" s="186">
        <v>1011</v>
      </c>
      <c r="M387" s="187">
        <v>3.5999999999999997E-2</v>
      </c>
      <c r="N387" s="196" t="s">
        <v>306</v>
      </c>
      <c r="O387" s="8">
        <v>1054</v>
      </c>
      <c r="P387" s="198">
        <v>4.3999999999999997E-2</v>
      </c>
    </row>
    <row r="388" spans="1:16" ht="14.45">
      <c r="A388" s="493"/>
      <c r="B388" s="219" t="s">
        <v>480</v>
      </c>
      <c r="C388" s="8">
        <v>806</v>
      </c>
      <c r="D388" s="24">
        <v>3.9171850699844482E-2</v>
      </c>
      <c r="E388" s="219" t="s">
        <v>341</v>
      </c>
      <c r="F388" s="60">
        <v>901</v>
      </c>
      <c r="G388" s="334">
        <v>3.3795948987246811E-2</v>
      </c>
      <c r="H388" s="196" t="s">
        <v>297</v>
      </c>
      <c r="I388">
        <v>861</v>
      </c>
      <c r="J388" s="2">
        <f t="shared" si="11"/>
        <v>3.9662797125483693E-2</v>
      </c>
      <c r="K388" s="196" t="s">
        <v>475</v>
      </c>
      <c r="L388" s="186">
        <v>949</v>
      </c>
      <c r="M388" s="187">
        <v>3.4000000000000002E-2</v>
      </c>
      <c r="N388" s="196" t="s">
        <v>298</v>
      </c>
      <c r="O388">
        <v>971</v>
      </c>
      <c r="P388" s="198">
        <v>4.1000000000000002E-2</v>
      </c>
    </row>
    <row r="389" spans="1:16" ht="14.45">
      <c r="A389" s="493"/>
      <c r="B389" s="219" t="s">
        <v>481</v>
      </c>
      <c r="C389" s="8">
        <v>699</v>
      </c>
      <c r="D389" s="24">
        <v>3.3971617418351474E-2</v>
      </c>
      <c r="E389" s="219" t="s">
        <v>344</v>
      </c>
      <c r="F389" s="60">
        <v>712</v>
      </c>
      <c r="G389" s="334">
        <v>2.6706676669167293E-2</v>
      </c>
      <c r="H389" s="196" t="s">
        <v>302</v>
      </c>
      <c r="I389">
        <v>777</v>
      </c>
      <c r="J389" s="2">
        <f t="shared" si="11"/>
        <v>3.5793255942509671E-2</v>
      </c>
      <c r="K389" s="196" t="s">
        <v>488</v>
      </c>
      <c r="L389" s="186">
        <v>802</v>
      </c>
      <c r="M389" s="187">
        <v>2.9000000000000001E-2</v>
      </c>
      <c r="N389" s="196" t="s">
        <v>345</v>
      </c>
      <c r="O389">
        <v>961</v>
      </c>
      <c r="P389" s="198">
        <v>4.1000000000000002E-2</v>
      </c>
    </row>
    <row r="390" spans="1:16" ht="14.45">
      <c r="A390" s="493"/>
      <c r="B390" s="219" t="s">
        <v>476</v>
      </c>
      <c r="C390" s="8">
        <v>628</v>
      </c>
      <c r="D390" s="24">
        <v>3.0520995334370141E-2</v>
      </c>
      <c r="E390" s="219" t="s">
        <v>330</v>
      </c>
      <c r="F390" s="60">
        <v>649</v>
      </c>
      <c r="G390" s="334">
        <v>2.4343585896474118E-2</v>
      </c>
      <c r="H390" s="196" t="s">
        <v>326</v>
      </c>
      <c r="I390">
        <v>695</v>
      </c>
      <c r="J390" s="2">
        <f t="shared" si="11"/>
        <v>3.2015846692463608E-2</v>
      </c>
      <c r="K390" s="196" t="s">
        <v>476</v>
      </c>
      <c r="L390" s="186">
        <v>681</v>
      </c>
      <c r="M390" s="187">
        <v>2.5000000000000001E-2</v>
      </c>
      <c r="N390" s="196" t="s">
        <v>331</v>
      </c>
      <c r="O390">
        <v>743</v>
      </c>
      <c r="P390" s="198">
        <v>3.1E-2</v>
      </c>
    </row>
    <row r="391" spans="1:16" ht="14.45">
      <c r="A391" s="493"/>
      <c r="B391" s="219" t="s">
        <v>475</v>
      </c>
      <c r="C391" s="8">
        <v>609</v>
      </c>
      <c r="D391" s="24">
        <v>2.9597589424572319E-2</v>
      </c>
      <c r="E391" s="219" t="s">
        <v>305</v>
      </c>
      <c r="F391" s="60">
        <v>466</v>
      </c>
      <c r="G391" s="334">
        <v>1.7479369842460617E-2</v>
      </c>
      <c r="H391" s="196" t="s">
        <v>330</v>
      </c>
      <c r="I391">
        <v>632</v>
      </c>
      <c r="J391" s="2">
        <f t="shared" si="11"/>
        <v>2.9113690805233093E-2</v>
      </c>
      <c r="K391" s="196" t="s">
        <v>463</v>
      </c>
      <c r="L391" s="186">
        <v>671</v>
      </c>
      <c r="M391" s="187">
        <v>2.4E-2</v>
      </c>
      <c r="N391" s="196" t="s">
        <v>327</v>
      </c>
      <c r="O391">
        <v>676</v>
      </c>
      <c r="P391" s="198">
        <v>2.9000000000000001E-2</v>
      </c>
    </row>
    <row r="392" spans="1:16" ht="14.45">
      <c r="A392" s="493"/>
      <c r="B392" s="219" t="s">
        <v>469</v>
      </c>
      <c r="C392" s="8">
        <v>323</v>
      </c>
      <c r="D392" s="24">
        <v>1.5697900466562987E-2</v>
      </c>
      <c r="E392" s="219" t="s">
        <v>346</v>
      </c>
      <c r="F392" s="60">
        <v>433</v>
      </c>
      <c r="G392" s="334">
        <v>1.6241560390097526E-2</v>
      </c>
      <c r="H392" s="196" t="s">
        <v>305</v>
      </c>
      <c r="I392">
        <v>314</v>
      </c>
      <c r="J392" s="2">
        <f t="shared" si="11"/>
        <v>1.4464713469688594E-2</v>
      </c>
      <c r="K392" s="196" t="s">
        <v>487</v>
      </c>
      <c r="L392" s="186">
        <v>572</v>
      </c>
      <c r="M392" s="187">
        <v>2.1000000000000001E-2</v>
      </c>
      <c r="N392" s="196" t="s">
        <v>303</v>
      </c>
      <c r="O392">
        <v>378</v>
      </c>
      <c r="P392" s="198">
        <v>1.6E-2</v>
      </c>
    </row>
    <row r="393" spans="1:16" ht="14.45">
      <c r="A393" s="493"/>
      <c r="B393" s="219" t="s">
        <v>463</v>
      </c>
      <c r="C393" s="8">
        <v>315</v>
      </c>
      <c r="D393" s="24">
        <v>1.5309097978227061E-2</v>
      </c>
      <c r="E393" s="219" t="s">
        <v>311</v>
      </c>
      <c r="F393" s="60">
        <v>234</v>
      </c>
      <c r="G393" s="334">
        <v>8.7771942985746445E-3</v>
      </c>
      <c r="H393" s="196" t="s">
        <v>350</v>
      </c>
      <c r="I393">
        <v>231</v>
      </c>
      <c r="J393" s="2">
        <f t="shared" si="11"/>
        <v>1.0641238253178552E-2</v>
      </c>
      <c r="K393" s="196" t="s">
        <v>456</v>
      </c>
      <c r="L393" s="186">
        <v>261</v>
      </c>
      <c r="M393" s="187">
        <v>8.9999999999999993E-3</v>
      </c>
      <c r="N393" s="196" t="s">
        <v>351</v>
      </c>
      <c r="O393">
        <v>280</v>
      </c>
      <c r="P393" s="198">
        <v>1.2E-2</v>
      </c>
    </row>
    <row r="394" spans="1:16" ht="14.45">
      <c r="A394" s="493"/>
      <c r="B394" s="219" t="s">
        <v>489</v>
      </c>
      <c r="C394" s="8">
        <v>307</v>
      </c>
      <c r="D394" s="24">
        <v>1.4920295489891135E-2</v>
      </c>
      <c r="E394" s="219" t="s">
        <v>316</v>
      </c>
      <c r="F394" s="60">
        <v>194</v>
      </c>
      <c r="G394" s="334">
        <v>7.2768192048012006E-3</v>
      </c>
      <c r="H394" s="196" t="s">
        <v>311</v>
      </c>
      <c r="I394">
        <v>161</v>
      </c>
      <c r="J394" s="2">
        <f t="shared" si="11"/>
        <v>7.4166206007002028E-3</v>
      </c>
      <c r="K394" s="196" t="s">
        <v>485</v>
      </c>
      <c r="L394" s="186">
        <v>197</v>
      </c>
      <c r="M394" s="187">
        <v>7.0000000000000001E-3</v>
      </c>
      <c r="N394" s="196" t="s">
        <v>310</v>
      </c>
      <c r="O394">
        <v>188</v>
      </c>
      <c r="P394" s="198">
        <v>8.0000000000000002E-3</v>
      </c>
    </row>
    <row r="395" spans="1:16" ht="14.45">
      <c r="A395" s="493"/>
      <c r="B395" s="219" t="s">
        <v>456</v>
      </c>
      <c r="C395" s="8">
        <v>174</v>
      </c>
      <c r="D395" s="24">
        <v>8.4564541213063768E-3</v>
      </c>
      <c r="E395" s="219" t="s">
        <v>348</v>
      </c>
      <c r="F395" s="60">
        <v>167</v>
      </c>
      <c r="G395" s="334">
        <v>6.2640660165041257E-3</v>
      </c>
      <c r="H395" s="196" t="s">
        <v>348</v>
      </c>
      <c r="I395">
        <v>156</v>
      </c>
      <c r="J395" s="2">
        <f t="shared" si="11"/>
        <v>7.1862907683803209E-3</v>
      </c>
      <c r="K395" s="219" t="s">
        <v>490</v>
      </c>
      <c r="L395" s="186">
        <v>131</v>
      </c>
      <c r="M395" s="187">
        <v>5.0000000000000001E-3</v>
      </c>
      <c r="N395" s="196" t="s">
        <v>349</v>
      </c>
      <c r="O395">
        <v>175</v>
      </c>
      <c r="P395" s="198">
        <v>7.0000000000000001E-3</v>
      </c>
    </row>
    <row r="396" spans="1:16" ht="14.45">
      <c r="A396" s="493"/>
      <c r="B396" s="219" t="s">
        <v>459</v>
      </c>
      <c r="C396" s="8">
        <v>154</v>
      </c>
      <c r="D396" s="24">
        <v>7.4844479004665633E-3</v>
      </c>
      <c r="E396" s="219" t="s">
        <v>337</v>
      </c>
      <c r="F396" s="60">
        <v>136</v>
      </c>
      <c r="G396" s="334">
        <v>5.1012753188297072E-3</v>
      </c>
      <c r="H396" s="196" t="s">
        <v>316</v>
      </c>
      <c r="I396">
        <v>97</v>
      </c>
      <c r="J396" s="2">
        <f t="shared" si="11"/>
        <v>4.4683987470057118E-3</v>
      </c>
      <c r="K396" s="196" t="s">
        <v>479</v>
      </c>
      <c r="L396" s="186">
        <v>117</v>
      </c>
      <c r="M396" s="187">
        <v>4.0000000000000001E-3</v>
      </c>
      <c r="N396" s="196" t="s">
        <v>353</v>
      </c>
      <c r="O396">
        <v>83</v>
      </c>
      <c r="P396" s="198">
        <v>4.0000000000000001E-3</v>
      </c>
    </row>
    <row r="397" spans="1:16" ht="14.45">
      <c r="A397" s="493"/>
      <c r="B397" s="219" t="s">
        <v>485</v>
      </c>
      <c r="C397" s="8">
        <v>109</v>
      </c>
      <c r="D397" s="24">
        <v>5.297433903576983E-3</v>
      </c>
      <c r="E397" s="219" t="s">
        <v>490</v>
      </c>
      <c r="F397" s="60">
        <v>130</v>
      </c>
      <c r="G397" s="334">
        <v>4.8762190547636912E-3</v>
      </c>
      <c r="H397" s="196" t="s">
        <v>491</v>
      </c>
      <c r="I397">
        <v>77</v>
      </c>
      <c r="J397" s="2">
        <f t="shared" si="11"/>
        <v>3.5470794177261838E-3</v>
      </c>
      <c r="K397" s="196" t="s">
        <v>458</v>
      </c>
      <c r="L397" s="186">
        <v>97</v>
      </c>
      <c r="M397" s="187">
        <v>3.0000000000000001E-3</v>
      </c>
      <c r="N397" s="196" t="s">
        <v>312</v>
      </c>
      <c r="O397">
        <v>78</v>
      </c>
      <c r="P397" s="198">
        <v>3.0000000000000001E-3</v>
      </c>
    </row>
    <row r="398" spans="1:16" ht="14.45">
      <c r="A398" s="493"/>
      <c r="B398" s="219" t="s">
        <v>490</v>
      </c>
      <c r="C398" s="8">
        <v>82</v>
      </c>
      <c r="D398" s="24">
        <v>3.9852255054432352E-3</v>
      </c>
      <c r="E398" s="219" t="s">
        <v>491</v>
      </c>
      <c r="F398" s="60">
        <v>126</v>
      </c>
      <c r="G398" s="334">
        <v>4.7261815453863466E-3</v>
      </c>
      <c r="H398" s="196" t="s">
        <v>309</v>
      </c>
      <c r="I398">
        <v>64</v>
      </c>
      <c r="J398" s="2">
        <f t="shared" si="11"/>
        <v>2.9482218536944905E-3</v>
      </c>
      <c r="K398" s="196" t="s">
        <v>492</v>
      </c>
      <c r="L398" s="186">
        <v>89</v>
      </c>
      <c r="M398" s="187">
        <v>3.0000000000000001E-3</v>
      </c>
      <c r="N398" s="196" t="s">
        <v>338</v>
      </c>
      <c r="O398">
        <v>61</v>
      </c>
      <c r="P398" s="198">
        <v>3.0000000000000001E-3</v>
      </c>
    </row>
    <row r="399" spans="1:16" ht="14.45">
      <c r="A399" s="493"/>
      <c r="B399" s="219" t="s">
        <v>458</v>
      </c>
      <c r="C399" s="8">
        <v>57</v>
      </c>
      <c r="D399" s="24">
        <v>2.7702177293934681E-3</v>
      </c>
      <c r="E399" s="219" t="s">
        <v>458</v>
      </c>
      <c r="F399" s="60">
        <v>102</v>
      </c>
      <c r="G399" s="334">
        <v>3.8259564891222806E-3</v>
      </c>
      <c r="H399" s="196" t="s">
        <v>352</v>
      </c>
      <c r="I399">
        <v>63</v>
      </c>
      <c r="J399" s="2">
        <f t="shared" si="11"/>
        <v>2.9021558872305139E-3</v>
      </c>
      <c r="K399" s="196" t="s">
        <v>466</v>
      </c>
      <c r="L399" s="186">
        <v>79</v>
      </c>
      <c r="M399" s="187">
        <v>3.0000000000000001E-3</v>
      </c>
      <c r="N399" s="196" t="s">
        <v>321</v>
      </c>
      <c r="O399">
        <v>54</v>
      </c>
      <c r="P399" s="198">
        <v>2E-3</v>
      </c>
    </row>
    <row r="400" spans="1:16" ht="14.45">
      <c r="A400" s="494"/>
      <c r="B400" s="220" t="s">
        <v>128</v>
      </c>
      <c r="C400" s="221">
        <v>20576</v>
      </c>
      <c r="D400" s="222">
        <v>1</v>
      </c>
      <c r="E400" s="220" t="s">
        <v>128</v>
      </c>
      <c r="F400" s="221">
        <v>26660</v>
      </c>
      <c r="G400" s="335">
        <v>1</v>
      </c>
      <c r="H400" s="225" t="s">
        <v>128</v>
      </c>
      <c r="I400" s="221">
        <v>21708</v>
      </c>
      <c r="J400" s="223">
        <v>1</v>
      </c>
      <c r="K400" s="225" t="s">
        <v>154</v>
      </c>
      <c r="L400" s="191">
        <v>27761</v>
      </c>
      <c r="M400" s="231">
        <v>1</v>
      </c>
      <c r="N400" s="225" t="s">
        <v>128</v>
      </c>
      <c r="O400" s="221">
        <v>23701</v>
      </c>
      <c r="P400" s="335">
        <v>1</v>
      </c>
    </row>
    <row r="401" spans="1:13" ht="14.45">
      <c r="A401" t="s">
        <v>493</v>
      </c>
    </row>
    <row r="402" spans="1:13" ht="15" customHeight="1">
      <c r="K402" s="24"/>
      <c r="L402" s="8"/>
      <c r="M402" s="24"/>
    </row>
  </sheetData>
  <sortState xmlns:xlrd2="http://schemas.microsoft.com/office/spreadsheetml/2017/richdata2" ref="C223:I329">
    <sortCondition ref="C223:C329"/>
  </sortState>
  <mergeCells count="262">
    <mergeCell ref="N333:P333"/>
    <mergeCell ref="G126:J126"/>
    <mergeCell ref="K126:L126"/>
    <mergeCell ref="D165:G165"/>
    <mergeCell ref="H165:K165"/>
    <mergeCell ref="L165:M165"/>
    <mergeCell ref="B333:G333"/>
    <mergeCell ref="H333:M333"/>
    <mergeCell ref="Q36:S36"/>
    <mergeCell ref="Q37:S37"/>
    <mergeCell ref="Q38:S38"/>
    <mergeCell ref="Q39:S39"/>
    <mergeCell ref="C36:I36"/>
    <mergeCell ref="C37:E37"/>
    <mergeCell ref="F37:I37"/>
    <mergeCell ref="C38:I38"/>
    <mergeCell ref="C39:E39"/>
    <mergeCell ref="F39:I39"/>
    <mergeCell ref="J36:P36"/>
    <mergeCell ref="J37:L37"/>
    <mergeCell ref="J38:P38"/>
    <mergeCell ref="J39:L39"/>
    <mergeCell ref="M39:P39"/>
    <mergeCell ref="M37:P37"/>
    <mergeCell ref="Q2:S2"/>
    <mergeCell ref="Q3:S3"/>
    <mergeCell ref="Q4:S4"/>
    <mergeCell ref="Q5:S5"/>
    <mergeCell ref="J2:P2"/>
    <mergeCell ref="J3:L3"/>
    <mergeCell ref="J4:P4"/>
    <mergeCell ref="J5:L5"/>
    <mergeCell ref="M5:P5"/>
    <mergeCell ref="M3:P3"/>
    <mergeCell ref="C2:I2"/>
    <mergeCell ref="C3:E3"/>
    <mergeCell ref="C5:E5"/>
    <mergeCell ref="F3:I3"/>
    <mergeCell ref="C4:I4"/>
    <mergeCell ref="F5:I5"/>
    <mergeCell ref="B194:B195"/>
    <mergeCell ref="B196:C196"/>
    <mergeCell ref="A194:A196"/>
    <mergeCell ref="B188:B189"/>
    <mergeCell ref="B190:C190"/>
    <mergeCell ref="A188:A190"/>
    <mergeCell ref="B191:B192"/>
    <mergeCell ref="B193:C193"/>
    <mergeCell ref="D167:E167"/>
    <mergeCell ref="F167:G167"/>
    <mergeCell ref="A131:B131"/>
    <mergeCell ref="A132:A135"/>
    <mergeCell ref="A136:A139"/>
    <mergeCell ref="A140:A143"/>
    <mergeCell ref="A144:A147"/>
    <mergeCell ref="A4:B4"/>
    <mergeCell ref="A38:B38"/>
    <mergeCell ref="C126:F126"/>
    <mergeCell ref="A209:A211"/>
    <mergeCell ref="A197:A199"/>
    <mergeCell ref="B227:B228"/>
    <mergeCell ref="B229:C229"/>
    <mergeCell ref="A227:A229"/>
    <mergeCell ref="B218:B219"/>
    <mergeCell ref="B220:C220"/>
    <mergeCell ref="A218:A220"/>
    <mergeCell ref="B221:B222"/>
    <mergeCell ref="B200:B201"/>
    <mergeCell ref="B202:C202"/>
    <mergeCell ref="A200:A202"/>
    <mergeCell ref="B203:B204"/>
    <mergeCell ref="B205:C205"/>
    <mergeCell ref="A203:A205"/>
    <mergeCell ref="B223:C223"/>
    <mergeCell ref="A221:A223"/>
    <mergeCell ref="B212:B213"/>
    <mergeCell ref="B214:C214"/>
    <mergeCell ref="A212:A214"/>
    <mergeCell ref="B215:B216"/>
    <mergeCell ref="A215:A217"/>
    <mergeCell ref="B206:B207"/>
    <mergeCell ref="B208:C208"/>
    <mergeCell ref="A206:A208"/>
    <mergeCell ref="N336:P336"/>
    <mergeCell ref="A39:B39"/>
    <mergeCell ref="C129:D129"/>
    <mergeCell ref="E129:F129"/>
    <mergeCell ref="G129:H129"/>
    <mergeCell ref="I129:J129"/>
    <mergeCell ref="K129:L129"/>
    <mergeCell ref="D168:E168"/>
    <mergeCell ref="F168:G168"/>
    <mergeCell ref="H168:I168"/>
    <mergeCell ref="J168:K168"/>
    <mergeCell ref="L168:M168"/>
    <mergeCell ref="H166:I166"/>
    <mergeCell ref="H167:I167"/>
    <mergeCell ref="L166:M166"/>
    <mergeCell ref="L167:M167"/>
    <mergeCell ref="J166:K166"/>
    <mergeCell ref="B242:B243"/>
    <mergeCell ref="B244:C244"/>
    <mergeCell ref="A224:A226"/>
    <mergeCell ref="A242:A244"/>
    <mergeCell ref="B245:B246"/>
    <mergeCell ref="B247:C247"/>
    <mergeCell ref="A245:A247"/>
    <mergeCell ref="B236:B237"/>
    <mergeCell ref="K336:M336"/>
    <mergeCell ref="B336:D336"/>
    <mergeCell ref="E336:G336"/>
    <mergeCell ref="H336:J336"/>
    <mergeCell ref="B334:D334"/>
    <mergeCell ref="B335:D335"/>
    <mergeCell ref="E334:G334"/>
    <mergeCell ref="B238:C238"/>
    <mergeCell ref="B239:B240"/>
    <mergeCell ref="B241:C241"/>
    <mergeCell ref="B304:C304"/>
    <mergeCell ref="B322:C322"/>
    <mergeCell ref="A320:A322"/>
    <mergeCell ref="B323:B324"/>
    <mergeCell ref="B325:C325"/>
    <mergeCell ref="A323:A325"/>
    <mergeCell ref="A236:A238"/>
    <mergeCell ref="A239:A241"/>
    <mergeCell ref="A293:A295"/>
    <mergeCell ref="A284:A286"/>
    <mergeCell ref="A287:A289"/>
    <mergeCell ref="B314:B315"/>
    <mergeCell ref="B320:B321"/>
    <mergeCell ref="B235:C235"/>
    <mergeCell ref="B230:B231"/>
    <mergeCell ref="B232:C232"/>
    <mergeCell ref="B224:B225"/>
    <mergeCell ref="B226:C226"/>
    <mergeCell ref="B197:B198"/>
    <mergeCell ref="B199:C199"/>
    <mergeCell ref="B302:B303"/>
    <mergeCell ref="B290:B291"/>
    <mergeCell ref="B292:C292"/>
    <mergeCell ref="B284:B285"/>
    <mergeCell ref="B286:C286"/>
    <mergeCell ref="B269:B270"/>
    <mergeCell ref="B271:C271"/>
    <mergeCell ref="B248:B249"/>
    <mergeCell ref="B250:C250"/>
    <mergeCell ref="B217:C217"/>
    <mergeCell ref="B209:B210"/>
    <mergeCell ref="B211:C211"/>
    <mergeCell ref="B287:B288"/>
    <mergeCell ref="B289:C289"/>
    <mergeCell ref="B266:B267"/>
    <mergeCell ref="B268:C268"/>
    <mergeCell ref="B233:B234"/>
    <mergeCell ref="A380:A400"/>
    <mergeCell ref="A338:A358"/>
    <mergeCell ref="A359:A379"/>
    <mergeCell ref="A5:B5"/>
    <mergeCell ref="J167:K167"/>
    <mergeCell ref="G127:H127"/>
    <mergeCell ref="G128:H128"/>
    <mergeCell ref="K127:L127"/>
    <mergeCell ref="K128:L128"/>
    <mergeCell ref="I127:J127"/>
    <mergeCell ref="I128:J128"/>
    <mergeCell ref="C128:D128"/>
    <mergeCell ref="A148:A151"/>
    <mergeCell ref="D166:E166"/>
    <mergeCell ref="F166:G166"/>
    <mergeCell ref="A152:A155"/>
    <mergeCell ref="A156:A159"/>
    <mergeCell ref="A164:B164"/>
    <mergeCell ref="E128:F128"/>
    <mergeCell ref="C127:D127"/>
    <mergeCell ref="E127:F127"/>
    <mergeCell ref="A326:A328"/>
    <mergeCell ref="A329:C329"/>
    <mergeCell ref="A275:A277"/>
    <mergeCell ref="A230:A232"/>
    <mergeCell ref="N335:P335"/>
    <mergeCell ref="N334:P334"/>
    <mergeCell ref="E335:G335"/>
    <mergeCell ref="H334:J334"/>
    <mergeCell ref="H335:J335"/>
    <mergeCell ref="K334:M334"/>
    <mergeCell ref="K335:M335"/>
    <mergeCell ref="B326:B327"/>
    <mergeCell ref="B328:C328"/>
    <mergeCell ref="A302:A304"/>
    <mergeCell ref="B305:B306"/>
    <mergeCell ref="B307:C307"/>
    <mergeCell ref="A305:A307"/>
    <mergeCell ref="B296:B297"/>
    <mergeCell ref="B298:C298"/>
    <mergeCell ref="A296:A298"/>
    <mergeCell ref="B299:B300"/>
    <mergeCell ref="B301:C301"/>
    <mergeCell ref="A299:A301"/>
    <mergeCell ref="A290:A292"/>
    <mergeCell ref="B293:B294"/>
    <mergeCell ref="B295:C295"/>
    <mergeCell ref="A266:A268"/>
    <mergeCell ref="B317:B318"/>
    <mergeCell ref="B319:C319"/>
    <mergeCell ref="A317:A319"/>
    <mergeCell ref="B308:B309"/>
    <mergeCell ref="B310:C310"/>
    <mergeCell ref="A308:A310"/>
    <mergeCell ref="B311:B312"/>
    <mergeCell ref="B313:C313"/>
    <mergeCell ref="A311:A313"/>
    <mergeCell ref="A269:A271"/>
    <mergeCell ref="B316:C316"/>
    <mergeCell ref="A314:A316"/>
    <mergeCell ref="B278:B279"/>
    <mergeCell ref="B280:C280"/>
    <mergeCell ref="A278:A280"/>
    <mergeCell ref="B281:B282"/>
    <mergeCell ref="B283:C283"/>
    <mergeCell ref="A281:A283"/>
    <mergeCell ref="B272:B273"/>
    <mergeCell ref="B274:C274"/>
    <mergeCell ref="A272:A274"/>
    <mergeCell ref="B275:B276"/>
    <mergeCell ref="B277:C277"/>
    <mergeCell ref="B262:C262"/>
    <mergeCell ref="A260:A262"/>
    <mergeCell ref="B263:B264"/>
    <mergeCell ref="B265:C265"/>
    <mergeCell ref="A263:A265"/>
    <mergeCell ref="B254:B255"/>
    <mergeCell ref="B256:C256"/>
    <mergeCell ref="A254:A256"/>
    <mergeCell ref="B257:B258"/>
    <mergeCell ref="B259:C259"/>
    <mergeCell ref="A257:A259"/>
    <mergeCell ref="B260:B261"/>
    <mergeCell ref="A248:A250"/>
    <mergeCell ref="B251:B252"/>
    <mergeCell ref="B253:C253"/>
    <mergeCell ref="A251:A253"/>
    <mergeCell ref="B170:B171"/>
    <mergeCell ref="B172:C172"/>
    <mergeCell ref="A170:A172"/>
    <mergeCell ref="B173:B174"/>
    <mergeCell ref="B175:C175"/>
    <mergeCell ref="A173:A175"/>
    <mergeCell ref="A191:A193"/>
    <mergeCell ref="B182:B183"/>
    <mergeCell ref="B184:C184"/>
    <mergeCell ref="A182:A184"/>
    <mergeCell ref="B185:B186"/>
    <mergeCell ref="B187:C187"/>
    <mergeCell ref="A185:A187"/>
    <mergeCell ref="B176:B177"/>
    <mergeCell ref="B178:C178"/>
    <mergeCell ref="A176:A178"/>
    <mergeCell ref="B179:B180"/>
    <mergeCell ref="B181:C181"/>
    <mergeCell ref="A179:A181"/>
    <mergeCell ref="A233:A235"/>
  </mergeCells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45A61-AB62-41E2-86EC-B5BFCA3CFE14}">
  <dimension ref="A1:O293"/>
  <sheetViews>
    <sheetView workbookViewId="0">
      <pane xSplit="2" ySplit="6" topLeftCell="C7" activePane="bottomRight" state="frozen"/>
      <selection pane="bottomRight" activeCell="I10" sqref="I10"/>
      <selection pane="bottomLeft" activeCell="L28" sqref="L28"/>
      <selection pane="topRight" activeCell="L28" sqref="L28"/>
    </sheetView>
  </sheetViews>
  <sheetFormatPr defaultColWidth="25.85546875" defaultRowHeight="15" customHeight="1"/>
  <cols>
    <col min="1" max="1" width="27.28515625" bestFit="1" customWidth="1"/>
    <col min="3" max="4" width="12.28515625" customWidth="1"/>
    <col min="5" max="5" width="18.28515625" customWidth="1"/>
    <col min="6" max="7" width="12.28515625" customWidth="1"/>
    <col min="8" max="8" width="19.42578125" customWidth="1"/>
    <col min="9" max="10" width="12.28515625" customWidth="1"/>
    <col min="11" max="11" width="17.7109375" customWidth="1"/>
  </cols>
  <sheetData>
    <row r="1" spans="1:15" s="277" customFormat="1" ht="15.6">
      <c r="A1" s="182" t="s">
        <v>494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s="277" customFormat="1" ht="15.6">
      <c r="A2" s="278"/>
      <c r="B2" s="279"/>
      <c r="C2" s="498" t="s">
        <v>417</v>
      </c>
      <c r="D2" s="501"/>
      <c r="E2" s="507"/>
      <c r="F2" s="498" t="s">
        <v>89</v>
      </c>
      <c r="G2" s="501"/>
      <c r="H2" s="507"/>
      <c r="I2" s="498" t="s">
        <v>1</v>
      </c>
      <c r="J2" s="501"/>
      <c r="K2" s="507"/>
      <c r="L2"/>
      <c r="M2"/>
    </row>
    <row r="3" spans="1:15" ht="34.5" customHeight="1">
      <c r="A3" s="63"/>
      <c r="B3" s="63"/>
      <c r="C3" s="490" t="s">
        <v>495</v>
      </c>
      <c r="D3" s="491"/>
      <c r="E3" s="492"/>
      <c r="F3" s="490" t="s">
        <v>496</v>
      </c>
      <c r="G3" s="491"/>
      <c r="H3" s="492"/>
      <c r="I3" s="490" t="s">
        <v>497</v>
      </c>
      <c r="J3" s="491"/>
      <c r="K3" s="492"/>
    </row>
    <row r="4" spans="1:15" s="277" customFormat="1" ht="30.75" customHeight="1">
      <c r="A4" s="509" t="s">
        <v>90</v>
      </c>
      <c r="B4" s="510"/>
      <c r="C4" s="487" t="s">
        <v>359</v>
      </c>
      <c r="D4" s="488"/>
      <c r="E4" s="489"/>
      <c r="F4" s="487" t="s">
        <v>360</v>
      </c>
      <c r="G4" s="488"/>
      <c r="H4" s="489"/>
      <c r="I4" s="487" t="s">
        <v>423</v>
      </c>
      <c r="J4" s="488"/>
      <c r="K4" s="489"/>
    </row>
    <row r="5" spans="1:15" s="277" customFormat="1" ht="30.75" customHeight="1">
      <c r="A5" s="497" t="s">
        <v>424</v>
      </c>
      <c r="B5" s="517" t="s">
        <v>424</v>
      </c>
      <c r="C5" s="426" t="s">
        <v>425</v>
      </c>
      <c r="D5" s="427"/>
      <c r="E5" s="428"/>
      <c r="F5" s="426" t="s">
        <v>426</v>
      </c>
      <c r="G5" s="427"/>
      <c r="H5" s="428"/>
      <c r="I5" s="426" t="s">
        <v>427</v>
      </c>
      <c r="J5" s="427"/>
      <c r="K5" s="428"/>
    </row>
    <row r="6" spans="1:15" ht="28.9">
      <c r="A6" s="35"/>
      <c r="B6" s="35"/>
      <c r="C6" s="274" t="s">
        <v>93</v>
      </c>
      <c r="D6" s="275" t="s">
        <v>146</v>
      </c>
      <c r="E6" s="276" t="s">
        <v>498</v>
      </c>
      <c r="F6" s="274" t="s">
        <v>93</v>
      </c>
      <c r="G6" s="275" t="s">
        <v>146</v>
      </c>
      <c r="H6" s="276" t="s">
        <v>498</v>
      </c>
      <c r="I6" s="274" t="s">
        <v>93</v>
      </c>
      <c r="J6" s="275" t="s">
        <v>146</v>
      </c>
      <c r="K6" s="276" t="s">
        <v>498</v>
      </c>
    </row>
    <row r="7" spans="1:15" ht="14.45">
      <c r="A7" s="46" t="s">
        <v>80</v>
      </c>
      <c r="B7" s="1"/>
      <c r="C7" s="301"/>
      <c r="D7" s="300"/>
      <c r="E7" s="171"/>
      <c r="F7" s="280"/>
      <c r="G7" s="187"/>
      <c r="H7" s="246"/>
      <c r="I7" s="280"/>
      <c r="J7" s="187"/>
      <c r="K7" s="246"/>
    </row>
    <row r="8" spans="1:15" ht="14.45">
      <c r="A8" t="s">
        <v>499</v>
      </c>
      <c r="B8" s="1" t="s">
        <v>22</v>
      </c>
      <c r="C8" s="301"/>
      <c r="D8" s="300"/>
      <c r="E8" s="171"/>
      <c r="F8" s="280">
        <v>14691</v>
      </c>
      <c r="G8" s="187">
        <v>0.36864821459938268</v>
      </c>
      <c r="H8" s="171"/>
      <c r="I8" s="280">
        <v>14983</v>
      </c>
      <c r="J8" s="187">
        <v>0.35792264876615465</v>
      </c>
      <c r="K8" s="171"/>
    </row>
    <row r="9" spans="1:15" ht="14.45">
      <c r="B9" s="1" t="s">
        <v>261</v>
      </c>
      <c r="C9" s="301"/>
      <c r="D9" s="300"/>
      <c r="E9" s="171"/>
      <c r="F9" s="280">
        <v>25160</v>
      </c>
      <c r="G9" s="187">
        <v>0.63135178540061732</v>
      </c>
      <c r="H9" s="171"/>
      <c r="I9" s="280">
        <v>26878</v>
      </c>
      <c r="J9" s="187">
        <v>0.64207735123384535</v>
      </c>
      <c r="K9" s="171"/>
    </row>
    <row r="10" spans="1:15" ht="14.45">
      <c r="B10" s="1" t="s">
        <v>154</v>
      </c>
      <c r="C10" s="301"/>
      <c r="D10" s="300"/>
      <c r="E10" s="171"/>
      <c r="F10" s="280">
        <v>39851</v>
      </c>
      <c r="G10" s="187">
        <v>1</v>
      </c>
      <c r="H10" s="171"/>
      <c r="I10" s="280">
        <v>41861</v>
      </c>
      <c r="J10" s="187">
        <v>1</v>
      </c>
      <c r="K10" s="171"/>
    </row>
    <row r="11" spans="1:15" ht="14.45">
      <c r="A11" t="s">
        <v>500</v>
      </c>
      <c r="B11" s="1" t="s">
        <v>22</v>
      </c>
      <c r="C11" s="301"/>
      <c r="D11" s="300"/>
      <c r="E11" s="171"/>
      <c r="F11" s="280">
        <v>6140</v>
      </c>
      <c r="G11" s="187">
        <v>0.45562481448501041</v>
      </c>
      <c r="H11" s="246">
        <f>F11/'First Credential'!J8</f>
        <v>0.29475301233738177</v>
      </c>
      <c r="I11" s="280">
        <v>5777</v>
      </c>
      <c r="J11" s="187">
        <v>0.44668677027758447</v>
      </c>
      <c r="K11" s="246">
        <f>I11/'First Credential'!Q8</f>
        <v>0.27827552986512522</v>
      </c>
    </row>
    <row r="12" spans="1:15" ht="14.45">
      <c r="B12" s="1" t="s">
        <v>261</v>
      </c>
      <c r="C12" s="301"/>
      <c r="D12" s="300"/>
      <c r="E12" s="171"/>
      <c r="F12" s="280">
        <v>7336</v>
      </c>
      <c r="G12" s="187">
        <v>0.54437518551498965</v>
      </c>
      <c r="H12" s="246">
        <f>F12/'First Credential'!J9</f>
        <v>0.22575086164451008</v>
      </c>
      <c r="I12" s="280">
        <v>7156</v>
      </c>
      <c r="J12" s="187">
        <v>0.55331322972241548</v>
      </c>
      <c r="K12" s="246">
        <f>I12/'First Credential'!Q9</f>
        <v>0.21026032790738672</v>
      </c>
    </row>
    <row r="13" spans="1:15" ht="14.45">
      <c r="B13" s="1" t="s">
        <v>154</v>
      </c>
      <c r="C13" s="301"/>
      <c r="D13" s="300"/>
      <c r="E13" s="171"/>
      <c r="F13" s="280">
        <v>13476</v>
      </c>
      <c r="G13" s="187">
        <v>1</v>
      </c>
      <c r="H13" s="246">
        <f>F13/'First Credential'!J10</f>
        <v>0.25270500871978546</v>
      </c>
      <c r="I13" s="280">
        <v>12933</v>
      </c>
      <c r="J13" s="187">
        <v>1</v>
      </c>
      <c r="K13" s="246">
        <f>I13/'First Credential'!Q10</f>
        <v>0.23602949228017667</v>
      </c>
    </row>
    <row r="14" spans="1:15" ht="14.45">
      <c r="C14" s="196"/>
      <c r="E14" s="195"/>
      <c r="F14" s="196"/>
      <c r="H14" s="195"/>
      <c r="I14" s="303"/>
      <c r="K14" s="195"/>
    </row>
    <row r="15" spans="1:15" ht="14.45">
      <c r="A15" s="46" t="s">
        <v>81</v>
      </c>
      <c r="B15" s="1"/>
      <c r="C15" s="301"/>
      <c r="D15" s="300"/>
      <c r="E15" s="171"/>
      <c r="F15" s="280"/>
      <c r="G15" s="187"/>
      <c r="H15" s="246"/>
      <c r="I15" s="280"/>
      <c r="J15" s="187"/>
      <c r="K15" s="246"/>
    </row>
    <row r="16" spans="1:15" ht="14.45">
      <c r="A16" t="s">
        <v>499</v>
      </c>
      <c r="B16" s="1" t="s">
        <v>23</v>
      </c>
      <c r="C16" s="301"/>
      <c r="D16" s="300"/>
      <c r="E16" s="171"/>
      <c r="F16" s="280">
        <v>10821</v>
      </c>
      <c r="G16" s="187">
        <v>0.27153647336327819</v>
      </c>
      <c r="H16" s="171"/>
      <c r="I16" s="280">
        <v>12040</v>
      </c>
      <c r="J16" s="187">
        <v>0.28761854709634266</v>
      </c>
      <c r="K16" s="171"/>
    </row>
    <row r="17" spans="1:11" ht="14.45">
      <c r="B17" s="1" t="s">
        <v>156</v>
      </c>
      <c r="C17" s="301"/>
      <c r="D17" s="300"/>
      <c r="E17" s="171"/>
      <c r="F17" s="280">
        <v>29030</v>
      </c>
      <c r="G17" s="187">
        <v>0.72846352663672176</v>
      </c>
      <c r="H17" s="171"/>
      <c r="I17" s="280">
        <v>29821</v>
      </c>
      <c r="J17" s="187">
        <v>0.7123814529036574</v>
      </c>
      <c r="K17" s="171"/>
    </row>
    <row r="18" spans="1:11" ht="14.45">
      <c r="B18" s="1" t="s">
        <v>154</v>
      </c>
      <c r="C18" s="301"/>
      <c r="D18" s="300"/>
      <c r="E18" s="171"/>
      <c r="F18" s="280">
        <v>39851</v>
      </c>
      <c r="G18" s="187">
        <v>1</v>
      </c>
      <c r="H18" s="171"/>
      <c r="I18" s="280">
        <v>41861</v>
      </c>
      <c r="J18" s="187">
        <v>1</v>
      </c>
      <c r="K18" s="171"/>
    </row>
    <row r="19" spans="1:11" ht="14.45">
      <c r="A19" t="s">
        <v>500</v>
      </c>
      <c r="B19" s="1" t="s">
        <v>23</v>
      </c>
      <c r="C19" s="301"/>
      <c r="D19" s="300"/>
      <c r="E19" s="171"/>
      <c r="F19" s="280">
        <v>4586</v>
      </c>
      <c r="G19" s="187">
        <v>0.34030869694271298</v>
      </c>
      <c r="H19" s="246">
        <f>F19/'First Credential'!J13</f>
        <v>0.29765690919711818</v>
      </c>
      <c r="I19" s="280">
        <v>4510</v>
      </c>
      <c r="J19" s="187">
        <v>0.3487203278435011</v>
      </c>
      <c r="K19" s="246">
        <f>I19/'First Credential'!Q13</f>
        <v>0.27250755287009065</v>
      </c>
    </row>
    <row r="20" spans="1:11" ht="14.45">
      <c r="B20" s="1" t="s">
        <v>156</v>
      </c>
      <c r="C20" s="301"/>
      <c r="D20" s="300"/>
      <c r="E20" s="171"/>
      <c r="F20" s="280">
        <v>8890</v>
      </c>
      <c r="G20" s="187">
        <v>0.65969130305728707</v>
      </c>
      <c r="H20" s="246">
        <f>F20/'First Credential'!J14</f>
        <v>0.2344409282700422</v>
      </c>
      <c r="I20" s="280">
        <v>8423</v>
      </c>
      <c r="J20" s="187">
        <v>0.65127967215649885</v>
      </c>
      <c r="K20" s="246">
        <f>I20/'First Credential'!Q14</f>
        <v>0.22024369835791235</v>
      </c>
    </row>
    <row r="21" spans="1:11" ht="14.45">
      <c r="B21" s="1" t="s">
        <v>154</v>
      </c>
      <c r="C21" s="301"/>
      <c r="D21" s="300"/>
      <c r="E21" s="171"/>
      <c r="F21" s="280">
        <v>13476</v>
      </c>
      <c r="G21" s="187">
        <v>1</v>
      </c>
      <c r="H21" s="246">
        <f>F21/'First Credential'!J15</f>
        <v>0.25270500871978546</v>
      </c>
      <c r="I21" s="280">
        <v>12933</v>
      </c>
      <c r="J21" s="187">
        <v>1</v>
      </c>
      <c r="K21" s="246">
        <f>I21/'First Credential'!Q15</f>
        <v>0.23602949228017667</v>
      </c>
    </row>
    <row r="22" spans="1:11" ht="14.45">
      <c r="C22" s="196"/>
      <c r="E22" s="195"/>
      <c r="F22" s="196"/>
      <c r="H22" s="195"/>
      <c r="I22" s="196"/>
      <c r="K22" s="195"/>
    </row>
    <row r="23" spans="1:11" ht="14.45">
      <c r="A23" s="46" t="s">
        <v>62</v>
      </c>
      <c r="B23" s="37"/>
      <c r="C23" s="196"/>
      <c r="E23" s="195"/>
      <c r="F23" s="196"/>
      <c r="H23" s="195"/>
      <c r="I23" s="196"/>
      <c r="K23" s="195"/>
    </row>
    <row r="24" spans="1:11" ht="14.45">
      <c r="B24" s="1" t="s">
        <v>167</v>
      </c>
      <c r="C24" s="280">
        <v>6909</v>
      </c>
      <c r="D24" s="187">
        <v>0.46503331762805411</v>
      </c>
      <c r="E24" s="246">
        <f>C24/'First Credential'!C18</f>
        <v>0.26585347083269201</v>
      </c>
      <c r="F24" s="280">
        <v>6334</v>
      </c>
      <c r="G24" s="187">
        <v>0.47002077767883643</v>
      </c>
      <c r="H24" s="246">
        <f>F24/'First Credential'!J18</f>
        <v>0.26737019839594767</v>
      </c>
      <c r="I24" s="280">
        <v>6069</v>
      </c>
      <c r="J24" s="187">
        <v>0.46926467176989095</v>
      </c>
      <c r="K24" s="246">
        <f>I24/'First Credential'!Q18</f>
        <v>0.24718963831867058</v>
      </c>
    </row>
    <row r="25" spans="1:11" ht="14.45">
      <c r="B25" s="1" t="s">
        <v>168</v>
      </c>
      <c r="C25" s="280">
        <v>7015</v>
      </c>
      <c r="D25" s="187">
        <v>0.47216800161540012</v>
      </c>
      <c r="E25" s="246">
        <f>C25/'First Credential'!C19</f>
        <v>0.21618539862553546</v>
      </c>
      <c r="F25" s="280">
        <v>6318</v>
      </c>
      <c r="G25" s="187">
        <v>0.46883348174532502</v>
      </c>
      <c r="H25" s="246">
        <f>F25/'First Credential'!J19</f>
        <v>0.2283091822353919</v>
      </c>
      <c r="I25" s="280">
        <v>6110</v>
      </c>
      <c r="J25" s="187">
        <v>0.47243485656846829</v>
      </c>
      <c r="K25" s="246">
        <f>I25/'First Credential'!Q19</f>
        <v>0.21569527306103717</v>
      </c>
    </row>
    <row r="26" spans="1:11" ht="14.45">
      <c r="B26" s="1" t="s">
        <v>123</v>
      </c>
      <c r="C26" s="280">
        <v>933</v>
      </c>
      <c r="D26" s="187">
        <v>6.2798680756545738E-2</v>
      </c>
      <c r="E26" s="246">
        <f>C26/'First Credential'!C20</f>
        <v>0.45556640625</v>
      </c>
      <c r="F26" s="280">
        <v>824</v>
      </c>
      <c r="G26" s="187">
        <v>6.1145740575838527E-2</v>
      </c>
      <c r="H26" s="246">
        <f>F26/'First Credential'!J20</f>
        <v>0.41955193482688391</v>
      </c>
      <c r="I26" s="280">
        <v>754</v>
      </c>
      <c r="J26" s="187">
        <v>5.8300471661640763E-2</v>
      </c>
      <c r="K26" s="246">
        <f>I26/'First Credential'!Q20</f>
        <v>0.39373368146214099</v>
      </c>
    </row>
    <row r="27" spans="1:11" ht="14.45">
      <c r="B27" s="1" t="s">
        <v>154</v>
      </c>
      <c r="C27" s="280">
        <v>14857</v>
      </c>
      <c r="D27" s="187">
        <v>1</v>
      </c>
      <c r="E27" s="246">
        <f>C27/'First Credential'!C21</f>
        <v>0.24563114821856658</v>
      </c>
      <c r="F27" s="280">
        <v>13476</v>
      </c>
      <c r="G27" s="187">
        <v>1</v>
      </c>
      <c r="H27" s="246">
        <f>F27/'First Credential'!J21</f>
        <v>0.25270500871978546</v>
      </c>
      <c r="I27" s="280">
        <v>12933</v>
      </c>
      <c r="J27" s="187">
        <v>1</v>
      </c>
      <c r="K27" s="246">
        <f>I27/'First Credential'!Q21</f>
        <v>0.23602949228017667</v>
      </c>
    </row>
    <row r="28" spans="1:11" ht="14.45">
      <c r="C28" s="303"/>
      <c r="E28" s="195"/>
      <c r="F28" s="303"/>
      <c r="H28" s="195"/>
      <c r="I28" s="303">
        <f>I27/'First Credential'!Q21</f>
        <v>0.23602949228017667</v>
      </c>
      <c r="K28" s="195"/>
    </row>
    <row r="29" spans="1:11" ht="14.45">
      <c r="A29" s="46" t="s">
        <v>63</v>
      </c>
      <c r="B29" s="37"/>
      <c r="C29" s="196"/>
      <c r="E29" s="195"/>
      <c r="F29" s="196"/>
      <c r="H29" s="195"/>
      <c r="I29" s="196"/>
      <c r="K29" s="195"/>
    </row>
    <row r="30" spans="1:11" ht="14.45">
      <c r="B30" t="s">
        <v>124</v>
      </c>
      <c r="C30" s="280">
        <v>4870</v>
      </c>
      <c r="D30" s="187">
        <v>0.32779161338089791</v>
      </c>
      <c r="E30" s="246">
        <f>C30/'First Credential'!C25</f>
        <v>0.19297828498969727</v>
      </c>
      <c r="F30" s="280">
        <v>4406</v>
      </c>
      <c r="G30" s="187">
        <v>0.32695161769070941</v>
      </c>
      <c r="H30" s="246">
        <f>F30/'First Credential'!J25</f>
        <v>0.20534091438691335</v>
      </c>
      <c r="I30" s="280">
        <v>4464</v>
      </c>
      <c r="J30" s="187">
        <v>0.3451635351426583</v>
      </c>
      <c r="K30" s="246">
        <f>I30/'First Credential'!Q25</f>
        <v>0.20402193784277881</v>
      </c>
    </row>
    <row r="31" spans="1:11" ht="14.45">
      <c r="B31" t="s">
        <v>170</v>
      </c>
      <c r="C31" s="280">
        <v>1847</v>
      </c>
      <c r="D31" s="187">
        <v>0.12431850306252945</v>
      </c>
      <c r="E31" s="246">
        <f>C31/'First Credential'!C26</f>
        <v>0.20472179117712258</v>
      </c>
      <c r="F31" s="280">
        <v>1947</v>
      </c>
      <c r="G31" s="187">
        <v>0.14447907390917186</v>
      </c>
      <c r="H31" s="246">
        <f>F31/'First Credential'!J26</f>
        <v>0.23438064283134705</v>
      </c>
      <c r="I31" s="280">
        <v>1952</v>
      </c>
      <c r="J31" s="187">
        <v>0.1509317250444599</v>
      </c>
      <c r="K31" s="246">
        <f>I31/'First Credential'!Q26</f>
        <v>0.2119205298013245</v>
      </c>
    </row>
    <row r="32" spans="1:11" ht="14.45">
      <c r="B32" t="s">
        <v>171</v>
      </c>
      <c r="C32" s="280">
        <v>1418</v>
      </c>
      <c r="D32" s="187">
        <v>9.5443225415628996E-2</v>
      </c>
      <c r="E32" s="246">
        <f>C32/'First Credential'!C27</f>
        <v>0.16933365177931695</v>
      </c>
      <c r="F32" s="280">
        <v>1334</v>
      </c>
      <c r="G32" s="187">
        <v>9.8990798456515289E-2</v>
      </c>
      <c r="H32" s="246">
        <f>F32/'First Credential'!J27</f>
        <v>0.16308068459657701</v>
      </c>
      <c r="I32" s="280">
        <v>1303</v>
      </c>
      <c r="J32" s="187">
        <v>0.10075001933039511</v>
      </c>
      <c r="K32" s="246">
        <f>I32/'First Credential'!Q27</f>
        <v>0.15230859146697837</v>
      </c>
    </row>
    <row r="33" spans="1:11" ht="14.45">
      <c r="B33" t="s">
        <v>117</v>
      </c>
      <c r="C33" s="280">
        <v>616</v>
      </c>
      <c r="D33" s="187">
        <v>4.1461937134010904E-2</v>
      </c>
      <c r="E33" s="246">
        <f>C33/'First Credential'!C28</f>
        <v>0.32386961093585698</v>
      </c>
      <c r="F33" s="280">
        <v>611</v>
      </c>
      <c r="G33" s="187">
        <v>4.5339863460967647E-2</v>
      </c>
      <c r="H33" s="246">
        <f>F33/'First Credential'!J28</f>
        <v>0.3611111111111111</v>
      </c>
      <c r="I33" s="280">
        <v>631</v>
      </c>
      <c r="J33" s="187">
        <v>4.8789917265908915E-2</v>
      </c>
      <c r="K33" s="246">
        <f>I33/'First Credential'!Q28</f>
        <v>0.3550928531232414</v>
      </c>
    </row>
    <row r="34" spans="1:11" ht="14.45">
      <c r="B34" t="s">
        <v>172</v>
      </c>
      <c r="C34" s="280">
        <v>106</v>
      </c>
      <c r="D34" s="187">
        <v>7.1346839873460324E-3</v>
      </c>
      <c r="E34" s="246">
        <f>C34/'First Credential'!C29</f>
        <v>0.16614420062695925</v>
      </c>
      <c r="F34" s="280">
        <v>112</v>
      </c>
      <c r="G34" s="187">
        <v>8.3110715345799946E-3</v>
      </c>
      <c r="H34" s="246">
        <f>F34/'First Credential'!J29</f>
        <v>0.19444444444444445</v>
      </c>
      <c r="I34" s="280">
        <v>108</v>
      </c>
      <c r="J34" s="187">
        <v>8.350730688935281E-3</v>
      </c>
      <c r="K34" s="246">
        <f>I34/'First Credential'!Q29</f>
        <v>0.176759410801964</v>
      </c>
    </row>
    <row r="35" spans="1:11" ht="14.45">
      <c r="B35" t="s">
        <v>121</v>
      </c>
      <c r="C35" s="280">
        <v>39</v>
      </c>
      <c r="D35" s="187">
        <v>2.6250252406273137E-3</v>
      </c>
      <c r="E35" s="246">
        <f>C35/'First Credential'!C30</f>
        <v>0.18309859154929578</v>
      </c>
      <c r="F35" s="280">
        <v>37</v>
      </c>
      <c r="G35" s="187">
        <v>2.7456218462451765E-3</v>
      </c>
      <c r="H35" s="246">
        <f>F35/'First Credential'!J30</f>
        <v>0.19072164948453607</v>
      </c>
      <c r="I35" s="280">
        <v>34</v>
      </c>
      <c r="J35" s="187">
        <v>2.6289337354055515E-3</v>
      </c>
      <c r="K35" s="246">
        <f>I35/'First Credential'!Q30</f>
        <v>0.19428571428571428</v>
      </c>
    </row>
    <row r="36" spans="1:11" ht="14.45">
      <c r="B36" t="s">
        <v>281</v>
      </c>
      <c r="C36" s="280">
        <v>1174</v>
      </c>
      <c r="D36" s="187">
        <v>7.9019990576832469E-2</v>
      </c>
      <c r="E36" s="246">
        <f>C36/'First Credential'!C31</f>
        <v>0.39568587799123695</v>
      </c>
      <c r="F36" s="280">
        <v>858</v>
      </c>
      <c r="G36" s="187">
        <v>6.3668744434550312E-2</v>
      </c>
      <c r="H36" s="246">
        <f>F36/'First Credential'!J31</f>
        <v>0.32062780269058294</v>
      </c>
      <c r="I36" s="280">
        <v>865</v>
      </c>
      <c r="J36" s="187">
        <v>6.6883167091935355E-2</v>
      </c>
      <c r="K36" s="246">
        <f>I36/'First Credential'!Q31</f>
        <v>0.30948121645796062</v>
      </c>
    </row>
    <row r="37" spans="1:11" ht="14.45">
      <c r="B37" t="s">
        <v>123</v>
      </c>
      <c r="C37" s="280">
        <v>4787</v>
      </c>
      <c r="D37" s="187">
        <v>0.32220502120212696</v>
      </c>
      <c r="E37" s="246">
        <f>C37/'First Credential'!C32</f>
        <v>0.39454380614852058</v>
      </c>
      <c r="F37" s="280">
        <v>4171</v>
      </c>
      <c r="G37" s="187">
        <v>0.30951320866726034</v>
      </c>
      <c r="H37" s="246">
        <f>F37/'First Credential'!J32</f>
        <v>0.40712542703757931</v>
      </c>
      <c r="I37" s="280">
        <v>3576</v>
      </c>
      <c r="J37" s="187">
        <v>0.27650197170030155</v>
      </c>
      <c r="K37" s="246">
        <f>I37/'First Credential'!Q32</f>
        <v>0.36527068437180799</v>
      </c>
    </row>
    <row r="38" spans="1:11" ht="14.45">
      <c r="B38" t="s">
        <v>154</v>
      </c>
      <c r="C38" s="280">
        <v>14857</v>
      </c>
      <c r="D38" s="187">
        <v>1</v>
      </c>
      <c r="E38" s="246">
        <f>C38/'First Credential'!C33</f>
        <v>0.24563114821856658</v>
      </c>
      <c r="F38" s="280">
        <v>13476</v>
      </c>
      <c r="G38" s="187">
        <v>1</v>
      </c>
      <c r="H38" s="246">
        <f>F38/'First Credential'!J33</f>
        <v>0.25270500871978546</v>
      </c>
      <c r="I38" s="280">
        <v>12933</v>
      </c>
      <c r="J38" s="187">
        <v>1</v>
      </c>
      <c r="K38" s="246">
        <f>I38/'First Credential'!Q33</f>
        <v>0.23602949228017667</v>
      </c>
    </row>
    <row r="39" spans="1:11" ht="14.45">
      <c r="B39" s="1" t="s">
        <v>282</v>
      </c>
      <c r="C39" s="196"/>
      <c r="E39" s="195"/>
      <c r="F39" s="196"/>
      <c r="H39" s="195"/>
      <c r="I39" s="196"/>
      <c r="K39" s="195"/>
    </row>
    <row r="40" spans="1:11" ht="14.45">
      <c r="C40" s="196"/>
      <c r="E40" s="195"/>
      <c r="F40" s="196"/>
      <c r="H40" s="195"/>
      <c r="I40" s="196"/>
      <c r="K40" s="195"/>
    </row>
    <row r="41" spans="1:11" ht="14.45">
      <c r="A41" s="46" t="s">
        <v>64</v>
      </c>
      <c r="B41" s="37"/>
      <c r="C41" s="196"/>
      <c r="E41" s="195"/>
      <c r="F41" s="196"/>
      <c r="H41" s="195"/>
      <c r="I41" s="196"/>
      <c r="K41" s="195"/>
    </row>
    <row r="42" spans="1:11" ht="14.45">
      <c r="B42" t="s">
        <v>277</v>
      </c>
      <c r="C42" s="280">
        <v>2952</v>
      </c>
      <c r="D42" s="187">
        <v>0.19869421821363667</v>
      </c>
      <c r="E42" s="246">
        <f>C42/'First Credential'!C42</f>
        <v>0.35105244381020334</v>
      </c>
      <c r="F42" s="280">
        <v>2626</v>
      </c>
      <c r="G42" s="187">
        <v>0.19486494508756308</v>
      </c>
      <c r="H42" s="246">
        <f>F42/'First Credential'!J42</f>
        <v>0.31604284510771452</v>
      </c>
      <c r="I42" s="280">
        <v>2641</v>
      </c>
      <c r="J42" s="187">
        <v>0.20420629397664888</v>
      </c>
      <c r="K42" s="246">
        <f>I42/'First Credential'!Q42</f>
        <v>0.28419240288389108</v>
      </c>
    </row>
    <row r="43" spans="1:11" ht="14.45">
      <c r="B43" t="s">
        <v>134</v>
      </c>
      <c r="C43" s="280">
        <v>7279</v>
      </c>
      <c r="D43" s="187">
        <v>0.48993740324426194</v>
      </c>
      <c r="E43" s="246">
        <f>C43/'First Credential'!C43</f>
        <v>0.23097670876435869</v>
      </c>
      <c r="F43" s="280">
        <v>6587</v>
      </c>
      <c r="G43" s="187">
        <v>0.48879489462748588</v>
      </c>
      <c r="H43" s="246">
        <f>F43/'First Credential'!J43</f>
        <v>0.24897943755669791</v>
      </c>
      <c r="I43" s="280">
        <v>6341</v>
      </c>
      <c r="J43" s="187">
        <v>0.4902961416531354</v>
      </c>
      <c r="K43" s="246">
        <f>I43/'First Credential'!Q43</f>
        <v>0.2358125697285236</v>
      </c>
    </row>
    <row r="44" spans="1:11" ht="14.45">
      <c r="B44" t="s">
        <v>136</v>
      </c>
      <c r="C44" s="280">
        <v>2851</v>
      </c>
      <c r="D44" s="187">
        <v>0.19189607592380695</v>
      </c>
      <c r="E44" s="246">
        <f>C44/'First Credential'!C44</f>
        <v>0.21152990057872087</v>
      </c>
      <c r="F44" s="280">
        <v>2668</v>
      </c>
      <c r="G44" s="187">
        <v>0.19798159691303058</v>
      </c>
      <c r="H44" s="246">
        <f>F44/'First Credential'!J44</f>
        <v>0.22018651481389784</v>
      </c>
      <c r="I44" s="280">
        <v>2430</v>
      </c>
      <c r="J44" s="187">
        <v>0.18789144050104384</v>
      </c>
      <c r="K44" s="246">
        <f>I44/'First Credential'!Q44</f>
        <v>0.20125890342885538</v>
      </c>
    </row>
    <row r="45" spans="1:11" ht="14.45">
      <c r="B45" t="s">
        <v>137</v>
      </c>
      <c r="C45" s="280">
        <v>1772</v>
      </c>
      <c r="D45" s="187">
        <v>0.11927037759978461</v>
      </c>
      <c r="E45" s="246">
        <f>C45/'First Credential'!C45</f>
        <v>0.25049476957873906</v>
      </c>
      <c r="F45" s="280">
        <v>1573</v>
      </c>
      <c r="G45" s="187">
        <v>0.11672603146334223</v>
      </c>
      <c r="H45" s="246">
        <f>F45/'First Credential'!J45</f>
        <v>0.24787267570122912</v>
      </c>
      <c r="I45" s="280">
        <v>1521</v>
      </c>
      <c r="J45" s="187">
        <v>0.11760612386917188</v>
      </c>
      <c r="K45" s="246">
        <f>I45/'First Credential'!Q45</f>
        <v>0.23267553923818265</v>
      </c>
    </row>
    <row r="46" spans="1:11" ht="14.45">
      <c r="B46" t="s">
        <v>123</v>
      </c>
      <c r="C46" s="304" t="s">
        <v>169</v>
      </c>
      <c r="D46" s="305" t="s">
        <v>169</v>
      </c>
      <c r="E46" s="306" t="s">
        <v>169</v>
      </c>
      <c r="F46" s="280">
        <v>22</v>
      </c>
      <c r="G46" s="187">
        <v>1.6325319085782131E-3</v>
      </c>
      <c r="H46" s="246">
        <f>F46/'First Credential'!J46</f>
        <v>0.22222222222222221</v>
      </c>
      <c r="I46" s="196"/>
      <c r="K46" s="246"/>
    </row>
    <row r="47" spans="1:11" ht="14.45">
      <c r="B47" t="s">
        <v>154</v>
      </c>
      <c r="C47" s="280">
        <v>14857</v>
      </c>
      <c r="D47" s="187">
        <v>1</v>
      </c>
      <c r="E47" s="246">
        <f>C47/'First Credential'!C47</f>
        <v>0.24563114821856658</v>
      </c>
      <c r="F47" s="280">
        <v>13476</v>
      </c>
      <c r="G47" s="187">
        <v>1</v>
      </c>
      <c r="H47" s="246">
        <f>F47/'First Credential'!J47</f>
        <v>0.25270500871978546</v>
      </c>
      <c r="I47" s="280">
        <v>12933</v>
      </c>
      <c r="J47" s="187">
        <v>1</v>
      </c>
      <c r="K47" s="246">
        <f>I47/'First Credential'!Q47</f>
        <v>0.23602949228017667</v>
      </c>
    </row>
    <row r="48" spans="1:11" ht="14.45">
      <c r="B48" t="s">
        <v>407</v>
      </c>
      <c r="C48" s="196"/>
      <c r="E48" s="195"/>
      <c r="F48" s="196"/>
      <c r="H48" s="195"/>
      <c r="I48" s="196"/>
      <c r="K48" s="195"/>
    </row>
    <row r="49" spans="1:11" ht="14.45">
      <c r="C49" s="196"/>
      <c r="E49" s="195"/>
      <c r="F49" s="196"/>
      <c r="H49" s="195"/>
      <c r="I49" s="196"/>
      <c r="K49" s="195"/>
    </row>
    <row r="50" spans="1:11" ht="14.45">
      <c r="A50" s="46" t="s">
        <v>65</v>
      </c>
      <c r="B50" s="37"/>
      <c r="C50" s="196"/>
      <c r="E50" s="195"/>
      <c r="F50" s="196"/>
      <c r="H50" s="195"/>
      <c r="I50" s="196"/>
      <c r="K50" s="195"/>
    </row>
    <row r="51" spans="1:11" ht="14.45">
      <c r="B51" t="s">
        <v>408</v>
      </c>
      <c r="C51" s="280">
        <v>5888</v>
      </c>
      <c r="D51" s="187">
        <v>0.39631150299522111</v>
      </c>
      <c r="E51" s="246">
        <f>C51/'First Credential'!C71</f>
        <v>0.32467604080507306</v>
      </c>
      <c r="F51" s="280">
        <v>5040</v>
      </c>
      <c r="G51" s="187">
        <v>0.37399821905609976</v>
      </c>
      <c r="H51" s="246">
        <f>F51/'First Credential'!J71</f>
        <v>0.37957523723452324</v>
      </c>
      <c r="I51" s="280">
        <v>4525</v>
      </c>
      <c r="J51" s="187">
        <v>0.34988015155029767</v>
      </c>
      <c r="K51" s="246">
        <f>I51/'First Credential'!Q71</f>
        <v>0.35476283810270481</v>
      </c>
    </row>
    <row r="52" spans="1:11" ht="14.45">
      <c r="B52" t="s">
        <v>271</v>
      </c>
      <c r="C52" s="280">
        <v>4799</v>
      </c>
      <c r="D52" s="187">
        <v>0.32301272127616609</v>
      </c>
      <c r="E52" s="246">
        <f>C52/'First Credential'!C72</f>
        <v>0.23819923561820619</v>
      </c>
      <c r="F52" s="280">
        <v>4438</v>
      </c>
      <c r="G52" s="187">
        <v>0.32932620955773229</v>
      </c>
      <c r="H52" s="246">
        <f>F52/'First Credential'!J72</f>
        <v>0.26746218284818901</v>
      </c>
      <c r="I52" s="280">
        <v>4356</v>
      </c>
      <c r="J52" s="187">
        <v>0.33681280445372302</v>
      </c>
      <c r="K52" s="246">
        <f>I52/'First Credential'!Q72</f>
        <v>0.26162162162162161</v>
      </c>
    </row>
    <row r="53" spans="1:11" ht="14.45">
      <c r="B53" t="s">
        <v>272</v>
      </c>
      <c r="C53" s="280">
        <v>3465</v>
      </c>
      <c r="D53" s="187">
        <v>0.23322339637881134</v>
      </c>
      <c r="E53" s="246">
        <f>C53/'First Credential'!C73</f>
        <v>0.16840007776049767</v>
      </c>
      <c r="F53" s="280">
        <v>3349</v>
      </c>
      <c r="G53" s="187">
        <v>0.24851588008311071</v>
      </c>
      <c r="H53" s="246">
        <f>F53/'First Credential'!J73</f>
        <v>0.154274921687857</v>
      </c>
      <c r="I53" s="280">
        <v>3321</v>
      </c>
      <c r="J53" s="187">
        <v>0.25678496868475992</v>
      </c>
      <c r="K53" s="246">
        <f>I53/'First Credential'!Q73</f>
        <v>0.14012067001392348</v>
      </c>
    </row>
    <row r="54" spans="1:11" ht="14.45">
      <c r="B54" t="s">
        <v>173</v>
      </c>
      <c r="C54" s="280">
        <v>705</v>
      </c>
      <c r="D54" s="187">
        <v>4.7452379349801441E-2</v>
      </c>
      <c r="E54" s="246">
        <f>C54/'First Credential'!C74</f>
        <v>0.43331284572833434</v>
      </c>
      <c r="F54" s="280">
        <v>649</v>
      </c>
      <c r="G54" s="187">
        <v>4.8159691303057285E-2</v>
      </c>
      <c r="H54" s="246">
        <f>F54/'First Credential'!J74</f>
        <v>0.37128146453089245</v>
      </c>
      <c r="I54" s="280">
        <v>731</v>
      </c>
      <c r="J54" s="187">
        <v>5.6522075311219361E-2</v>
      </c>
      <c r="K54" s="246">
        <f>I54/'First Credential'!Q74</f>
        <v>0.43305687203791471</v>
      </c>
    </row>
    <row r="55" spans="1:11" ht="14.45">
      <c r="B55" t="s">
        <v>154</v>
      </c>
      <c r="C55" s="280">
        <v>14857</v>
      </c>
      <c r="D55" s="187">
        <v>1</v>
      </c>
      <c r="E55" s="246">
        <f>C55/'First Credential'!C75</f>
        <v>0.24563114821856658</v>
      </c>
      <c r="F55" s="280">
        <v>13476</v>
      </c>
      <c r="G55" s="187">
        <v>1</v>
      </c>
      <c r="H55" s="246">
        <f>F55/'First Credential'!J75</f>
        <v>0.25270500871978546</v>
      </c>
      <c r="I55" s="280">
        <v>12933</v>
      </c>
      <c r="J55" s="187">
        <v>1</v>
      </c>
      <c r="K55" s="246">
        <f>I55/'First Credential'!Q75</f>
        <v>0.23602949228017667</v>
      </c>
    </row>
    <row r="56" spans="1:11" ht="14.45">
      <c r="C56" s="196"/>
      <c r="E56" s="195"/>
      <c r="F56" s="196"/>
      <c r="H56" s="195"/>
      <c r="I56" s="196"/>
      <c r="K56" s="195"/>
    </row>
    <row r="57" spans="1:11" ht="14.45">
      <c r="A57" s="37" t="s">
        <v>70</v>
      </c>
      <c r="B57" s="37"/>
      <c r="C57" s="196"/>
      <c r="E57" s="195"/>
      <c r="F57" s="196"/>
      <c r="H57" s="195"/>
      <c r="I57" s="196"/>
      <c r="K57" s="195"/>
    </row>
    <row r="58" spans="1:11" ht="14.45">
      <c r="B58" s="1" t="s">
        <v>157</v>
      </c>
      <c r="C58" s="280">
        <v>4307</v>
      </c>
      <c r="D58" s="187">
        <v>0.28989701824056002</v>
      </c>
      <c r="E58" s="246" t="e">
        <f>C58/'First Credential'!#REF!</f>
        <v>#REF!</v>
      </c>
      <c r="F58" s="280">
        <v>3729</v>
      </c>
      <c r="G58" s="187">
        <v>0.2767141585040071</v>
      </c>
      <c r="H58" s="246" t="e">
        <f>F58/'First Credential'!#REF!</f>
        <v>#REF!</v>
      </c>
      <c r="I58" s="280">
        <v>3412</v>
      </c>
      <c r="J58" s="187">
        <v>0.26382123250599243</v>
      </c>
      <c r="K58" s="246" t="e">
        <f>I58/'First Credential'!#REF!</f>
        <v>#REF!</v>
      </c>
    </row>
    <row r="59" spans="1:11" ht="14.45">
      <c r="B59" s="1" t="s">
        <v>158</v>
      </c>
      <c r="C59" s="280">
        <v>2451</v>
      </c>
      <c r="D59" s="187">
        <v>0.16497274012250118</v>
      </c>
      <c r="E59" s="246" t="e">
        <f>C59/'First Credential'!#REF!</f>
        <v>#REF!</v>
      </c>
      <c r="F59" s="280">
        <v>2245</v>
      </c>
      <c r="G59" s="187">
        <v>0.1665924606708222</v>
      </c>
      <c r="H59" s="246" t="e">
        <f>F59/'First Credential'!#REF!</f>
        <v>#REF!</v>
      </c>
      <c r="I59" s="280">
        <v>2160</v>
      </c>
      <c r="J59" s="187">
        <v>0.16701461377870563</v>
      </c>
      <c r="K59" s="246" t="e">
        <f>I59/'First Credential'!#REF!</f>
        <v>#REF!</v>
      </c>
    </row>
    <row r="60" spans="1:11" ht="14.45">
      <c r="B60" s="1" t="s">
        <v>159</v>
      </c>
      <c r="C60" s="280">
        <v>180</v>
      </c>
      <c r="D60" s="187">
        <v>1.2115501110587602E-2</v>
      </c>
      <c r="E60" s="246" t="e">
        <f>C60/'First Credential'!#REF!</f>
        <v>#REF!</v>
      </c>
      <c r="F60" s="280">
        <v>159</v>
      </c>
      <c r="G60" s="187">
        <v>1.1798753339269812E-2</v>
      </c>
      <c r="H60" s="246" t="e">
        <f>F60/'First Credential'!#REF!</f>
        <v>#REF!</v>
      </c>
      <c r="I60" s="280">
        <v>156</v>
      </c>
      <c r="J60" s="187">
        <v>1.2062166550684296E-2</v>
      </c>
      <c r="K60" s="246" t="e">
        <f>I60/'First Credential'!#REF!</f>
        <v>#REF!</v>
      </c>
    </row>
    <row r="61" spans="1:11" ht="14.45">
      <c r="B61" s="1" t="s">
        <v>160</v>
      </c>
      <c r="C61" s="280">
        <v>6292</v>
      </c>
      <c r="D61" s="187">
        <v>0.42350407215453995</v>
      </c>
      <c r="E61" s="246" t="e">
        <f>C61/'First Credential'!#REF!</f>
        <v>#REF!</v>
      </c>
      <c r="F61" s="280">
        <v>5755</v>
      </c>
      <c r="G61" s="187">
        <v>0.42705550608489168</v>
      </c>
      <c r="H61" s="246" t="e">
        <f>F61/'First Credential'!#REF!</f>
        <v>#REF!</v>
      </c>
      <c r="I61" s="280">
        <v>5704</v>
      </c>
      <c r="J61" s="187">
        <v>0.44104229490450786</v>
      </c>
      <c r="K61" s="246" t="e">
        <f>I61/'First Credential'!#REF!</f>
        <v>#REF!</v>
      </c>
    </row>
    <row r="62" spans="1:11" ht="14.45">
      <c r="B62" s="1" t="s">
        <v>263</v>
      </c>
      <c r="C62" s="280">
        <v>1167</v>
      </c>
      <c r="D62" s="187">
        <v>7.8548832200309615E-2</v>
      </c>
      <c r="E62" s="246" t="e">
        <f>C62/'First Credential'!#REF!</f>
        <v>#REF!</v>
      </c>
      <c r="F62" s="280">
        <v>1167</v>
      </c>
      <c r="G62" s="187">
        <v>8.6598397150489753E-2</v>
      </c>
      <c r="H62" s="246" t="e">
        <f>F62/'First Credential'!#REF!</f>
        <v>#REF!</v>
      </c>
      <c r="I62" s="280">
        <v>1111</v>
      </c>
      <c r="J62" s="187">
        <v>8.5904275883399051E-2</v>
      </c>
      <c r="K62" s="246" t="e">
        <f>I62/'First Credential'!#REF!</f>
        <v>#REF!</v>
      </c>
    </row>
    <row r="63" spans="1:11" ht="14.45">
      <c r="B63" s="1" t="s">
        <v>434</v>
      </c>
      <c r="C63" s="301"/>
      <c r="D63" s="300"/>
      <c r="E63" s="171"/>
      <c r="F63" s="301"/>
      <c r="G63" s="300"/>
      <c r="H63" s="171"/>
      <c r="I63" s="280">
        <v>1087</v>
      </c>
      <c r="J63" s="187">
        <v>8.4048557952524555E-2</v>
      </c>
      <c r="K63" s="246" t="e">
        <f>I63/'First Credential'!#REF!</f>
        <v>#REF!</v>
      </c>
    </row>
    <row r="64" spans="1:11" ht="14.45">
      <c r="B64" s="1" t="s">
        <v>163</v>
      </c>
      <c r="C64" s="280">
        <v>301</v>
      </c>
      <c r="D64" s="187">
        <v>2.0259810190482602E-2</v>
      </c>
      <c r="E64" s="246" t="e">
        <f>C64/'First Credential'!#REF!</f>
        <v>#REF!</v>
      </c>
      <c r="F64" s="280">
        <v>240</v>
      </c>
      <c r="G64" s="187">
        <v>1.7809439002671415E-2</v>
      </c>
      <c r="H64" s="246" t="e">
        <f>F64/'First Credential'!#REF!</f>
        <v>#REF!</v>
      </c>
      <c r="I64" s="280">
        <v>211</v>
      </c>
      <c r="J64" s="187">
        <v>1.6314853475605042E-2</v>
      </c>
      <c r="K64" s="246" t="e">
        <f>I64/'First Credential'!#REF!</f>
        <v>#REF!</v>
      </c>
    </row>
    <row r="65" spans="1:12" ht="14.45">
      <c r="B65" s="1" t="s">
        <v>154</v>
      </c>
      <c r="C65" s="280">
        <v>14857</v>
      </c>
      <c r="D65" s="187">
        <v>1</v>
      </c>
      <c r="E65" s="246" t="e">
        <f>C65/'First Credential'!#REF!</f>
        <v>#REF!</v>
      </c>
      <c r="F65" s="280">
        <v>13476</v>
      </c>
      <c r="G65" s="187">
        <v>1</v>
      </c>
      <c r="H65" s="246" t="e">
        <f>F65/'First Credential'!#REF!</f>
        <v>#REF!</v>
      </c>
      <c r="I65" s="280">
        <v>12933</v>
      </c>
      <c r="J65" s="187">
        <v>1</v>
      </c>
      <c r="K65" s="246" t="e">
        <f>I65/'First Credential'!#REF!</f>
        <v>#REF!</v>
      </c>
    </row>
    <row r="66" spans="1:12" ht="14.45">
      <c r="B66" s="1"/>
      <c r="C66" s="196"/>
      <c r="E66" s="195"/>
      <c r="F66" s="196"/>
      <c r="H66" s="195"/>
      <c r="I66" s="196"/>
      <c r="K66" s="195"/>
      <c r="L66" s="8"/>
    </row>
    <row r="67" spans="1:12" ht="14.45">
      <c r="A67" s="37" t="s">
        <v>82</v>
      </c>
      <c r="C67" s="196"/>
      <c r="E67" s="195"/>
      <c r="F67" s="196"/>
      <c r="H67" s="195"/>
      <c r="I67" s="196"/>
      <c r="K67" s="195"/>
    </row>
    <row r="68" spans="1:12" ht="14.45">
      <c r="A68" s="455" t="s">
        <v>369</v>
      </c>
      <c r="B68" s="6" t="s">
        <v>193</v>
      </c>
      <c r="C68" s="280">
        <v>361</v>
      </c>
      <c r="D68" s="187">
        <v>0.13810252486610558</v>
      </c>
      <c r="E68" s="171"/>
      <c r="F68" s="280">
        <v>331</v>
      </c>
      <c r="G68" s="187">
        <v>0.13638236505974455</v>
      </c>
      <c r="H68" s="171"/>
      <c r="I68" s="280">
        <v>396</v>
      </c>
      <c r="J68" s="187">
        <v>0.16596814752724226</v>
      </c>
      <c r="K68" s="171"/>
    </row>
    <row r="69" spans="1:12" ht="14.45">
      <c r="A69" s="523"/>
      <c r="B69" s="6" t="s">
        <v>206</v>
      </c>
      <c r="C69" s="280">
        <v>33</v>
      </c>
      <c r="D69" s="187">
        <v>1.2624330527926549E-2</v>
      </c>
      <c r="E69" s="171"/>
      <c r="F69" s="280">
        <v>31</v>
      </c>
      <c r="G69" s="187">
        <v>1.277297074577668E-2</v>
      </c>
      <c r="H69" s="171"/>
      <c r="I69" s="280">
        <v>26</v>
      </c>
      <c r="J69" s="187">
        <v>1.0896898575020955E-2</v>
      </c>
      <c r="K69" s="171"/>
    </row>
    <row r="70" spans="1:12" ht="14.45">
      <c r="A70" s="523"/>
      <c r="B70" s="6" t="s">
        <v>208</v>
      </c>
      <c r="C70" s="280">
        <v>454</v>
      </c>
      <c r="D70" s="187">
        <v>0.17368018362662585</v>
      </c>
      <c r="E70" s="171"/>
      <c r="F70" s="280">
        <v>400</v>
      </c>
      <c r="G70" s="187">
        <v>0.16481252575195715</v>
      </c>
      <c r="H70" s="171"/>
      <c r="I70" s="280">
        <v>399</v>
      </c>
      <c r="J70" s="187">
        <v>0.16722548197820619</v>
      </c>
      <c r="K70" s="171"/>
    </row>
    <row r="71" spans="1:12" ht="14.45">
      <c r="A71" s="523"/>
      <c r="B71" s="6" t="s">
        <v>216</v>
      </c>
      <c r="C71" s="280">
        <v>22</v>
      </c>
      <c r="D71" s="187">
        <v>8.4162203519510329E-3</v>
      </c>
      <c r="E71" s="171"/>
      <c r="F71" s="280">
        <v>30</v>
      </c>
      <c r="G71" s="187">
        <v>1.2360939431396786E-2</v>
      </c>
      <c r="H71" s="171"/>
      <c r="I71" s="280">
        <v>24</v>
      </c>
      <c r="J71" s="187">
        <v>1.0058675607711651E-2</v>
      </c>
      <c r="K71" s="171"/>
    </row>
    <row r="72" spans="1:12" ht="14.45">
      <c r="A72" s="523"/>
      <c r="B72" s="6" t="s">
        <v>217</v>
      </c>
      <c r="C72" s="280">
        <v>257</v>
      </c>
      <c r="D72" s="187">
        <v>9.8316755929609798E-2</v>
      </c>
      <c r="E72" s="171"/>
      <c r="F72" s="280">
        <v>246</v>
      </c>
      <c r="G72" s="187">
        <v>0.10135970333745364</v>
      </c>
      <c r="H72" s="171"/>
      <c r="I72" s="280">
        <v>260</v>
      </c>
      <c r="J72" s="187">
        <v>0.10896898575020955</v>
      </c>
      <c r="K72" s="171"/>
    </row>
    <row r="73" spans="1:12" ht="14.45">
      <c r="A73" s="523"/>
      <c r="B73" s="6" t="s">
        <v>219</v>
      </c>
      <c r="C73" s="280">
        <v>912</v>
      </c>
      <c r="D73" s="187">
        <v>0.34889058913542464</v>
      </c>
      <c r="E73" s="171"/>
      <c r="F73" s="280">
        <v>877</v>
      </c>
      <c r="G73" s="187">
        <v>0.36135146271116603</v>
      </c>
      <c r="H73" s="171"/>
      <c r="I73" s="280">
        <v>854</v>
      </c>
      <c r="J73" s="187">
        <v>0.35792120704107294</v>
      </c>
      <c r="K73" s="171"/>
    </row>
    <row r="74" spans="1:12" ht="14.45">
      <c r="A74" s="523"/>
      <c r="B74" s="6" t="s">
        <v>225</v>
      </c>
      <c r="C74" s="280">
        <v>500</v>
      </c>
      <c r="D74" s="187">
        <v>0.19127773527161437</v>
      </c>
      <c r="E74" s="171"/>
      <c r="F74" s="280">
        <v>457</v>
      </c>
      <c r="G74" s="187">
        <v>0.18829831067161104</v>
      </c>
      <c r="H74" s="171"/>
      <c r="I74" s="280">
        <v>356</v>
      </c>
      <c r="J74" s="187">
        <v>0.14920368818105617</v>
      </c>
      <c r="K74" s="171"/>
    </row>
    <row r="75" spans="1:12" ht="14.45">
      <c r="A75" s="523"/>
      <c r="B75" s="6" t="s">
        <v>226</v>
      </c>
      <c r="C75" s="280">
        <v>62</v>
      </c>
      <c r="D75" s="187">
        <v>2.3718439173680182E-2</v>
      </c>
      <c r="E75" s="171"/>
      <c r="F75" s="280">
        <v>36</v>
      </c>
      <c r="G75" s="187">
        <v>1.4833127317676144E-2</v>
      </c>
      <c r="H75" s="171"/>
      <c r="I75" s="280">
        <v>38</v>
      </c>
      <c r="J75" s="187">
        <v>1.5926236378876781E-2</v>
      </c>
      <c r="K75" s="171"/>
    </row>
    <row r="76" spans="1:12" ht="14.45">
      <c r="A76" s="523"/>
      <c r="B76" s="6" t="s">
        <v>232</v>
      </c>
      <c r="C76" s="280">
        <v>13</v>
      </c>
      <c r="D76" s="187">
        <v>4.9732211170619737E-3</v>
      </c>
      <c r="E76" s="171"/>
      <c r="F76" s="280">
        <v>19</v>
      </c>
      <c r="G76" s="187">
        <v>7.828594973217964E-3</v>
      </c>
      <c r="H76" s="171"/>
      <c r="I76" s="280">
        <v>33</v>
      </c>
      <c r="J76" s="187">
        <v>1.3830678960603521E-2</v>
      </c>
      <c r="K76" s="171"/>
    </row>
    <row r="77" spans="1:12" ht="14.45">
      <c r="A77" s="455" t="s">
        <v>370</v>
      </c>
      <c r="B77" s="6" t="s">
        <v>200</v>
      </c>
      <c r="C77" s="280">
        <v>462</v>
      </c>
      <c r="D77" s="187">
        <v>0.18818737270875763</v>
      </c>
      <c r="E77" s="171"/>
      <c r="F77" s="280">
        <v>678</v>
      </c>
      <c r="G77" s="187">
        <v>0.29211546747091771</v>
      </c>
      <c r="H77" s="171"/>
      <c r="I77" s="280">
        <v>560</v>
      </c>
      <c r="J77" s="187">
        <v>0.27613412228796846</v>
      </c>
      <c r="K77" s="171"/>
    </row>
    <row r="78" spans="1:12" ht="14.45">
      <c r="A78" s="523"/>
      <c r="B78" s="6" t="s">
        <v>201</v>
      </c>
      <c r="C78" s="280">
        <v>204</v>
      </c>
      <c r="D78" s="187">
        <v>8.309572301425662E-2</v>
      </c>
      <c r="E78" s="171"/>
      <c r="F78" s="280">
        <v>139</v>
      </c>
      <c r="G78" s="187">
        <v>5.988797931925894E-2</v>
      </c>
      <c r="H78" s="171"/>
      <c r="I78" s="280">
        <v>147</v>
      </c>
      <c r="J78" s="187">
        <v>7.2485207100591711E-2</v>
      </c>
      <c r="K78" s="171"/>
    </row>
    <row r="79" spans="1:12" ht="14.45">
      <c r="A79" s="523"/>
      <c r="B79" s="6" t="s">
        <v>202</v>
      </c>
      <c r="C79" s="280">
        <v>103</v>
      </c>
      <c r="D79" s="187">
        <v>4.1955193482688391E-2</v>
      </c>
      <c r="E79" s="171"/>
      <c r="F79" s="280">
        <v>117</v>
      </c>
      <c r="G79" s="187">
        <v>5.0409306333476948E-2</v>
      </c>
      <c r="H79" s="171"/>
      <c r="I79" s="280">
        <v>77</v>
      </c>
      <c r="J79" s="187">
        <v>3.796844181459566E-2</v>
      </c>
      <c r="K79" s="171"/>
    </row>
    <row r="80" spans="1:12" ht="14.45">
      <c r="A80" s="523"/>
      <c r="B80" s="6" t="s">
        <v>203</v>
      </c>
      <c r="C80" s="280">
        <v>113</v>
      </c>
      <c r="D80" s="187">
        <v>4.6028513238289208E-2</v>
      </c>
      <c r="E80" s="171"/>
      <c r="F80" s="280">
        <v>90</v>
      </c>
      <c r="G80" s="187">
        <v>3.877638948728996E-2</v>
      </c>
      <c r="H80" s="171"/>
      <c r="I80" s="280">
        <v>84</v>
      </c>
      <c r="J80" s="187">
        <v>4.142011834319527E-2</v>
      </c>
      <c r="K80" s="171"/>
    </row>
    <row r="81" spans="1:11" ht="14.45">
      <c r="A81" s="523"/>
      <c r="B81" s="6" t="s">
        <v>209</v>
      </c>
      <c r="C81" s="280">
        <v>608</v>
      </c>
      <c r="D81" s="187">
        <v>0.24765784114052952</v>
      </c>
      <c r="E81" s="171"/>
      <c r="F81" s="280">
        <v>521</v>
      </c>
      <c r="G81" s="187">
        <v>0.22447221025420078</v>
      </c>
      <c r="H81" s="171"/>
      <c r="I81" s="280">
        <v>462</v>
      </c>
      <c r="J81" s="187">
        <v>0.22781065088757396</v>
      </c>
      <c r="K81" s="171"/>
    </row>
    <row r="82" spans="1:11" ht="14.45">
      <c r="A82" s="523"/>
      <c r="B82" s="6" t="s">
        <v>210</v>
      </c>
      <c r="C82" s="280">
        <v>174</v>
      </c>
      <c r="D82" s="187">
        <v>7.0875763747454176E-2</v>
      </c>
      <c r="E82" s="171"/>
      <c r="F82" s="280">
        <v>158</v>
      </c>
      <c r="G82" s="187">
        <v>6.8074105988797928E-2</v>
      </c>
      <c r="H82" s="171"/>
      <c r="I82" s="280">
        <v>113</v>
      </c>
      <c r="J82" s="187">
        <v>5.5719921104536489E-2</v>
      </c>
      <c r="K82" s="171"/>
    </row>
    <row r="83" spans="1:11" ht="14.45">
      <c r="A83" s="523"/>
      <c r="B83" s="6" t="s">
        <v>214</v>
      </c>
      <c r="C83" s="280">
        <v>100</v>
      </c>
      <c r="D83" s="187">
        <v>4.0733197556008148E-2</v>
      </c>
      <c r="E83" s="171"/>
      <c r="F83" s="280">
        <v>89</v>
      </c>
      <c r="G83" s="187">
        <v>3.8345540715208959E-2</v>
      </c>
      <c r="H83" s="171"/>
      <c r="I83" s="280">
        <v>89</v>
      </c>
      <c r="J83" s="187">
        <v>4.3885601577909272E-2</v>
      </c>
      <c r="K83" s="171"/>
    </row>
    <row r="84" spans="1:11" ht="14.45">
      <c r="A84" s="523"/>
      <c r="B84" s="6" t="s">
        <v>221</v>
      </c>
      <c r="C84" s="280">
        <v>28</v>
      </c>
      <c r="D84" s="187">
        <v>1.1405295315682282E-2</v>
      </c>
      <c r="E84" s="171"/>
      <c r="F84" s="280">
        <v>34</v>
      </c>
      <c r="G84" s="187">
        <v>1.4648858250753986E-2</v>
      </c>
      <c r="H84" s="171"/>
      <c r="I84" s="280">
        <v>31</v>
      </c>
      <c r="J84" s="187">
        <v>1.5285996055226824E-2</v>
      </c>
      <c r="K84" s="171"/>
    </row>
    <row r="85" spans="1:11" ht="14.45">
      <c r="A85" s="523"/>
      <c r="B85" s="6" t="s">
        <v>222</v>
      </c>
      <c r="C85" s="280">
        <v>355</v>
      </c>
      <c r="D85" s="187">
        <v>0.14460285132382891</v>
      </c>
      <c r="E85" s="171"/>
      <c r="F85" s="280">
        <v>276</v>
      </c>
      <c r="G85" s="187">
        <v>0.11891426109435588</v>
      </c>
      <c r="H85" s="171"/>
      <c r="I85" s="280">
        <v>292</v>
      </c>
      <c r="J85" s="187">
        <v>0.14398422090729784</v>
      </c>
      <c r="K85" s="171"/>
    </row>
    <row r="86" spans="1:11" ht="14.45">
      <c r="A86" s="523"/>
      <c r="B86" s="6" t="s">
        <v>228</v>
      </c>
      <c r="C86" s="280">
        <v>13</v>
      </c>
      <c r="D86" s="187">
        <v>5.295315682281059E-3</v>
      </c>
      <c r="E86" s="171"/>
      <c r="F86" s="280">
        <v>20</v>
      </c>
      <c r="G86" s="187">
        <v>8.6169754416199913E-3</v>
      </c>
      <c r="H86" s="171"/>
      <c r="I86" s="280">
        <v>23</v>
      </c>
      <c r="J86" s="187">
        <v>1.1341222879684419E-2</v>
      </c>
      <c r="K86" s="171"/>
    </row>
    <row r="87" spans="1:11" ht="14.45">
      <c r="A87" s="523"/>
      <c r="B87" s="6" t="s">
        <v>236</v>
      </c>
      <c r="C87" s="280">
        <v>295</v>
      </c>
      <c r="D87" s="187">
        <v>0.12016293279022404</v>
      </c>
      <c r="E87" s="171"/>
      <c r="F87" s="280">
        <v>199</v>
      </c>
      <c r="G87" s="187">
        <v>8.5738905644118915E-2</v>
      </c>
      <c r="H87" s="171"/>
      <c r="I87" s="280">
        <v>150</v>
      </c>
      <c r="J87" s="187">
        <v>7.3964497041420121E-2</v>
      </c>
      <c r="K87" s="171"/>
    </row>
    <row r="88" spans="1:11" ht="14.45">
      <c r="A88" s="455" t="s">
        <v>371</v>
      </c>
      <c r="B88" s="6" t="s">
        <v>187</v>
      </c>
      <c r="C88" s="280">
        <v>284</v>
      </c>
      <c r="D88" s="187">
        <v>5.7641566876395371E-2</v>
      </c>
      <c r="E88" s="171"/>
      <c r="F88" s="280">
        <v>311</v>
      </c>
      <c r="G88" s="187">
        <v>7.7691731201598807E-2</v>
      </c>
      <c r="H88" s="171"/>
      <c r="I88" s="280">
        <v>203</v>
      </c>
      <c r="J88" s="187">
        <v>5.4731733620922082E-2</v>
      </c>
      <c r="K88" s="171"/>
    </row>
    <row r="89" spans="1:11" ht="14.45">
      <c r="A89" s="523"/>
      <c r="B89" s="6" t="s">
        <v>190</v>
      </c>
      <c r="C89" s="280">
        <v>200</v>
      </c>
      <c r="D89" s="187">
        <v>4.0592652729855898E-2</v>
      </c>
      <c r="E89" s="171"/>
      <c r="F89" s="280">
        <v>158</v>
      </c>
      <c r="G89" s="187">
        <v>3.9470397202098426E-2</v>
      </c>
      <c r="H89" s="171"/>
      <c r="I89" s="280">
        <v>132</v>
      </c>
      <c r="J89" s="187">
        <v>3.5589107576166082E-2</v>
      </c>
      <c r="K89" s="171"/>
    </row>
    <row r="90" spans="1:11" ht="14.45">
      <c r="A90" s="523"/>
      <c r="B90" s="6" t="s">
        <v>195</v>
      </c>
      <c r="C90" s="280">
        <v>17</v>
      </c>
      <c r="D90" s="187">
        <v>3.4503754820377512E-3</v>
      </c>
      <c r="E90" s="171"/>
      <c r="F90" s="280">
        <v>21</v>
      </c>
      <c r="G90" s="187">
        <v>5.246065450911816E-3</v>
      </c>
      <c r="H90" s="171"/>
      <c r="I90" s="304" t="s">
        <v>169</v>
      </c>
      <c r="J90" s="252" t="s">
        <v>169</v>
      </c>
      <c r="K90" s="171"/>
    </row>
    <row r="91" spans="1:11" ht="14.45">
      <c r="A91" s="523"/>
      <c r="B91" s="6" t="s">
        <v>194</v>
      </c>
      <c r="C91" s="280">
        <v>73</v>
      </c>
      <c r="D91" s="187">
        <v>1.4816318246397403E-2</v>
      </c>
      <c r="E91" s="171"/>
      <c r="F91" s="280">
        <v>81</v>
      </c>
      <c r="G91" s="187">
        <v>2.0234823882088433E-2</v>
      </c>
      <c r="H91" s="171"/>
      <c r="I91" s="280">
        <v>33</v>
      </c>
      <c r="J91" s="187">
        <v>8.8972768940415205E-3</v>
      </c>
      <c r="K91" s="171"/>
    </row>
    <row r="92" spans="1:11" ht="14.45">
      <c r="A92" s="523"/>
      <c r="B92" s="6" t="s">
        <v>196</v>
      </c>
      <c r="C92" s="280">
        <v>589</v>
      </c>
      <c r="D92" s="187">
        <v>0.11954536228942561</v>
      </c>
      <c r="E92" s="171"/>
      <c r="F92" s="280">
        <v>429</v>
      </c>
      <c r="G92" s="187">
        <v>0.10716962278291281</v>
      </c>
      <c r="H92" s="171"/>
      <c r="I92" s="280">
        <v>444</v>
      </c>
      <c r="J92" s="187">
        <v>0.11970881639255865</v>
      </c>
      <c r="K92" s="171"/>
    </row>
    <row r="93" spans="1:11" ht="14.45">
      <c r="A93" s="523"/>
      <c r="B93" s="6" t="s">
        <v>197</v>
      </c>
      <c r="C93" s="280">
        <v>221</v>
      </c>
      <c r="D93" s="187">
        <v>4.4854881266490766E-2</v>
      </c>
      <c r="E93" s="171"/>
      <c r="F93" s="280">
        <v>195</v>
      </c>
      <c r="G93" s="187">
        <v>4.8713464901324006E-2</v>
      </c>
      <c r="H93" s="171"/>
      <c r="I93" s="280">
        <v>189</v>
      </c>
      <c r="J93" s="187">
        <v>5.09571313022378E-2</v>
      </c>
      <c r="K93" s="171"/>
    </row>
    <row r="94" spans="1:11" ht="14.45">
      <c r="A94" s="523"/>
      <c r="B94" s="6" t="s">
        <v>204</v>
      </c>
      <c r="C94" s="280">
        <v>362</v>
      </c>
      <c r="D94" s="187">
        <v>7.3472701441039179E-2</v>
      </c>
      <c r="E94" s="171"/>
      <c r="F94" s="280">
        <v>160</v>
      </c>
      <c r="G94" s="187">
        <v>3.9970022483137649E-2</v>
      </c>
      <c r="H94" s="171"/>
      <c r="I94" s="280">
        <v>167</v>
      </c>
      <c r="J94" s="187">
        <v>4.5025613372876784E-2</v>
      </c>
      <c r="K94" s="171"/>
    </row>
    <row r="95" spans="1:11" ht="14.45">
      <c r="A95" s="523"/>
      <c r="B95" s="6" t="s">
        <v>205</v>
      </c>
      <c r="C95" s="280">
        <v>78</v>
      </c>
      <c r="D95" s="187">
        <v>1.5831134564643801E-2</v>
      </c>
      <c r="E95" s="171"/>
      <c r="F95" s="280">
        <v>58</v>
      </c>
      <c r="G95" s="187">
        <v>1.4489133150137397E-2</v>
      </c>
      <c r="H95" s="171"/>
      <c r="I95" s="280">
        <v>66</v>
      </c>
      <c r="J95" s="187">
        <v>1.7794553788083041E-2</v>
      </c>
      <c r="K95" s="171"/>
    </row>
    <row r="96" spans="1:11" ht="14.45">
      <c r="A96" s="523"/>
      <c r="B96" s="6" t="s">
        <v>207</v>
      </c>
      <c r="C96" s="280">
        <v>275</v>
      </c>
      <c r="D96" s="187">
        <v>5.5814897503551855E-2</v>
      </c>
      <c r="E96" s="171"/>
      <c r="F96" s="280">
        <v>206</v>
      </c>
      <c r="G96" s="187">
        <v>5.146140394703972E-2</v>
      </c>
      <c r="H96" s="171"/>
      <c r="I96" s="280">
        <v>187</v>
      </c>
      <c r="J96" s="187">
        <v>5.0417902399568615E-2</v>
      </c>
      <c r="K96" s="171"/>
    </row>
    <row r="97" spans="1:11" ht="14.45">
      <c r="A97" s="523"/>
      <c r="B97" s="6" t="s">
        <v>211</v>
      </c>
      <c r="C97" s="280">
        <v>184</v>
      </c>
      <c r="D97" s="187">
        <v>3.7345240511467426E-2</v>
      </c>
      <c r="E97" s="171"/>
      <c r="F97" s="280">
        <v>220</v>
      </c>
      <c r="G97" s="187">
        <v>5.4958780914314262E-2</v>
      </c>
      <c r="H97" s="171"/>
      <c r="I97" s="280">
        <v>202</v>
      </c>
      <c r="J97" s="187">
        <v>5.4462119169587493E-2</v>
      </c>
      <c r="K97" s="171"/>
    </row>
    <row r="98" spans="1:11" ht="14.45">
      <c r="A98" s="523"/>
      <c r="B98" s="6" t="s">
        <v>212</v>
      </c>
      <c r="C98" s="280">
        <v>264</v>
      </c>
      <c r="D98" s="187">
        <v>5.3582301603409786E-2</v>
      </c>
      <c r="E98" s="171"/>
      <c r="F98" s="280">
        <v>186</v>
      </c>
      <c r="G98" s="187">
        <v>4.6465151136647516E-2</v>
      </c>
      <c r="H98" s="171"/>
      <c r="I98" s="280">
        <v>236</v>
      </c>
      <c r="J98" s="187">
        <v>6.3629010514963599E-2</v>
      </c>
      <c r="K98" s="171"/>
    </row>
    <row r="99" spans="1:11" ht="14.45">
      <c r="A99" s="523"/>
      <c r="B99" s="6" t="s">
        <v>220</v>
      </c>
      <c r="C99" s="280">
        <v>255</v>
      </c>
      <c r="D99" s="187">
        <v>5.175563223056627E-2</v>
      </c>
      <c r="E99" s="171"/>
      <c r="F99" s="280">
        <v>165</v>
      </c>
      <c r="G99" s="187">
        <v>4.12190856857357E-2</v>
      </c>
      <c r="H99" s="171"/>
      <c r="I99" s="280">
        <v>254</v>
      </c>
      <c r="J99" s="187">
        <v>6.8482070638986245E-2</v>
      </c>
      <c r="K99" s="171"/>
    </row>
    <row r="100" spans="1:11" ht="14.45">
      <c r="A100" s="523"/>
      <c r="B100" s="6" t="s">
        <v>223</v>
      </c>
      <c r="C100" s="280">
        <v>141</v>
      </c>
      <c r="D100" s="187">
        <v>2.8617820174548406E-2</v>
      </c>
      <c r="E100" s="171"/>
      <c r="F100" s="280">
        <v>184</v>
      </c>
      <c r="G100" s="187">
        <v>4.5965525855608293E-2</v>
      </c>
      <c r="H100" s="171"/>
      <c r="I100" s="280">
        <v>137</v>
      </c>
      <c r="J100" s="187">
        <v>3.6937179832839041E-2</v>
      </c>
      <c r="K100" s="171"/>
    </row>
    <row r="101" spans="1:11" ht="14.45">
      <c r="A101" s="523"/>
      <c r="B101" s="6" t="s">
        <v>227</v>
      </c>
      <c r="C101" s="280">
        <v>94</v>
      </c>
      <c r="D101" s="187">
        <v>1.9078546783032273E-2</v>
      </c>
      <c r="E101" s="171"/>
      <c r="F101" s="280">
        <v>70</v>
      </c>
      <c r="G101" s="187">
        <v>1.7486884836372719E-2</v>
      </c>
      <c r="H101" s="171"/>
      <c r="I101" s="280">
        <v>52</v>
      </c>
      <c r="J101" s="187">
        <v>1.401995146939876E-2</v>
      </c>
      <c r="K101" s="171"/>
    </row>
    <row r="102" spans="1:11" ht="14.45">
      <c r="A102" s="523"/>
      <c r="B102" s="6" t="s">
        <v>229</v>
      </c>
      <c r="C102" s="280">
        <v>113</v>
      </c>
      <c r="D102" s="187">
        <v>2.2934848792368581E-2</v>
      </c>
      <c r="E102" s="171"/>
      <c r="F102" s="280">
        <v>144</v>
      </c>
      <c r="G102" s="187">
        <v>3.5973020234823884E-2</v>
      </c>
      <c r="H102" s="171"/>
      <c r="I102" s="280">
        <v>150</v>
      </c>
      <c r="J102" s="187">
        <v>4.0442167700188728E-2</v>
      </c>
      <c r="K102" s="171"/>
    </row>
    <row r="103" spans="1:11" ht="14.45">
      <c r="A103" s="523"/>
      <c r="B103" s="6" t="s">
        <v>230</v>
      </c>
      <c r="C103" s="280">
        <v>1386</v>
      </c>
      <c r="D103" s="187">
        <v>0.28130708341790134</v>
      </c>
      <c r="E103" s="171"/>
      <c r="F103" s="280">
        <v>1069</v>
      </c>
      <c r="G103" s="187">
        <v>0.26704971271546341</v>
      </c>
      <c r="H103" s="171"/>
      <c r="I103" s="280">
        <v>913</v>
      </c>
      <c r="J103" s="187">
        <v>0.24615799406848207</v>
      </c>
      <c r="K103" s="171"/>
    </row>
    <row r="104" spans="1:11" ht="14.45">
      <c r="A104" s="523"/>
      <c r="B104" s="6" t="s">
        <v>233</v>
      </c>
      <c r="C104" s="280">
        <v>296</v>
      </c>
      <c r="D104" s="187">
        <v>6.0077126040186724E-2</v>
      </c>
      <c r="E104" s="171"/>
      <c r="F104" s="280">
        <v>235</v>
      </c>
      <c r="G104" s="187">
        <v>5.8705970522108422E-2</v>
      </c>
      <c r="H104" s="171"/>
      <c r="I104" s="280">
        <v>239</v>
      </c>
      <c r="J104" s="187">
        <v>6.4437853868967374E-2</v>
      </c>
      <c r="K104" s="171"/>
    </row>
    <row r="105" spans="1:11" ht="14.45">
      <c r="A105" s="523"/>
      <c r="B105" s="6" t="s">
        <v>235</v>
      </c>
      <c r="C105" s="280">
        <v>95</v>
      </c>
      <c r="D105" s="187">
        <v>1.9281510046681549E-2</v>
      </c>
      <c r="E105" s="171"/>
      <c r="F105" s="280">
        <v>111</v>
      </c>
      <c r="G105" s="187">
        <v>2.7729203097676743E-2</v>
      </c>
      <c r="H105" s="171"/>
      <c r="I105" s="280">
        <v>98</v>
      </c>
      <c r="J105" s="187">
        <v>2.6422216230789969E-2</v>
      </c>
      <c r="K105" s="171"/>
    </row>
    <row r="106" spans="1:11" ht="14.45">
      <c r="A106" s="455" t="s">
        <v>372</v>
      </c>
      <c r="B106" s="6" t="s">
        <v>188</v>
      </c>
      <c r="C106" s="280">
        <v>18</v>
      </c>
      <c r="D106" s="187">
        <v>4.10958904109589E-3</v>
      </c>
      <c r="E106" s="171"/>
      <c r="F106" s="280">
        <v>22</v>
      </c>
      <c r="G106" s="187">
        <v>5.1198510588782876E-3</v>
      </c>
      <c r="H106" s="171"/>
      <c r="I106" s="280">
        <v>13</v>
      </c>
      <c r="J106" s="187">
        <v>2.8876055086628164E-3</v>
      </c>
      <c r="K106" s="171"/>
    </row>
    <row r="107" spans="1:11" ht="14.45">
      <c r="A107" s="523"/>
      <c r="B107" s="6" t="s">
        <v>189</v>
      </c>
      <c r="C107" s="280">
        <v>174</v>
      </c>
      <c r="D107" s="187">
        <v>3.9726027397260277E-2</v>
      </c>
      <c r="E107" s="171"/>
      <c r="F107" s="280">
        <v>204</v>
      </c>
      <c r="G107" s="187">
        <v>4.7474982545962302E-2</v>
      </c>
      <c r="H107" s="171"/>
      <c r="I107" s="280">
        <v>226</v>
      </c>
      <c r="J107" s="187">
        <v>5.0199911150599734E-2</v>
      </c>
      <c r="K107" s="171"/>
    </row>
    <row r="108" spans="1:11" ht="14.45">
      <c r="A108" s="523"/>
      <c r="B108" s="6" t="s">
        <v>191</v>
      </c>
      <c r="C108" s="280">
        <v>2784</v>
      </c>
      <c r="D108" s="187">
        <v>0.63561643835616444</v>
      </c>
      <c r="E108" s="171"/>
      <c r="F108" s="280">
        <v>2580</v>
      </c>
      <c r="G108" s="187">
        <v>0.60041889690481731</v>
      </c>
      <c r="H108" s="171"/>
      <c r="I108" s="280">
        <v>2690</v>
      </c>
      <c r="J108" s="187">
        <v>0.59751221679253697</v>
      </c>
      <c r="K108" s="171"/>
    </row>
    <row r="109" spans="1:11" ht="14.45">
      <c r="A109" s="523"/>
      <c r="B109" s="6" t="s">
        <v>192</v>
      </c>
      <c r="C109" s="280">
        <v>360</v>
      </c>
      <c r="D109" s="187">
        <v>8.2191780821917804E-2</v>
      </c>
      <c r="E109" s="171"/>
      <c r="F109" s="280">
        <v>404</v>
      </c>
      <c r="G109" s="187">
        <v>9.4019083081219451E-2</v>
      </c>
      <c r="H109" s="171"/>
      <c r="I109" s="280">
        <v>176</v>
      </c>
      <c r="J109" s="187">
        <v>3.909373611728121E-2</v>
      </c>
      <c r="K109" s="171"/>
    </row>
    <row r="110" spans="1:11" ht="14.45">
      <c r="A110" s="523"/>
      <c r="B110" s="6" t="s">
        <v>198</v>
      </c>
      <c r="C110" s="280">
        <v>37</v>
      </c>
      <c r="D110" s="187">
        <v>8.4474885844748864E-3</v>
      </c>
      <c r="E110" s="171"/>
      <c r="F110" s="280">
        <v>36</v>
      </c>
      <c r="G110" s="187">
        <v>8.3779380963462883E-3</v>
      </c>
      <c r="H110" s="171"/>
      <c r="I110" s="280">
        <v>33</v>
      </c>
      <c r="J110" s="187">
        <v>7.3300755219902263E-3</v>
      </c>
      <c r="K110" s="171"/>
    </row>
    <row r="111" spans="1:11" ht="14.45">
      <c r="A111" s="523"/>
      <c r="B111" s="6" t="s">
        <v>199</v>
      </c>
      <c r="C111" s="280">
        <v>41</v>
      </c>
      <c r="D111" s="187">
        <v>9.3607305936073051E-3</v>
      </c>
      <c r="E111" s="171"/>
      <c r="F111" s="280">
        <v>50</v>
      </c>
      <c r="G111" s="187">
        <v>1.1636025133814289E-2</v>
      </c>
      <c r="H111" s="171"/>
      <c r="I111" s="280">
        <v>66</v>
      </c>
      <c r="J111" s="187">
        <v>1.4660151043980453E-2</v>
      </c>
      <c r="K111" s="171"/>
    </row>
    <row r="112" spans="1:11" ht="14.45">
      <c r="A112" s="523"/>
      <c r="B112" s="6" t="s">
        <v>213</v>
      </c>
      <c r="C112" s="280">
        <v>24</v>
      </c>
      <c r="D112" s="187">
        <v>5.4794520547945206E-3</v>
      </c>
      <c r="E112" s="171"/>
      <c r="F112" s="280">
        <v>28</v>
      </c>
      <c r="G112" s="187">
        <v>6.5161740749360023E-3</v>
      </c>
      <c r="H112" s="171"/>
      <c r="I112" s="280">
        <v>18</v>
      </c>
      <c r="J112" s="187">
        <v>3.9982230119946687E-3</v>
      </c>
      <c r="K112" s="171"/>
    </row>
    <row r="113" spans="1:11" ht="14.45">
      <c r="A113" s="523"/>
      <c r="B113" s="6" t="s">
        <v>215</v>
      </c>
      <c r="C113" s="280">
        <v>79</v>
      </c>
      <c r="D113" s="187">
        <v>1.8036529680365298E-2</v>
      </c>
      <c r="E113" s="171"/>
      <c r="F113" s="280">
        <v>93</v>
      </c>
      <c r="G113" s="187">
        <v>2.1643006748894578E-2</v>
      </c>
      <c r="H113" s="171"/>
      <c r="I113" s="280">
        <v>61</v>
      </c>
      <c r="J113" s="187">
        <v>1.3549533540648601E-2</v>
      </c>
      <c r="K113" s="171"/>
    </row>
    <row r="114" spans="1:11" ht="14.45">
      <c r="A114" s="523"/>
      <c r="B114" s="6" t="s">
        <v>218</v>
      </c>
      <c r="C114" s="280">
        <v>70</v>
      </c>
      <c r="D114" s="187">
        <v>1.5981735159817351E-2</v>
      </c>
      <c r="E114" s="171"/>
      <c r="F114" s="280">
        <v>74</v>
      </c>
      <c r="G114" s="187">
        <v>1.7221317198045146E-2</v>
      </c>
      <c r="H114" s="171"/>
      <c r="I114" s="280">
        <v>131</v>
      </c>
      <c r="J114" s="187">
        <v>2.9098178587294535E-2</v>
      </c>
      <c r="K114" s="171"/>
    </row>
    <row r="115" spans="1:11" ht="14.45">
      <c r="A115" s="523"/>
      <c r="B115" s="6" t="s">
        <v>224</v>
      </c>
      <c r="C115" s="280">
        <v>187</v>
      </c>
      <c r="D115" s="187">
        <v>4.269406392694064E-2</v>
      </c>
      <c r="E115" s="171"/>
      <c r="F115" s="280">
        <v>205</v>
      </c>
      <c r="G115" s="187">
        <v>4.7707703048638583E-2</v>
      </c>
      <c r="H115" s="171"/>
      <c r="I115" s="280">
        <v>152</v>
      </c>
      <c r="J115" s="187">
        <v>3.3762772101288314E-2</v>
      </c>
      <c r="K115" s="171"/>
    </row>
    <row r="116" spans="1:11" ht="14.45">
      <c r="A116" s="523"/>
      <c r="B116" s="6" t="s">
        <v>231</v>
      </c>
      <c r="C116" s="280">
        <v>315</v>
      </c>
      <c r="D116" s="187">
        <v>7.1917808219178078E-2</v>
      </c>
      <c r="E116" s="171"/>
      <c r="F116" s="280">
        <v>319</v>
      </c>
      <c r="G116" s="187">
        <v>7.4237840353735166E-2</v>
      </c>
      <c r="H116" s="171"/>
      <c r="I116" s="280">
        <v>605</v>
      </c>
      <c r="J116" s="187">
        <v>0.13438471790315415</v>
      </c>
      <c r="K116" s="171"/>
    </row>
    <row r="117" spans="1:11" ht="14.45">
      <c r="A117" s="523"/>
      <c r="B117" s="6" t="s">
        <v>234</v>
      </c>
      <c r="C117" s="280">
        <v>277</v>
      </c>
      <c r="D117" s="187">
        <v>6.3242009132420091E-2</v>
      </c>
      <c r="E117" s="171"/>
      <c r="F117" s="280">
        <v>261</v>
      </c>
      <c r="G117" s="187">
        <v>6.0740051198510586E-2</v>
      </c>
      <c r="H117" s="171"/>
      <c r="I117" s="280">
        <v>308</v>
      </c>
      <c r="J117" s="187">
        <v>6.8414038205242111E-2</v>
      </c>
      <c r="K117" s="171"/>
    </row>
    <row r="118" spans="1:11" ht="14.45">
      <c r="A118" s="523"/>
      <c r="B118" s="6" t="s">
        <v>237</v>
      </c>
      <c r="C118" s="280">
        <v>14</v>
      </c>
      <c r="D118" s="187">
        <v>3.1963470319634705E-3</v>
      </c>
      <c r="E118" s="171"/>
      <c r="F118" s="280">
        <v>21</v>
      </c>
      <c r="G118" s="187">
        <v>4.8871305562020011E-3</v>
      </c>
      <c r="H118" s="171"/>
      <c r="I118" s="280">
        <v>23</v>
      </c>
      <c r="J118" s="187">
        <v>5.1088405153265218E-3</v>
      </c>
      <c r="K118" s="171"/>
    </row>
    <row r="119" spans="1:11" ht="14.45">
      <c r="A119" s="6" t="s">
        <v>375</v>
      </c>
      <c r="B119" s="6" t="s">
        <v>375</v>
      </c>
      <c r="C119" s="280">
        <v>20</v>
      </c>
      <c r="D119" s="187">
        <v>1</v>
      </c>
      <c r="E119" s="171"/>
      <c r="F119" s="280">
        <v>25</v>
      </c>
      <c r="G119" s="187">
        <v>1</v>
      </c>
      <c r="H119" s="171"/>
      <c r="I119" s="280">
        <v>28</v>
      </c>
      <c r="J119" s="187">
        <v>1</v>
      </c>
      <c r="K119" s="171"/>
    </row>
    <row r="120" spans="1:11" ht="14.45">
      <c r="A120" s="6" t="s">
        <v>163</v>
      </c>
      <c r="B120" s="6" t="s">
        <v>163</v>
      </c>
      <c r="C120" s="280">
        <v>301</v>
      </c>
      <c r="D120" s="187">
        <v>1</v>
      </c>
      <c r="E120" s="171"/>
      <c r="F120" s="280">
        <v>240</v>
      </c>
      <c r="G120" s="187">
        <v>1</v>
      </c>
      <c r="H120" s="171"/>
      <c r="I120" s="280">
        <v>211</v>
      </c>
      <c r="J120" s="187">
        <v>1</v>
      </c>
      <c r="K120" s="171"/>
    </row>
    <row r="121" spans="1:11" ht="14.45">
      <c r="A121" s="6" t="s">
        <v>374</v>
      </c>
      <c r="B121" s="6" t="s">
        <v>374</v>
      </c>
      <c r="C121" s="280">
        <v>160</v>
      </c>
      <c r="D121" s="187">
        <v>1</v>
      </c>
      <c r="E121" s="171"/>
      <c r="F121" s="280">
        <v>162</v>
      </c>
      <c r="G121" s="187">
        <v>1</v>
      </c>
      <c r="H121" s="171"/>
      <c r="I121" s="280">
        <v>69</v>
      </c>
      <c r="J121" s="187">
        <v>1</v>
      </c>
      <c r="K121" s="171"/>
    </row>
    <row r="122" spans="1:11" ht="14.45">
      <c r="A122" s="455" t="s">
        <v>154</v>
      </c>
      <c r="B122" s="523"/>
      <c r="C122" s="280">
        <v>14857</v>
      </c>
      <c r="D122" s="187">
        <v>1</v>
      </c>
      <c r="E122" s="171"/>
      <c r="F122" s="280">
        <v>13476</v>
      </c>
      <c r="G122" s="187">
        <v>1</v>
      </c>
      <c r="H122" s="171"/>
      <c r="I122" s="280">
        <v>12933</v>
      </c>
      <c r="J122" s="187">
        <v>1</v>
      </c>
      <c r="K122" s="171"/>
    </row>
    <row r="123" spans="1:11" ht="14.45">
      <c r="A123" s="6"/>
      <c r="C123" s="280"/>
      <c r="D123" s="187"/>
      <c r="E123" s="246"/>
      <c r="F123" s="280"/>
      <c r="G123" s="187"/>
      <c r="H123" s="246"/>
      <c r="I123" s="280"/>
      <c r="J123" s="187"/>
      <c r="K123" s="246"/>
    </row>
    <row r="124" spans="1:11" ht="14.45">
      <c r="A124" s="37" t="s">
        <v>83</v>
      </c>
      <c r="C124" s="196"/>
      <c r="E124" s="195"/>
      <c r="F124" s="196"/>
      <c r="H124" s="195"/>
      <c r="I124" s="196"/>
      <c r="K124" s="195"/>
    </row>
    <row r="125" spans="1:11" ht="14.45">
      <c r="B125" s="6" t="s">
        <v>187</v>
      </c>
      <c r="C125" s="280">
        <v>284</v>
      </c>
      <c r="D125" s="187">
        <v>1.9115568418927104E-2</v>
      </c>
      <c r="E125" s="171"/>
      <c r="F125" s="280">
        <v>311</v>
      </c>
      <c r="G125" s="187">
        <v>2.3078064707628375E-2</v>
      </c>
      <c r="H125" s="171"/>
      <c r="I125" s="280">
        <v>203</v>
      </c>
      <c r="J125" s="187">
        <v>1.5696280831980207E-2</v>
      </c>
      <c r="K125" s="171"/>
    </row>
    <row r="126" spans="1:11" ht="14.45">
      <c r="B126" s="6" t="s">
        <v>188</v>
      </c>
      <c r="C126" s="280">
        <v>18</v>
      </c>
      <c r="D126" s="187">
        <v>1.2115501110587601E-3</v>
      </c>
      <c r="E126" s="171"/>
      <c r="F126" s="280">
        <v>22</v>
      </c>
      <c r="G126" s="187">
        <v>1.6325319085782131E-3</v>
      </c>
      <c r="H126" s="171"/>
      <c r="I126" s="280">
        <v>13</v>
      </c>
      <c r="J126" s="187">
        <v>1.0051805458903579E-3</v>
      </c>
      <c r="K126" s="171"/>
    </row>
    <row r="127" spans="1:11" ht="14.45">
      <c r="B127" s="6" t="s">
        <v>189</v>
      </c>
      <c r="C127" s="280">
        <v>174</v>
      </c>
      <c r="D127" s="187">
        <v>1.1711651073568015E-2</v>
      </c>
      <c r="E127" s="171"/>
      <c r="F127" s="280">
        <v>204</v>
      </c>
      <c r="G127" s="187">
        <v>1.5138023152270703E-2</v>
      </c>
      <c r="H127" s="171"/>
      <c r="I127" s="280">
        <v>226</v>
      </c>
      <c r="J127" s="187">
        <v>1.7474677182401609E-2</v>
      </c>
      <c r="K127" s="171"/>
    </row>
    <row r="128" spans="1:11" ht="14.45">
      <c r="B128" s="6" t="s">
        <v>190</v>
      </c>
      <c r="C128" s="280">
        <v>200</v>
      </c>
      <c r="D128" s="187">
        <v>1.3461667900652891E-2</v>
      </c>
      <c r="E128" s="171"/>
      <c r="F128" s="280">
        <v>158</v>
      </c>
      <c r="G128" s="187">
        <v>1.1724547343425349E-2</v>
      </c>
      <c r="H128" s="171"/>
      <c r="I128" s="280">
        <v>132</v>
      </c>
      <c r="J128" s="187">
        <v>1.0206448619809788E-2</v>
      </c>
      <c r="K128" s="171"/>
    </row>
    <row r="129" spans="2:11" ht="14.45">
      <c r="B129" s="6" t="s">
        <v>191</v>
      </c>
      <c r="C129" s="280">
        <v>2784</v>
      </c>
      <c r="D129" s="187">
        <v>0.18738641717708823</v>
      </c>
      <c r="E129" s="171"/>
      <c r="F129" s="280">
        <v>2580</v>
      </c>
      <c r="G129" s="187">
        <v>0.19145146927871773</v>
      </c>
      <c r="H129" s="171"/>
      <c r="I129" s="280">
        <v>2690</v>
      </c>
      <c r="J129" s="187">
        <v>0.207995051418851</v>
      </c>
      <c r="K129" s="171"/>
    </row>
    <row r="130" spans="2:11" ht="14.45">
      <c r="B130" s="6" t="s">
        <v>192</v>
      </c>
      <c r="C130" s="280">
        <v>360</v>
      </c>
      <c r="D130" s="187">
        <v>2.4231002221175205E-2</v>
      </c>
      <c r="E130" s="171"/>
      <c r="F130" s="280">
        <v>404</v>
      </c>
      <c r="G130" s="187">
        <v>2.997922232116355E-2</v>
      </c>
      <c r="H130" s="171"/>
      <c r="I130" s="280">
        <v>176</v>
      </c>
      <c r="J130" s="187">
        <v>1.3608598159746386E-2</v>
      </c>
      <c r="K130" s="171"/>
    </row>
    <row r="131" spans="2:11" ht="14.45">
      <c r="B131" s="6" t="s">
        <v>193</v>
      </c>
      <c r="C131" s="280">
        <v>361</v>
      </c>
      <c r="D131" s="187">
        <v>2.4298310560678469E-2</v>
      </c>
      <c r="E131" s="171"/>
      <c r="F131" s="280">
        <v>331</v>
      </c>
      <c r="G131" s="187">
        <v>2.4562184624517661E-2</v>
      </c>
      <c r="H131" s="171"/>
      <c r="I131" s="280">
        <v>396</v>
      </c>
      <c r="J131" s="187">
        <v>3.0619345859429367E-2</v>
      </c>
      <c r="K131" s="171"/>
    </row>
    <row r="132" spans="2:11" ht="14.45">
      <c r="B132" s="6" t="s">
        <v>194</v>
      </c>
      <c r="C132" s="280">
        <v>73</v>
      </c>
      <c r="D132" s="187">
        <v>4.9135087837383047E-3</v>
      </c>
      <c r="E132" s="171"/>
      <c r="F132" s="280">
        <v>81</v>
      </c>
      <c r="G132" s="187">
        <v>6.0106856634016027E-3</v>
      </c>
      <c r="H132" s="171"/>
      <c r="I132" s="280">
        <v>33</v>
      </c>
      <c r="J132" s="187">
        <v>2.5516121549524471E-3</v>
      </c>
      <c r="K132" s="171"/>
    </row>
    <row r="133" spans="2:11" ht="14.45">
      <c r="B133" s="6" t="s">
        <v>195</v>
      </c>
      <c r="C133" s="280">
        <v>17</v>
      </c>
      <c r="D133" s="187">
        <v>1.1442417715554958E-3</v>
      </c>
      <c r="E133" s="171"/>
      <c r="F133" s="280">
        <v>21</v>
      </c>
      <c r="G133" s="187">
        <v>1.558325912733749E-3</v>
      </c>
      <c r="H133" s="171"/>
      <c r="I133" s="304" t="s">
        <v>169</v>
      </c>
      <c r="J133" s="252" t="s">
        <v>169</v>
      </c>
      <c r="K133" s="171"/>
    </row>
    <row r="134" spans="2:11" ht="14.45">
      <c r="B134" s="6" t="s">
        <v>196</v>
      </c>
      <c r="C134" s="280">
        <v>589</v>
      </c>
      <c r="D134" s="187">
        <v>3.9644611967422763E-2</v>
      </c>
      <c r="E134" s="171"/>
      <c r="F134" s="280">
        <v>429</v>
      </c>
      <c r="G134" s="187">
        <v>3.1834372217275156E-2</v>
      </c>
      <c r="H134" s="171"/>
      <c r="I134" s="280">
        <v>444</v>
      </c>
      <c r="J134" s="187">
        <v>3.4330781721178379E-2</v>
      </c>
      <c r="K134" s="171"/>
    </row>
    <row r="135" spans="2:11" ht="14.45">
      <c r="B135" s="6" t="s">
        <v>197</v>
      </c>
      <c r="C135" s="280">
        <v>221</v>
      </c>
      <c r="D135" s="187">
        <v>1.4875143030221444E-2</v>
      </c>
      <c r="E135" s="171"/>
      <c r="F135" s="280">
        <v>195</v>
      </c>
      <c r="G135" s="187">
        <v>1.4470169189670526E-2</v>
      </c>
      <c r="H135" s="171"/>
      <c r="I135" s="280">
        <v>189</v>
      </c>
      <c r="J135" s="187">
        <v>1.4613778705636743E-2</v>
      </c>
      <c r="K135" s="171"/>
    </row>
    <row r="136" spans="2:11" ht="14.45">
      <c r="B136" s="6" t="s">
        <v>198</v>
      </c>
      <c r="C136" s="280">
        <v>37</v>
      </c>
      <c r="D136" s="187">
        <v>2.490408561620785E-3</v>
      </c>
      <c r="E136" s="171"/>
      <c r="F136" s="280">
        <v>36</v>
      </c>
      <c r="G136" s="187">
        <v>2.6714158504007124E-3</v>
      </c>
      <c r="H136" s="171"/>
      <c r="I136" s="280">
        <v>33</v>
      </c>
      <c r="J136" s="187">
        <v>2.5516121549524471E-3</v>
      </c>
      <c r="K136" s="171"/>
    </row>
    <row r="137" spans="2:11" ht="14.45">
      <c r="B137" s="6" t="s">
        <v>199</v>
      </c>
      <c r="C137" s="280">
        <v>41</v>
      </c>
      <c r="D137" s="187">
        <v>2.7596419196338428E-3</v>
      </c>
      <c r="E137" s="171"/>
      <c r="F137" s="280">
        <v>50</v>
      </c>
      <c r="G137" s="187">
        <v>3.7102997922232117E-3</v>
      </c>
      <c r="H137" s="171"/>
      <c r="I137" s="280">
        <v>66</v>
      </c>
      <c r="J137" s="187">
        <v>5.1032243099048942E-3</v>
      </c>
      <c r="K137" s="171"/>
    </row>
    <row r="138" spans="2:11" ht="14.45">
      <c r="B138" s="6" t="s">
        <v>200</v>
      </c>
      <c r="C138" s="280">
        <v>462</v>
      </c>
      <c r="D138" s="187">
        <v>3.1096452850508178E-2</v>
      </c>
      <c r="E138" s="171"/>
      <c r="F138" s="280">
        <v>678</v>
      </c>
      <c r="G138" s="187">
        <v>5.0311665182546747E-2</v>
      </c>
      <c r="H138" s="171"/>
      <c r="I138" s="280">
        <v>560</v>
      </c>
      <c r="J138" s="187">
        <v>4.3300085053738502E-2</v>
      </c>
      <c r="K138" s="171"/>
    </row>
    <row r="139" spans="2:11" ht="14.45">
      <c r="B139" s="6" t="s">
        <v>201</v>
      </c>
      <c r="C139" s="280">
        <v>204</v>
      </c>
      <c r="D139" s="187">
        <v>1.3730901258665948E-2</v>
      </c>
      <c r="E139" s="171"/>
      <c r="F139" s="280">
        <v>139</v>
      </c>
      <c r="G139" s="187">
        <v>1.0314633422380528E-2</v>
      </c>
      <c r="H139" s="171"/>
      <c r="I139" s="280">
        <v>147</v>
      </c>
      <c r="J139" s="187">
        <v>1.1366272326606355E-2</v>
      </c>
      <c r="K139" s="171"/>
    </row>
    <row r="140" spans="2:11" ht="14.45">
      <c r="B140" s="6" t="s">
        <v>202</v>
      </c>
      <c r="C140" s="280">
        <v>103</v>
      </c>
      <c r="D140" s="187">
        <v>6.9327589688362385E-3</v>
      </c>
      <c r="E140" s="171"/>
      <c r="F140" s="280">
        <v>117</v>
      </c>
      <c r="G140" s="187">
        <v>8.682101513802316E-3</v>
      </c>
      <c r="H140" s="171"/>
      <c r="I140" s="280">
        <v>77</v>
      </c>
      <c r="J140" s="187">
        <v>5.9537616948890431E-3</v>
      </c>
      <c r="K140" s="171"/>
    </row>
    <row r="141" spans="2:11" ht="14.45">
      <c r="B141" s="6" t="s">
        <v>203</v>
      </c>
      <c r="C141" s="280">
        <v>113</v>
      </c>
      <c r="D141" s="187">
        <v>7.6058423638688836E-3</v>
      </c>
      <c r="E141" s="171"/>
      <c r="F141" s="280">
        <v>90</v>
      </c>
      <c r="G141" s="187">
        <v>6.6785396260017806E-3</v>
      </c>
      <c r="H141" s="171"/>
      <c r="I141" s="280">
        <v>84</v>
      </c>
      <c r="J141" s="187">
        <v>6.4950127580607744E-3</v>
      </c>
      <c r="K141" s="171"/>
    </row>
    <row r="142" spans="2:11" ht="14.45">
      <c r="B142" s="6" t="s">
        <v>204</v>
      </c>
      <c r="C142" s="280">
        <v>362</v>
      </c>
      <c r="D142" s="187">
        <v>2.4365618900181733E-2</v>
      </c>
      <c r="E142" s="171"/>
      <c r="F142" s="280">
        <v>160</v>
      </c>
      <c r="G142" s="187">
        <v>1.1872959335114277E-2</v>
      </c>
      <c r="H142" s="171"/>
      <c r="I142" s="280">
        <v>167</v>
      </c>
      <c r="J142" s="187">
        <v>1.2912703935668445E-2</v>
      </c>
      <c r="K142" s="171"/>
    </row>
    <row r="143" spans="2:11" ht="14.45">
      <c r="B143" s="6" t="s">
        <v>205</v>
      </c>
      <c r="C143" s="280">
        <v>78</v>
      </c>
      <c r="D143" s="187">
        <v>5.2500504812546273E-3</v>
      </c>
      <c r="E143" s="171"/>
      <c r="F143" s="280">
        <v>58</v>
      </c>
      <c r="G143" s="187">
        <v>4.3039477589789255E-3</v>
      </c>
      <c r="H143" s="171"/>
      <c r="I143" s="280">
        <v>66</v>
      </c>
      <c r="J143" s="187">
        <v>5.1032243099048942E-3</v>
      </c>
      <c r="K143" s="171"/>
    </row>
    <row r="144" spans="2:11" ht="14.45">
      <c r="B144" s="6" t="s">
        <v>206</v>
      </c>
      <c r="C144" s="280">
        <v>33</v>
      </c>
      <c r="D144" s="187">
        <v>2.2211752036077272E-3</v>
      </c>
      <c r="E144" s="171"/>
      <c r="F144" s="280">
        <v>31</v>
      </c>
      <c r="G144" s="187">
        <v>2.3003858711783914E-3</v>
      </c>
      <c r="H144" s="171"/>
      <c r="I144" s="280">
        <v>26</v>
      </c>
      <c r="J144" s="187">
        <v>2.0103610917807158E-3</v>
      </c>
      <c r="K144" s="171"/>
    </row>
    <row r="145" spans="2:11" ht="14.45">
      <c r="B145" s="6" t="s">
        <v>207</v>
      </c>
      <c r="C145" s="280">
        <v>275</v>
      </c>
      <c r="D145" s="187">
        <v>1.8509793363397725E-2</v>
      </c>
      <c r="E145" s="171"/>
      <c r="F145" s="280">
        <v>206</v>
      </c>
      <c r="G145" s="187">
        <v>1.5286435143959632E-2</v>
      </c>
      <c r="H145" s="171"/>
      <c r="I145" s="280">
        <v>187</v>
      </c>
      <c r="J145" s="187">
        <v>1.4459135544730535E-2</v>
      </c>
      <c r="K145" s="171"/>
    </row>
    <row r="146" spans="2:11" ht="14.45">
      <c r="B146" s="6" t="s">
        <v>208</v>
      </c>
      <c r="C146" s="280">
        <v>454</v>
      </c>
      <c r="D146" s="187">
        <v>3.0557986134482063E-2</v>
      </c>
      <c r="E146" s="171"/>
      <c r="F146" s="280">
        <v>400</v>
      </c>
      <c r="G146" s="187">
        <v>2.9682398337785694E-2</v>
      </c>
      <c r="H146" s="171"/>
      <c r="I146" s="280">
        <v>399</v>
      </c>
      <c r="J146" s="187">
        <v>3.0851310600788679E-2</v>
      </c>
      <c r="K146" s="171"/>
    </row>
    <row r="147" spans="2:11" ht="14.45">
      <c r="B147" s="6" t="s">
        <v>209</v>
      </c>
      <c r="C147" s="280">
        <v>608</v>
      </c>
      <c r="D147" s="187">
        <v>4.0923470417984789E-2</v>
      </c>
      <c r="E147" s="171"/>
      <c r="F147" s="280">
        <v>521</v>
      </c>
      <c r="G147" s="187">
        <v>3.8661323834965865E-2</v>
      </c>
      <c r="H147" s="171"/>
      <c r="I147" s="280">
        <v>462</v>
      </c>
      <c r="J147" s="187">
        <v>3.5722570169334264E-2</v>
      </c>
      <c r="K147" s="171"/>
    </row>
    <row r="148" spans="2:11" ht="14.45">
      <c r="B148" s="6" t="s">
        <v>210</v>
      </c>
      <c r="C148" s="280">
        <v>174</v>
      </c>
      <c r="D148" s="187">
        <v>1.1711651073568015E-2</v>
      </c>
      <c r="E148" s="171"/>
      <c r="F148" s="280">
        <v>158</v>
      </c>
      <c r="G148" s="187">
        <v>1.1724547343425349E-2</v>
      </c>
      <c r="H148" s="171"/>
      <c r="I148" s="280">
        <v>113</v>
      </c>
      <c r="J148" s="187">
        <v>8.7373385912008043E-3</v>
      </c>
      <c r="K148" s="171"/>
    </row>
    <row r="149" spans="2:11" ht="14.45">
      <c r="B149" s="6" t="s">
        <v>211</v>
      </c>
      <c r="C149" s="280">
        <v>184</v>
      </c>
      <c r="D149" s="187">
        <v>1.238473446860066E-2</v>
      </c>
      <c r="E149" s="171"/>
      <c r="F149" s="280">
        <v>220</v>
      </c>
      <c r="G149" s="187">
        <v>1.6325319085782133E-2</v>
      </c>
      <c r="H149" s="171"/>
      <c r="I149" s="280">
        <v>202</v>
      </c>
      <c r="J149" s="187">
        <v>1.5618959251527101E-2</v>
      </c>
      <c r="K149" s="171"/>
    </row>
    <row r="150" spans="2:11" ht="14.45">
      <c r="B150" s="6" t="s">
        <v>212</v>
      </c>
      <c r="C150" s="280">
        <v>264</v>
      </c>
      <c r="D150" s="187">
        <v>1.7769401628861817E-2</v>
      </c>
      <c r="E150" s="171"/>
      <c r="F150" s="280">
        <v>186</v>
      </c>
      <c r="G150" s="187">
        <v>1.3802315227070348E-2</v>
      </c>
      <c r="H150" s="171"/>
      <c r="I150" s="280">
        <v>236</v>
      </c>
      <c r="J150" s="187">
        <v>1.8247892986932652E-2</v>
      </c>
      <c r="K150" s="171"/>
    </row>
    <row r="151" spans="2:11" ht="14.45">
      <c r="B151" s="6" t="s">
        <v>213</v>
      </c>
      <c r="C151" s="280">
        <v>24</v>
      </c>
      <c r="D151" s="187">
        <v>1.6154001480783468E-3</v>
      </c>
      <c r="E151" s="171"/>
      <c r="F151" s="280">
        <v>28</v>
      </c>
      <c r="G151" s="187">
        <v>2.0777678836449986E-3</v>
      </c>
      <c r="H151" s="171"/>
      <c r="I151" s="280">
        <v>18</v>
      </c>
      <c r="J151" s="187">
        <v>1.3917884481558804E-3</v>
      </c>
      <c r="K151" s="171"/>
    </row>
    <row r="152" spans="2:11" ht="14.45">
      <c r="B152" s="6" t="s">
        <v>214</v>
      </c>
      <c r="C152" s="280">
        <v>100</v>
      </c>
      <c r="D152" s="187">
        <v>6.7308339503264454E-3</v>
      </c>
      <c r="E152" s="171"/>
      <c r="F152" s="280">
        <v>89</v>
      </c>
      <c r="G152" s="187">
        <v>6.6043336301573165E-3</v>
      </c>
      <c r="H152" s="171"/>
      <c r="I152" s="280">
        <v>89</v>
      </c>
      <c r="J152" s="187">
        <v>6.8816206603262969E-3</v>
      </c>
      <c r="K152" s="171"/>
    </row>
    <row r="153" spans="2:11" ht="14.45">
      <c r="B153" s="6" t="s">
        <v>215</v>
      </c>
      <c r="C153" s="280">
        <v>79</v>
      </c>
      <c r="D153" s="187">
        <v>5.3173588207578917E-3</v>
      </c>
      <c r="E153" s="171"/>
      <c r="F153" s="280">
        <v>93</v>
      </c>
      <c r="G153" s="187">
        <v>6.9011576135351738E-3</v>
      </c>
      <c r="H153" s="171"/>
      <c r="I153" s="280">
        <v>61</v>
      </c>
      <c r="J153" s="187">
        <v>4.7166164076393718E-3</v>
      </c>
      <c r="K153" s="171"/>
    </row>
    <row r="154" spans="2:11" ht="14.45">
      <c r="B154" s="6" t="s">
        <v>216</v>
      </c>
      <c r="C154" s="280">
        <v>22</v>
      </c>
      <c r="D154" s="187">
        <v>1.4807834690718179E-3</v>
      </c>
      <c r="E154" s="171"/>
      <c r="F154" s="280">
        <v>30</v>
      </c>
      <c r="G154" s="187">
        <v>2.2261798753339269E-3</v>
      </c>
      <c r="H154" s="171"/>
      <c r="I154" s="280">
        <v>24</v>
      </c>
      <c r="J154" s="187">
        <v>1.855717930874507E-3</v>
      </c>
      <c r="K154" s="171"/>
    </row>
    <row r="155" spans="2:11" ht="14.45">
      <c r="B155" s="6" t="s">
        <v>217</v>
      </c>
      <c r="C155" s="280">
        <v>257</v>
      </c>
      <c r="D155" s="187">
        <v>1.7298243252338964E-2</v>
      </c>
      <c r="E155" s="171"/>
      <c r="F155" s="280">
        <v>246</v>
      </c>
      <c r="G155" s="187">
        <v>1.8254674977738201E-2</v>
      </c>
      <c r="H155" s="171"/>
      <c r="I155" s="280">
        <v>260</v>
      </c>
      <c r="J155" s="187">
        <v>2.0103610917807161E-2</v>
      </c>
      <c r="K155" s="171"/>
    </row>
    <row r="156" spans="2:11" ht="14.45">
      <c r="B156" s="6" t="s">
        <v>218</v>
      </c>
      <c r="C156" s="280">
        <v>70</v>
      </c>
      <c r="D156" s="187">
        <v>4.7115837652285117E-3</v>
      </c>
      <c r="E156" s="171"/>
      <c r="F156" s="280">
        <v>74</v>
      </c>
      <c r="G156" s="187">
        <v>5.4912436924903531E-3</v>
      </c>
      <c r="H156" s="171"/>
      <c r="I156" s="280">
        <v>131</v>
      </c>
      <c r="J156" s="187">
        <v>1.0129127039356685E-2</v>
      </c>
      <c r="K156" s="171"/>
    </row>
    <row r="157" spans="2:11" ht="14.45">
      <c r="B157" s="6" t="s">
        <v>219</v>
      </c>
      <c r="C157" s="280">
        <v>912</v>
      </c>
      <c r="D157" s="187">
        <v>6.1385205626977184E-2</v>
      </c>
      <c r="E157" s="171"/>
      <c r="F157" s="280">
        <v>877</v>
      </c>
      <c r="G157" s="187">
        <v>6.5078658355595134E-2</v>
      </c>
      <c r="H157" s="171"/>
      <c r="I157" s="280">
        <v>854</v>
      </c>
      <c r="J157" s="187">
        <v>6.6032629706951215E-2</v>
      </c>
      <c r="K157" s="171"/>
    </row>
    <row r="158" spans="2:11" ht="14.45">
      <c r="B158" s="6" t="s">
        <v>220</v>
      </c>
      <c r="C158" s="280">
        <v>255</v>
      </c>
      <c r="D158" s="187">
        <v>1.7163626573332435E-2</v>
      </c>
      <c r="E158" s="171"/>
      <c r="F158" s="280">
        <v>165</v>
      </c>
      <c r="G158" s="187">
        <v>1.2243989314336599E-2</v>
      </c>
      <c r="H158" s="171"/>
      <c r="I158" s="280">
        <v>254</v>
      </c>
      <c r="J158" s="187">
        <v>1.9639681435088534E-2</v>
      </c>
      <c r="K158" s="171"/>
    </row>
    <row r="159" spans="2:11" ht="14.45">
      <c r="B159" s="6" t="s">
        <v>221</v>
      </c>
      <c r="C159" s="280">
        <v>28</v>
      </c>
      <c r="D159" s="187">
        <v>1.8846335060914048E-3</v>
      </c>
      <c r="E159" s="171"/>
      <c r="F159" s="280">
        <v>34</v>
      </c>
      <c r="G159" s="187">
        <v>2.5230038587117838E-3</v>
      </c>
      <c r="H159" s="171"/>
      <c r="I159" s="280">
        <v>31</v>
      </c>
      <c r="J159" s="187">
        <v>2.3969689940462383E-3</v>
      </c>
      <c r="K159" s="171"/>
    </row>
    <row r="160" spans="2:11" ht="14.45">
      <c r="B160" s="6" t="s">
        <v>222</v>
      </c>
      <c r="C160" s="280">
        <v>355</v>
      </c>
      <c r="D160" s="187">
        <v>2.3894460523658883E-2</v>
      </c>
      <c r="E160" s="171"/>
      <c r="F160" s="280">
        <v>276</v>
      </c>
      <c r="G160" s="187">
        <v>2.0480854853072127E-2</v>
      </c>
      <c r="H160" s="171"/>
      <c r="I160" s="280">
        <v>292</v>
      </c>
      <c r="J160" s="187">
        <v>2.2577901492306502E-2</v>
      </c>
      <c r="K160" s="171"/>
    </row>
    <row r="161" spans="2:11" ht="14.45">
      <c r="B161" s="6" t="s">
        <v>223</v>
      </c>
      <c r="C161" s="280">
        <v>141</v>
      </c>
      <c r="D161" s="187">
        <v>9.4904758699602878E-3</v>
      </c>
      <c r="E161" s="171"/>
      <c r="F161" s="280">
        <v>184</v>
      </c>
      <c r="G161" s="187">
        <v>1.3653903235381419E-2</v>
      </c>
      <c r="H161" s="171"/>
      <c r="I161" s="280">
        <v>137</v>
      </c>
      <c r="J161" s="187">
        <v>1.0593056522075312E-2</v>
      </c>
      <c r="K161" s="171"/>
    </row>
    <row r="162" spans="2:11" ht="14.45">
      <c r="B162" s="6" t="s">
        <v>224</v>
      </c>
      <c r="C162" s="280">
        <v>187</v>
      </c>
      <c r="D162" s="187">
        <v>1.2586659487110453E-2</v>
      </c>
      <c r="E162" s="171"/>
      <c r="F162" s="280">
        <v>205</v>
      </c>
      <c r="G162" s="187">
        <v>1.5212229148115168E-2</v>
      </c>
      <c r="H162" s="171"/>
      <c r="I162" s="280">
        <v>152</v>
      </c>
      <c r="J162" s="187">
        <v>1.1752880228871878E-2</v>
      </c>
      <c r="K162" s="171"/>
    </row>
    <row r="163" spans="2:11" ht="14.45">
      <c r="B163" s="6" t="s">
        <v>225</v>
      </c>
      <c r="C163" s="280">
        <v>500</v>
      </c>
      <c r="D163" s="187">
        <v>3.3654169751632226E-2</v>
      </c>
      <c r="E163" s="171"/>
      <c r="F163" s="280">
        <v>457</v>
      </c>
      <c r="G163" s="187">
        <v>3.3912140100920155E-2</v>
      </c>
      <c r="H163" s="171"/>
      <c r="I163" s="280">
        <v>356</v>
      </c>
      <c r="J163" s="187">
        <v>2.7526482641305187E-2</v>
      </c>
      <c r="K163" s="171"/>
    </row>
    <row r="164" spans="2:11" ht="14.45">
      <c r="B164" s="6" t="s">
        <v>226</v>
      </c>
      <c r="C164" s="280">
        <v>62</v>
      </c>
      <c r="D164" s="187">
        <v>4.1731170492023961E-3</v>
      </c>
      <c r="E164" s="171"/>
      <c r="F164" s="280">
        <v>36</v>
      </c>
      <c r="G164" s="187">
        <v>2.6714158504007124E-3</v>
      </c>
      <c r="H164" s="171"/>
      <c r="I164" s="280">
        <v>38</v>
      </c>
      <c r="J164" s="187">
        <v>2.9382200572179696E-3</v>
      </c>
      <c r="K164" s="171"/>
    </row>
    <row r="165" spans="2:11" ht="14.45">
      <c r="B165" s="6" t="s">
        <v>227</v>
      </c>
      <c r="C165" s="280">
        <v>94</v>
      </c>
      <c r="D165" s="187">
        <v>6.3269839133068585E-3</v>
      </c>
      <c r="E165" s="171"/>
      <c r="F165" s="280">
        <v>70</v>
      </c>
      <c r="G165" s="187">
        <v>5.1944197091124966E-3</v>
      </c>
      <c r="H165" s="171"/>
      <c r="I165" s="280">
        <v>52</v>
      </c>
      <c r="J165" s="187">
        <v>4.0207221835614317E-3</v>
      </c>
      <c r="K165" s="171"/>
    </row>
    <row r="166" spans="2:11" ht="14.45">
      <c r="B166" s="6" t="s">
        <v>228</v>
      </c>
      <c r="C166" s="280">
        <v>13</v>
      </c>
      <c r="D166" s="187">
        <v>8.7500841354243796E-4</v>
      </c>
      <c r="E166" s="171"/>
      <c r="F166" s="280">
        <v>20</v>
      </c>
      <c r="G166" s="187">
        <v>1.4841199168892847E-3</v>
      </c>
      <c r="H166" s="171"/>
      <c r="I166" s="280">
        <v>23</v>
      </c>
      <c r="J166" s="187">
        <v>1.7783963504214026E-3</v>
      </c>
      <c r="K166" s="171"/>
    </row>
    <row r="167" spans="2:11" ht="14.45">
      <c r="B167" s="6" t="s">
        <v>229</v>
      </c>
      <c r="C167" s="280">
        <v>113</v>
      </c>
      <c r="D167" s="187">
        <v>7.6058423638688836E-3</v>
      </c>
      <c r="E167" s="171"/>
      <c r="F167" s="280">
        <v>144</v>
      </c>
      <c r="G167" s="187">
        <v>1.068566340160285E-2</v>
      </c>
      <c r="H167" s="171"/>
      <c r="I167" s="280">
        <v>150</v>
      </c>
      <c r="J167" s="187">
        <v>1.1598237067965669E-2</v>
      </c>
      <c r="K167" s="171"/>
    </row>
    <row r="168" spans="2:11" ht="14.45">
      <c r="B168" s="6" t="s">
        <v>230</v>
      </c>
      <c r="C168" s="280">
        <v>1386</v>
      </c>
      <c r="D168" s="187">
        <v>9.3289358551524537E-2</v>
      </c>
      <c r="E168" s="171"/>
      <c r="F168" s="280">
        <v>1069</v>
      </c>
      <c r="G168" s="187">
        <v>7.9326209557732258E-2</v>
      </c>
      <c r="H168" s="171"/>
      <c r="I168" s="280">
        <v>913</v>
      </c>
      <c r="J168" s="187">
        <v>7.0594602953684374E-2</v>
      </c>
      <c r="K168" s="171"/>
    </row>
    <row r="169" spans="2:11" ht="14.45">
      <c r="B169" s="6" t="s">
        <v>231</v>
      </c>
      <c r="C169" s="280">
        <v>315</v>
      </c>
      <c r="D169" s="187">
        <v>2.1202126943528302E-2</v>
      </c>
      <c r="E169" s="171"/>
      <c r="F169" s="280">
        <v>319</v>
      </c>
      <c r="G169" s="187">
        <v>2.3671712674384091E-2</v>
      </c>
      <c r="H169" s="171"/>
      <c r="I169" s="280">
        <v>605</v>
      </c>
      <c r="J169" s="187">
        <v>4.6779556174128198E-2</v>
      </c>
      <c r="K169" s="171"/>
    </row>
    <row r="170" spans="2:11" ht="14.45">
      <c r="B170" s="6" t="s">
        <v>232</v>
      </c>
      <c r="C170" s="280">
        <v>13</v>
      </c>
      <c r="D170" s="187">
        <v>8.7500841354243796E-4</v>
      </c>
      <c r="E170" s="171"/>
      <c r="F170" s="280">
        <v>19</v>
      </c>
      <c r="G170" s="187">
        <v>1.4099139210448203E-3</v>
      </c>
      <c r="H170" s="171"/>
      <c r="I170" s="280">
        <v>33</v>
      </c>
      <c r="J170" s="187">
        <v>2.5516121549524471E-3</v>
      </c>
      <c r="K170" s="171"/>
    </row>
    <row r="171" spans="2:11" ht="14.45">
      <c r="B171" s="6" t="s">
        <v>233</v>
      </c>
      <c r="C171" s="280">
        <v>296</v>
      </c>
      <c r="D171" s="187">
        <v>1.992326849296628E-2</v>
      </c>
      <c r="E171" s="171"/>
      <c r="F171" s="280">
        <v>235</v>
      </c>
      <c r="G171" s="187">
        <v>1.7438409023449095E-2</v>
      </c>
      <c r="H171" s="171"/>
      <c r="I171" s="280">
        <v>239</v>
      </c>
      <c r="J171" s="187">
        <v>1.8479857728291967E-2</v>
      </c>
      <c r="K171" s="171"/>
    </row>
    <row r="172" spans="2:11" ht="14.45">
      <c r="B172" s="6" t="s">
        <v>234</v>
      </c>
      <c r="C172" s="280">
        <v>277</v>
      </c>
      <c r="D172" s="187">
        <v>1.8644410042404254E-2</v>
      </c>
      <c r="E172" s="171"/>
      <c r="F172" s="280">
        <v>261</v>
      </c>
      <c r="G172" s="187">
        <v>1.9367764915405164E-2</v>
      </c>
      <c r="H172" s="171"/>
      <c r="I172" s="280">
        <v>308</v>
      </c>
      <c r="J172" s="187">
        <v>2.3815046779556173E-2</v>
      </c>
      <c r="K172" s="171"/>
    </row>
    <row r="173" spans="2:11" ht="14.45">
      <c r="B173" s="6" t="s">
        <v>235</v>
      </c>
      <c r="C173" s="280">
        <v>95</v>
      </c>
      <c r="D173" s="187">
        <v>6.3942922528101229E-3</v>
      </c>
      <c r="E173" s="171"/>
      <c r="F173" s="280">
        <v>111</v>
      </c>
      <c r="G173" s="187">
        <v>8.2368655387355296E-3</v>
      </c>
      <c r="H173" s="171"/>
      <c r="I173" s="280">
        <v>98</v>
      </c>
      <c r="J173" s="187">
        <v>7.5775148844042369E-3</v>
      </c>
      <c r="K173" s="171"/>
    </row>
    <row r="174" spans="2:11" ht="14.45">
      <c r="B174" s="6" t="s">
        <v>236</v>
      </c>
      <c r="C174" s="280">
        <v>295</v>
      </c>
      <c r="D174" s="187">
        <v>1.9855960153463015E-2</v>
      </c>
      <c r="E174" s="171"/>
      <c r="F174" s="280">
        <v>199</v>
      </c>
      <c r="G174" s="187">
        <v>1.4766993173048382E-2</v>
      </c>
      <c r="H174" s="171"/>
      <c r="I174" s="280">
        <v>150</v>
      </c>
      <c r="J174" s="187">
        <v>1.1598237067965669E-2</v>
      </c>
      <c r="K174" s="171"/>
    </row>
    <row r="175" spans="2:11" ht="14.45">
      <c r="B175" s="6" t="s">
        <v>237</v>
      </c>
      <c r="C175" s="280">
        <v>14</v>
      </c>
      <c r="D175" s="187">
        <v>9.4231675304570241E-4</v>
      </c>
      <c r="E175" s="171"/>
      <c r="F175" s="280">
        <v>21</v>
      </c>
      <c r="G175" s="187">
        <v>1.558325912733749E-3</v>
      </c>
      <c r="H175" s="171"/>
      <c r="I175" s="280">
        <v>23</v>
      </c>
      <c r="J175" s="187">
        <v>1.7783963504214026E-3</v>
      </c>
      <c r="K175" s="171"/>
    </row>
    <row r="176" spans="2:11" ht="14.45">
      <c r="B176" s="6" t="s">
        <v>375</v>
      </c>
      <c r="C176" s="280">
        <v>20</v>
      </c>
      <c r="D176" s="187">
        <v>1.346166790065289E-3</v>
      </c>
      <c r="E176" s="171"/>
      <c r="F176" s="280">
        <v>25</v>
      </c>
      <c r="G176" s="187">
        <v>1.8551498961116059E-3</v>
      </c>
      <c r="H176" s="171"/>
      <c r="I176" s="280">
        <v>28</v>
      </c>
      <c r="J176" s="187">
        <v>2.1650042526869251E-3</v>
      </c>
      <c r="K176" s="171"/>
    </row>
    <row r="177" spans="1:11" ht="14.45">
      <c r="B177" s="6" t="s">
        <v>501</v>
      </c>
      <c r="C177" s="280">
        <v>461</v>
      </c>
      <c r="D177" s="187">
        <v>3.1029144511004914E-2</v>
      </c>
      <c r="E177" s="171"/>
      <c r="F177" s="280">
        <v>402</v>
      </c>
      <c r="G177" s="187">
        <v>2.983081032947462E-2</v>
      </c>
      <c r="H177" s="171"/>
      <c r="I177" s="280">
        <v>280</v>
      </c>
      <c r="J177" s="187">
        <v>2.1650042526869251E-2</v>
      </c>
      <c r="K177" s="171"/>
    </row>
    <row r="178" spans="1:11" ht="14.45">
      <c r="B178" s="6" t="s">
        <v>154</v>
      </c>
      <c r="C178" s="280">
        <v>14857</v>
      </c>
      <c r="D178" s="187">
        <v>1</v>
      </c>
      <c r="E178" s="171"/>
      <c r="F178" s="280">
        <v>13476</v>
      </c>
      <c r="G178" s="187">
        <v>1</v>
      </c>
      <c r="H178" s="171"/>
      <c r="I178" s="280">
        <v>12933</v>
      </c>
      <c r="J178" s="187">
        <v>1</v>
      </c>
      <c r="K178" s="171"/>
    </row>
    <row r="179" spans="1:11" ht="15" customHeight="1">
      <c r="C179" s="196"/>
      <c r="E179" s="171"/>
      <c r="F179" s="196"/>
      <c r="H179" s="171"/>
      <c r="I179" s="196"/>
      <c r="K179" s="171"/>
    </row>
    <row r="180" spans="1:11" ht="15" customHeight="1">
      <c r="C180" s="196"/>
      <c r="E180" s="195"/>
      <c r="F180" s="196"/>
      <c r="H180" s="195"/>
      <c r="I180" s="196"/>
      <c r="K180" s="195"/>
    </row>
    <row r="181" spans="1:11" ht="14.45">
      <c r="A181" s="37" t="s">
        <v>84</v>
      </c>
      <c r="C181" s="196"/>
      <c r="E181" s="195"/>
      <c r="F181" s="196"/>
      <c r="H181" s="195"/>
      <c r="I181" s="196"/>
      <c r="K181" s="195"/>
    </row>
    <row r="182" spans="1:11" ht="14.45">
      <c r="B182" s="6" t="s">
        <v>187</v>
      </c>
      <c r="C182" s="301"/>
      <c r="D182" s="300"/>
      <c r="E182" s="171"/>
      <c r="F182" s="280">
        <v>175</v>
      </c>
      <c r="G182" s="187">
        <v>2.8501628664495113E-2</v>
      </c>
      <c r="H182" s="171"/>
      <c r="I182" s="280">
        <v>122</v>
      </c>
      <c r="J182" s="187">
        <v>2.1118227453695688E-2</v>
      </c>
      <c r="K182" s="171"/>
    </row>
    <row r="183" spans="1:11" ht="14.45">
      <c r="B183" s="6" t="s">
        <v>188</v>
      </c>
      <c r="C183" s="301"/>
      <c r="D183" s="300"/>
      <c r="E183" s="171"/>
      <c r="F183" s="280">
        <v>11</v>
      </c>
      <c r="G183" s="187">
        <v>1.7915309446254071E-3</v>
      </c>
      <c r="H183" s="171"/>
      <c r="I183" s="304" t="s">
        <v>169</v>
      </c>
      <c r="J183" s="252" t="s">
        <v>169</v>
      </c>
      <c r="K183" s="171"/>
    </row>
    <row r="184" spans="1:11" ht="14.45">
      <c r="B184" s="6" t="s">
        <v>189</v>
      </c>
      <c r="C184" s="301"/>
      <c r="D184" s="300"/>
      <c r="E184" s="171"/>
      <c r="F184" s="280">
        <v>95</v>
      </c>
      <c r="G184" s="187">
        <v>1.5472312703583062E-2</v>
      </c>
      <c r="H184" s="171"/>
      <c r="I184" s="280">
        <v>112</v>
      </c>
      <c r="J184" s="187">
        <v>1.9387225203392765E-2</v>
      </c>
      <c r="K184" s="171"/>
    </row>
    <row r="185" spans="1:11" ht="14.45">
      <c r="B185" s="6" t="s">
        <v>190</v>
      </c>
      <c r="C185" s="301"/>
      <c r="D185" s="300"/>
      <c r="E185" s="171"/>
      <c r="F185" s="280">
        <v>66</v>
      </c>
      <c r="G185" s="187">
        <v>1.0749185667752443E-2</v>
      </c>
      <c r="H185" s="171"/>
      <c r="I185" s="280">
        <v>54</v>
      </c>
      <c r="J185" s="187">
        <v>9.3474121516357971E-3</v>
      </c>
      <c r="K185" s="171"/>
    </row>
    <row r="186" spans="1:11" ht="14.45">
      <c r="B186" s="6" t="s">
        <v>191</v>
      </c>
      <c r="C186" s="301"/>
      <c r="D186" s="300"/>
      <c r="E186" s="171"/>
      <c r="F186" s="280">
        <v>1095</v>
      </c>
      <c r="G186" s="187">
        <v>0.17833876221498371</v>
      </c>
      <c r="H186" s="171"/>
      <c r="I186" s="280">
        <v>1070</v>
      </c>
      <c r="J186" s="187">
        <v>0.18521724078241303</v>
      </c>
      <c r="K186" s="171"/>
    </row>
    <row r="187" spans="1:11" ht="14.45">
      <c r="B187" s="6" t="s">
        <v>192</v>
      </c>
      <c r="C187" s="301"/>
      <c r="D187" s="300"/>
      <c r="E187" s="171"/>
      <c r="F187" s="280">
        <v>120</v>
      </c>
      <c r="G187" s="187">
        <v>1.9543973941368076E-2</v>
      </c>
      <c r="H187" s="171"/>
      <c r="I187" s="280">
        <v>83</v>
      </c>
      <c r="J187" s="187">
        <v>1.4367318677514281E-2</v>
      </c>
      <c r="K187" s="171"/>
    </row>
    <row r="188" spans="1:11" ht="14.45">
      <c r="B188" s="6" t="s">
        <v>193</v>
      </c>
      <c r="C188" s="301"/>
      <c r="D188" s="300"/>
      <c r="E188" s="171"/>
      <c r="F188" s="280">
        <v>130</v>
      </c>
      <c r="G188" s="187">
        <v>2.1172638436482084E-2</v>
      </c>
      <c r="H188" s="171"/>
      <c r="I188" s="280">
        <v>103</v>
      </c>
      <c r="J188" s="187">
        <v>1.7829323178120131E-2</v>
      </c>
      <c r="K188" s="171"/>
    </row>
    <row r="189" spans="1:11" ht="14.45">
      <c r="B189" s="6" t="s">
        <v>194</v>
      </c>
      <c r="C189" s="301"/>
      <c r="D189" s="300"/>
      <c r="E189" s="171"/>
      <c r="F189" s="280">
        <v>10</v>
      </c>
      <c r="G189" s="187">
        <v>1.6286644951140066E-3</v>
      </c>
      <c r="H189" s="171"/>
      <c r="I189" s="304" t="s">
        <v>169</v>
      </c>
      <c r="J189" s="252" t="s">
        <v>169</v>
      </c>
      <c r="K189" s="171"/>
    </row>
    <row r="190" spans="1:11" ht="14.45">
      <c r="B190" s="6" t="s">
        <v>195</v>
      </c>
      <c r="C190" s="301"/>
      <c r="D190" s="300"/>
      <c r="E190" s="171"/>
      <c r="F190" s="280">
        <v>16</v>
      </c>
      <c r="G190" s="187">
        <v>2.6058631921824105E-3</v>
      </c>
      <c r="H190" s="171"/>
      <c r="I190" s="304" t="s">
        <v>169</v>
      </c>
      <c r="J190" s="252" t="s">
        <v>169</v>
      </c>
      <c r="K190" s="171"/>
    </row>
    <row r="191" spans="1:11" ht="14.45">
      <c r="B191" s="6" t="s">
        <v>196</v>
      </c>
      <c r="C191" s="301"/>
      <c r="D191" s="300"/>
      <c r="E191" s="171"/>
      <c r="F191" s="280">
        <v>175</v>
      </c>
      <c r="G191" s="187">
        <v>2.8501628664495113E-2</v>
      </c>
      <c r="H191" s="171"/>
      <c r="I191" s="280">
        <v>198</v>
      </c>
      <c r="J191" s="187">
        <v>3.4273844555997926E-2</v>
      </c>
      <c r="K191" s="171"/>
    </row>
    <row r="192" spans="1:11" ht="14.45">
      <c r="B192" s="6" t="s">
        <v>197</v>
      </c>
      <c r="C192" s="301"/>
      <c r="D192" s="300"/>
      <c r="E192" s="171"/>
      <c r="F192" s="280">
        <v>92</v>
      </c>
      <c r="G192" s="187">
        <v>1.4983713355048859E-2</v>
      </c>
      <c r="H192" s="171"/>
      <c r="I192" s="280">
        <v>84</v>
      </c>
      <c r="J192" s="187">
        <v>1.4540418902544573E-2</v>
      </c>
      <c r="K192" s="171"/>
    </row>
    <row r="193" spans="2:11" ht="14.45">
      <c r="B193" s="6" t="s">
        <v>198</v>
      </c>
      <c r="C193" s="301"/>
      <c r="D193" s="300"/>
      <c r="E193" s="171"/>
      <c r="F193" s="280">
        <v>19</v>
      </c>
      <c r="G193" s="187">
        <v>3.0944625407166122E-3</v>
      </c>
      <c r="H193" s="171"/>
      <c r="I193" s="280">
        <v>20</v>
      </c>
      <c r="J193" s="187">
        <v>3.4620045006058509E-3</v>
      </c>
      <c r="K193" s="171"/>
    </row>
    <row r="194" spans="2:11" ht="14.45">
      <c r="B194" s="6" t="s">
        <v>199</v>
      </c>
      <c r="C194" s="301"/>
      <c r="D194" s="300"/>
      <c r="E194" s="171"/>
      <c r="F194" s="280">
        <v>29</v>
      </c>
      <c r="G194" s="187">
        <v>4.7231270358306186E-3</v>
      </c>
      <c r="H194" s="171"/>
      <c r="I194" s="280">
        <v>31</v>
      </c>
      <c r="J194" s="187">
        <v>5.366106975939069E-3</v>
      </c>
      <c r="K194" s="171"/>
    </row>
    <row r="195" spans="2:11" ht="14.45">
      <c r="B195" s="6" t="s">
        <v>200</v>
      </c>
      <c r="C195" s="301"/>
      <c r="D195" s="300"/>
      <c r="E195" s="171"/>
      <c r="F195" s="280">
        <v>295</v>
      </c>
      <c r="G195" s="187">
        <v>4.8045602605863193E-2</v>
      </c>
      <c r="H195" s="171"/>
      <c r="I195" s="280">
        <v>185</v>
      </c>
      <c r="J195" s="187">
        <v>3.202354163060412E-2</v>
      </c>
      <c r="K195" s="171"/>
    </row>
    <row r="196" spans="2:11" ht="14.45">
      <c r="B196" s="6" t="s">
        <v>201</v>
      </c>
      <c r="C196" s="301"/>
      <c r="D196" s="300"/>
      <c r="E196" s="171"/>
      <c r="F196" s="280">
        <v>64</v>
      </c>
      <c r="G196" s="187">
        <v>1.0423452768729642E-2</v>
      </c>
      <c r="H196" s="171"/>
      <c r="I196" s="280">
        <v>92</v>
      </c>
      <c r="J196" s="187">
        <v>1.5925220702786912E-2</v>
      </c>
      <c r="K196" s="171"/>
    </row>
    <row r="197" spans="2:11" ht="14.45">
      <c r="B197" s="6" t="s">
        <v>202</v>
      </c>
      <c r="C197" s="301"/>
      <c r="D197" s="300"/>
      <c r="E197" s="171"/>
      <c r="F197" s="280">
        <v>39</v>
      </c>
      <c r="G197" s="187">
        <v>6.3517915309446258E-3</v>
      </c>
      <c r="H197" s="171"/>
      <c r="I197" s="280">
        <v>29</v>
      </c>
      <c r="J197" s="187">
        <v>5.0199065258784833E-3</v>
      </c>
      <c r="K197" s="171"/>
    </row>
    <row r="198" spans="2:11" ht="14.45">
      <c r="B198" s="6" t="s">
        <v>203</v>
      </c>
      <c r="C198" s="301"/>
      <c r="D198" s="300"/>
      <c r="E198" s="171"/>
      <c r="F198" s="280">
        <v>47</v>
      </c>
      <c r="G198" s="187">
        <v>7.6547231270358302E-3</v>
      </c>
      <c r="H198" s="171"/>
      <c r="I198" s="280">
        <v>39</v>
      </c>
      <c r="J198" s="187">
        <v>6.750908776181409E-3</v>
      </c>
      <c r="K198" s="171"/>
    </row>
    <row r="199" spans="2:11" ht="14.45">
      <c r="B199" s="6" t="s">
        <v>204</v>
      </c>
      <c r="C199" s="301"/>
      <c r="D199" s="300"/>
      <c r="E199" s="171"/>
      <c r="F199" s="280">
        <v>68</v>
      </c>
      <c r="G199" s="187">
        <v>1.1074918566775244E-2</v>
      </c>
      <c r="H199" s="171"/>
      <c r="I199" s="280">
        <v>84</v>
      </c>
      <c r="J199" s="187">
        <v>1.4540418902544573E-2</v>
      </c>
      <c r="K199" s="171"/>
    </row>
    <row r="200" spans="2:11" ht="14.45">
      <c r="B200" s="6" t="s">
        <v>205</v>
      </c>
      <c r="C200" s="301"/>
      <c r="D200" s="300"/>
      <c r="E200" s="171"/>
      <c r="F200" s="280">
        <v>29</v>
      </c>
      <c r="G200" s="187">
        <v>4.7231270358306186E-3</v>
      </c>
      <c r="H200" s="171"/>
      <c r="I200" s="280">
        <v>39</v>
      </c>
      <c r="J200" s="187">
        <v>6.750908776181409E-3</v>
      </c>
      <c r="K200" s="171"/>
    </row>
    <row r="201" spans="2:11" ht="14.45">
      <c r="B201" s="6" t="s">
        <v>206</v>
      </c>
      <c r="C201" s="301"/>
      <c r="D201" s="300"/>
      <c r="E201" s="171"/>
      <c r="F201" s="280">
        <v>23</v>
      </c>
      <c r="G201" s="187">
        <v>3.7459283387622148E-3</v>
      </c>
      <c r="H201" s="171"/>
      <c r="I201" s="280">
        <v>13</v>
      </c>
      <c r="J201" s="187">
        <v>2.2503029253938029E-3</v>
      </c>
      <c r="K201" s="171"/>
    </row>
    <row r="202" spans="2:11" ht="14.45">
      <c r="B202" s="6" t="s">
        <v>207</v>
      </c>
      <c r="C202" s="301"/>
      <c r="D202" s="300"/>
      <c r="E202" s="171"/>
      <c r="F202" s="280">
        <v>109</v>
      </c>
      <c r="G202" s="187">
        <v>1.7752442996742671E-2</v>
      </c>
      <c r="H202" s="171"/>
      <c r="I202" s="280">
        <v>95</v>
      </c>
      <c r="J202" s="187">
        <v>1.6444521377877792E-2</v>
      </c>
      <c r="K202" s="171"/>
    </row>
    <row r="203" spans="2:11" ht="14.45">
      <c r="B203" s="6" t="s">
        <v>208</v>
      </c>
      <c r="C203" s="301"/>
      <c r="D203" s="300"/>
      <c r="E203" s="171"/>
      <c r="F203" s="280">
        <v>155</v>
      </c>
      <c r="G203" s="187">
        <v>2.5244299674267102E-2</v>
      </c>
      <c r="H203" s="171"/>
      <c r="I203" s="280">
        <v>144</v>
      </c>
      <c r="J203" s="187">
        <v>2.4926432404362125E-2</v>
      </c>
      <c r="K203" s="171"/>
    </row>
    <row r="204" spans="2:11" ht="14.45">
      <c r="B204" s="6" t="s">
        <v>209</v>
      </c>
      <c r="C204" s="301"/>
      <c r="D204" s="300"/>
      <c r="E204" s="171"/>
      <c r="F204" s="280">
        <v>253</v>
      </c>
      <c r="G204" s="187">
        <v>4.1205211726384368E-2</v>
      </c>
      <c r="H204" s="171"/>
      <c r="I204" s="280">
        <v>228</v>
      </c>
      <c r="J204" s="187">
        <v>3.9466851306906699E-2</v>
      </c>
      <c r="K204" s="171"/>
    </row>
    <row r="205" spans="2:11" ht="14.45">
      <c r="B205" s="6" t="s">
        <v>210</v>
      </c>
      <c r="C205" s="301"/>
      <c r="D205" s="300"/>
      <c r="E205" s="171"/>
      <c r="F205" s="280">
        <v>80</v>
      </c>
      <c r="G205" s="187">
        <v>1.3029315960912053E-2</v>
      </c>
      <c r="H205" s="171"/>
      <c r="I205" s="280">
        <v>57</v>
      </c>
      <c r="J205" s="187">
        <v>9.8667128267266747E-3</v>
      </c>
      <c r="K205" s="171"/>
    </row>
    <row r="206" spans="2:11" ht="14.45">
      <c r="B206" s="6" t="s">
        <v>211</v>
      </c>
      <c r="C206" s="301"/>
      <c r="D206" s="300"/>
      <c r="E206" s="171"/>
      <c r="F206" s="280">
        <v>90</v>
      </c>
      <c r="G206" s="187">
        <v>1.4657980456026058E-2</v>
      </c>
      <c r="H206" s="171"/>
      <c r="I206" s="280">
        <v>86</v>
      </c>
      <c r="J206" s="187">
        <v>1.4886619352605159E-2</v>
      </c>
      <c r="K206" s="171"/>
    </row>
    <row r="207" spans="2:11" ht="14.45">
      <c r="B207" s="6" t="s">
        <v>212</v>
      </c>
      <c r="C207" s="301"/>
      <c r="D207" s="300"/>
      <c r="E207" s="171"/>
      <c r="F207" s="280">
        <v>98</v>
      </c>
      <c r="G207" s="187">
        <v>1.5960912052117263E-2</v>
      </c>
      <c r="H207" s="171"/>
      <c r="I207" s="280">
        <v>114</v>
      </c>
      <c r="J207" s="187">
        <v>1.9733425653453349E-2</v>
      </c>
      <c r="K207" s="171"/>
    </row>
    <row r="208" spans="2:11" ht="14.45">
      <c r="B208" s="6" t="s">
        <v>213</v>
      </c>
      <c r="C208" s="301"/>
      <c r="D208" s="300"/>
      <c r="E208" s="171"/>
      <c r="F208" s="280">
        <v>19</v>
      </c>
      <c r="G208" s="187">
        <v>3.0944625407166122E-3</v>
      </c>
      <c r="H208" s="171"/>
      <c r="I208" s="280">
        <v>14</v>
      </c>
      <c r="J208" s="187">
        <v>2.4234031504240957E-3</v>
      </c>
      <c r="K208" s="171"/>
    </row>
    <row r="209" spans="2:11" ht="14.45">
      <c r="B209" s="6" t="s">
        <v>214</v>
      </c>
      <c r="C209" s="301"/>
      <c r="D209" s="300"/>
      <c r="E209" s="171"/>
      <c r="F209" s="280">
        <v>23</v>
      </c>
      <c r="G209" s="187">
        <v>3.7459283387622148E-3</v>
      </c>
      <c r="H209" s="171"/>
      <c r="I209" s="280">
        <v>19</v>
      </c>
      <c r="J209" s="187">
        <v>3.2889042755755581E-3</v>
      </c>
      <c r="K209" s="171"/>
    </row>
    <row r="210" spans="2:11" ht="14.45">
      <c r="B210" s="6" t="s">
        <v>215</v>
      </c>
      <c r="C210" s="301"/>
      <c r="D210" s="300"/>
      <c r="E210" s="171"/>
      <c r="F210" s="280">
        <v>43</v>
      </c>
      <c r="G210" s="187">
        <v>7.003257328990228E-3</v>
      </c>
      <c r="H210" s="171"/>
      <c r="I210" s="280">
        <v>30</v>
      </c>
      <c r="J210" s="187">
        <v>5.1930067509087761E-3</v>
      </c>
      <c r="K210" s="171"/>
    </row>
    <row r="211" spans="2:11" ht="14.45">
      <c r="B211" s="6" t="s">
        <v>216</v>
      </c>
      <c r="C211" s="301"/>
      <c r="D211" s="300"/>
      <c r="E211" s="171"/>
      <c r="F211" s="280">
        <v>16</v>
      </c>
      <c r="G211" s="187">
        <v>2.6058631921824105E-3</v>
      </c>
      <c r="H211" s="171"/>
      <c r="I211" s="280">
        <v>11</v>
      </c>
      <c r="J211" s="187">
        <v>1.9041024753332178E-3</v>
      </c>
      <c r="K211" s="171"/>
    </row>
    <row r="212" spans="2:11" ht="14.45">
      <c r="B212" s="6" t="s">
        <v>217</v>
      </c>
      <c r="C212" s="301"/>
      <c r="D212" s="300"/>
      <c r="E212" s="171"/>
      <c r="F212" s="280">
        <v>147</v>
      </c>
      <c r="G212" s="187">
        <v>2.3941368078175897E-2</v>
      </c>
      <c r="H212" s="171"/>
      <c r="I212" s="280">
        <v>144</v>
      </c>
      <c r="J212" s="187">
        <v>2.4926432404362125E-2</v>
      </c>
      <c r="K212" s="171"/>
    </row>
    <row r="213" spans="2:11" ht="14.45">
      <c r="B213" s="6" t="s">
        <v>218</v>
      </c>
      <c r="C213" s="301"/>
      <c r="D213" s="300"/>
      <c r="E213" s="171"/>
      <c r="F213" s="280">
        <v>49</v>
      </c>
      <c r="G213" s="187">
        <v>7.9804560260586313E-3</v>
      </c>
      <c r="H213" s="171"/>
      <c r="I213" s="280">
        <v>76</v>
      </c>
      <c r="J213" s="187">
        <v>1.3155617102302232E-2</v>
      </c>
      <c r="K213" s="171"/>
    </row>
    <row r="214" spans="2:11" ht="14.45">
      <c r="B214" s="6" t="s">
        <v>219</v>
      </c>
      <c r="C214" s="301"/>
      <c r="D214" s="300"/>
      <c r="E214" s="171"/>
      <c r="F214" s="280">
        <v>511</v>
      </c>
      <c r="G214" s="187">
        <v>8.3224755700325739E-2</v>
      </c>
      <c r="H214" s="171"/>
      <c r="I214" s="280">
        <v>498</v>
      </c>
      <c r="J214" s="187">
        <v>8.620391206508568E-2</v>
      </c>
      <c r="K214" s="171"/>
    </row>
    <row r="215" spans="2:11" ht="14.45">
      <c r="B215" s="6" t="s">
        <v>220</v>
      </c>
      <c r="C215" s="301"/>
      <c r="D215" s="300"/>
      <c r="E215" s="171"/>
      <c r="F215" s="280">
        <v>76</v>
      </c>
      <c r="G215" s="187">
        <v>1.2377850162866449E-2</v>
      </c>
      <c r="H215" s="171"/>
      <c r="I215" s="280">
        <v>105</v>
      </c>
      <c r="J215" s="187">
        <v>1.8175523628180718E-2</v>
      </c>
      <c r="K215" s="171"/>
    </row>
    <row r="216" spans="2:11" ht="14.45">
      <c r="B216" s="6" t="s">
        <v>221</v>
      </c>
      <c r="C216" s="301"/>
      <c r="D216" s="300"/>
      <c r="E216" s="171"/>
      <c r="F216" s="280">
        <v>20</v>
      </c>
      <c r="G216" s="187">
        <v>3.2573289902280132E-3</v>
      </c>
      <c r="H216" s="171"/>
      <c r="I216" s="280">
        <v>20</v>
      </c>
      <c r="J216" s="187">
        <v>3.4620045006058509E-3</v>
      </c>
      <c r="K216" s="171"/>
    </row>
    <row r="217" spans="2:11" ht="14.45">
      <c r="B217" s="6" t="s">
        <v>222</v>
      </c>
      <c r="C217" s="301"/>
      <c r="D217" s="300"/>
      <c r="E217" s="171"/>
      <c r="F217" s="280">
        <v>149</v>
      </c>
      <c r="G217" s="187">
        <v>2.4267100977198697E-2</v>
      </c>
      <c r="H217" s="171"/>
      <c r="I217" s="280">
        <v>138</v>
      </c>
      <c r="J217" s="187">
        <v>2.388783105418037E-2</v>
      </c>
      <c r="K217" s="171"/>
    </row>
    <row r="218" spans="2:11" ht="14.45">
      <c r="B218" s="6" t="s">
        <v>223</v>
      </c>
      <c r="C218" s="301"/>
      <c r="D218" s="300"/>
      <c r="E218" s="171"/>
      <c r="F218" s="280">
        <v>101</v>
      </c>
      <c r="G218" s="187">
        <v>1.6449511400651467E-2</v>
      </c>
      <c r="H218" s="171"/>
      <c r="I218" s="280">
        <v>76</v>
      </c>
      <c r="J218" s="187">
        <v>1.3155617102302232E-2</v>
      </c>
      <c r="K218" s="171"/>
    </row>
    <row r="219" spans="2:11" ht="14.45">
      <c r="B219" s="6" t="s">
        <v>224</v>
      </c>
      <c r="C219" s="301"/>
      <c r="D219" s="300"/>
      <c r="E219" s="171"/>
      <c r="F219" s="280">
        <v>92</v>
      </c>
      <c r="G219" s="187">
        <v>1.4983713355048859E-2</v>
      </c>
      <c r="H219" s="171"/>
      <c r="I219" s="280">
        <v>76</v>
      </c>
      <c r="J219" s="187">
        <v>1.3155617102302232E-2</v>
      </c>
      <c r="K219" s="171"/>
    </row>
    <row r="220" spans="2:11" ht="14.45">
      <c r="B220" s="6" t="s">
        <v>225</v>
      </c>
      <c r="C220" s="301"/>
      <c r="D220" s="300"/>
      <c r="E220" s="171"/>
      <c r="F220" s="280">
        <v>218</v>
      </c>
      <c r="G220" s="187">
        <v>3.5504885993485343E-2</v>
      </c>
      <c r="H220" s="171"/>
      <c r="I220" s="280">
        <v>165</v>
      </c>
      <c r="J220" s="187">
        <v>2.8561537129998271E-2</v>
      </c>
      <c r="K220" s="171"/>
    </row>
    <row r="221" spans="2:11" ht="14.45">
      <c r="B221" s="6" t="s">
        <v>226</v>
      </c>
      <c r="C221" s="301"/>
      <c r="D221" s="300"/>
      <c r="E221" s="171"/>
      <c r="F221" s="280">
        <v>19</v>
      </c>
      <c r="G221" s="187">
        <v>3.0944625407166122E-3</v>
      </c>
      <c r="H221" s="171"/>
      <c r="I221" s="280">
        <v>20</v>
      </c>
      <c r="J221" s="187">
        <v>3.4620045006058509E-3</v>
      </c>
      <c r="K221" s="171"/>
    </row>
    <row r="222" spans="2:11" ht="14.45">
      <c r="B222" s="6" t="s">
        <v>227</v>
      </c>
      <c r="C222" s="301"/>
      <c r="D222" s="300"/>
      <c r="E222" s="171"/>
      <c r="F222" s="280">
        <v>29</v>
      </c>
      <c r="G222" s="187">
        <v>4.7231270358306186E-3</v>
      </c>
      <c r="H222" s="171"/>
      <c r="I222" s="280">
        <v>24</v>
      </c>
      <c r="J222" s="187">
        <v>4.1544054007270209E-3</v>
      </c>
      <c r="K222" s="171"/>
    </row>
    <row r="223" spans="2:11" ht="14.45">
      <c r="B223" s="6" t="s">
        <v>228</v>
      </c>
      <c r="C223" s="301"/>
      <c r="D223" s="300"/>
      <c r="E223" s="171"/>
      <c r="F223" s="280">
        <v>10</v>
      </c>
      <c r="G223" s="187">
        <v>1.6286644951140066E-3</v>
      </c>
      <c r="H223" s="171"/>
      <c r="I223" s="280">
        <v>14</v>
      </c>
      <c r="J223" s="187">
        <v>2.4234031504240957E-3</v>
      </c>
      <c r="K223" s="171"/>
    </row>
    <row r="224" spans="2:11" ht="14.45">
      <c r="B224" s="6" t="s">
        <v>229</v>
      </c>
      <c r="C224" s="301"/>
      <c r="D224" s="300"/>
      <c r="E224" s="171"/>
      <c r="F224" s="280">
        <v>78</v>
      </c>
      <c r="G224" s="187">
        <v>1.2703583061889252E-2</v>
      </c>
      <c r="H224" s="171"/>
      <c r="I224" s="280">
        <v>85</v>
      </c>
      <c r="J224" s="187">
        <v>1.4713519127574865E-2</v>
      </c>
      <c r="K224" s="171"/>
    </row>
    <row r="225" spans="1:11" ht="14.45">
      <c r="B225" s="6" t="s">
        <v>230</v>
      </c>
      <c r="C225" s="301"/>
      <c r="D225" s="300"/>
      <c r="E225" s="171"/>
      <c r="F225" s="280">
        <v>419</v>
      </c>
      <c r="G225" s="187">
        <v>6.8241042345276878E-2</v>
      </c>
      <c r="H225" s="171"/>
      <c r="I225" s="280">
        <v>422</v>
      </c>
      <c r="J225" s="187">
        <v>7.304829496278345E-2</v>
      </c>
      <c r="K225" s="171"/>
    </row>
    <row r="226" spans="1:11" ht="14.45">
      <c r="B226" s="6" t="s">
        <v>231</v>
      </c>
      <c r="C226" s="301"/>
      <c r="D226" s="300"/>
      <c r="E226" s="171"/>
      <c r="F226" s="280">
        <v>180</v>
      </c>
      <c r="G226" s="187">
        <v>2.9315960912052116E-2</v>
      </c>
      <c r="H226" s="171"/>
      <c r="I226" s="280">
        <v>249</v>
      </c>
      <c r="J226" s="187">
        <v>4.310195603254284E-2</v>
      </c>
      <c r="K226" s="171"/>
    </row>
    <row r="227" spans="1:11" ht="14.45">
      <c r="B227" s="6" t="s">
        <v>232</v>
      </c>
      <c r="C227" s="301"/>
      <c r="D227" s="300"/>
      <c r="E227" s="171"/>
      <c r="F227" s="280">
        <v>15</v>
      </c>
      <c r="G227" s="187">
        <v>2.4429967426710096E-3</v>
      </c>
      <c r="H227" s="171"/>
      <c r="I227" s="280">
        <v>15</v>
      </c>
      <c r="J227" s="187">
        <v>2.5965033754543881E-3</v>
      </c>
      <c r="K227" s="171"/>
    </row>
    <row r="228" spans="1:11" ht="14.45">
      <c r="B228" s="6" t="s">
        <v>233</v>
      </c>
      <c r="C228" s="301"/>
      <c r="D228" s="300"/>
      <c r="E228" s="171"/>
      <c r="F228" s="280">
        <v>100</v>
      </c>
      <c r="G228" s="187">
        <v>1.6286644951140065E-2</v>
      </c>
      <c r="H228" s="171"/>
      <c r="I228" s="280">
        <v>114</v>
      </c>
      <c r="J228" s="187">
        <v>1.9733425653453349E-2</v>
      </c>
      <c r="K228" s="171"/>
    </row>
    <row r="229" spans="1:11" ht="14.45">
      <c r="B229" s="6" t="s">
        <v>234</v>
      </c>
      <c r="C229" s="301"/>
      <c r="D229" s="300"/>
      <c r="E229" s="171"/>
      <c r="F229" s="280">
        <v>105</v>
      </c>
      <c r="G229" s="187">
        <v>1.7100977198697069E-2</v>
      </c>
      <c r="H229" s="171"/>
      <c r="I229" s="280">
        <v>106</v>
      </c>
      <c r="J229" s="187">
        <v>1.834862385321101E-2</v>
      </c>
      <c r="K229" s="171"/>
    </row>
    <row r="230" spans="1:11" ht="14.45">
      <c r="B230" s="6" t="s">
        <v>235</v>
      </c>
      <c r="C230" s="301"/>
      <c r="D230" s="300"/>
      <c r="E230" s="171"/>
      <c r="F230" s="280">
        <v>48</v>
      </c>
      <c r="G230" s="187">
        <v>7.8175895765472316E-3</v>
      </c>
      <c r="H230" s="171"/>
      <c r="I230" s="280">
        <v>38</v>
      </c>
      <c r="J230" s="187">
        <v>6.5778085511511162E-3</v>
      </c>
      <c r="K230" s="171"/>
    </row>
    <row r="231" spans="1:11" ht="14.45">
      <c r="B231" s="6" t="s">
        <v>236</v>
      </c>
      <c r="C231" s="301"/>
      <c r="D231" s="300"/>
      <c r="E231" s="171"/>
      <c r="F231" s="280">
        <v>70</v>
      </c>
      <c r="G231" s="187">
        <v>1.1400651465798045E-2</v>
      </c>
      <c r="H231" s="171"/>
      <c r="I231" s="280">
        <v>65</v>
      </c>
      <c r="J231" s="187">
        <v>1.1251514626969016E-2</v>
      </c>
      <c r="K231" s="171"/>
    </row>
    <row r="232" spans="1:11" ht="14.45">
      <c r="B232" s="6" t="s">
        <v>237</v>
      </c>
      <c r="C232" s="301"/>
      <c r="D232" s="300"/>
      <c r="E232" s="171"/>
      <c r="F232" s="304" t="s">
        <v>169</v>
      </c>
      <c r="G232" s="252" t="s">
        <v>169</v>
      </c>
      <c r="H232" s="171"/>
      <c r="I232" s="304" t="s">
        <v>169</v>
      </c>
      <c r="J232" s="252" t="s">
        <v>169</v>
      </c>
      <c r="K232" s="171"/>
    </row>
    <row r="233" spans="1:11" ht="14.45">
      <c r="B233" s="6" t="s">
        <v>375</v>
      </c>
      <c r="C233" s="301"/>
      <c r="D233" s="300"/>
      <c r="E233" s="171"/>
      <c r="F233" s="280">
        <v>17</v>
      </c>
      <c r="G233" s="187">
        <v>2.7687296416938111E-3</v>
      </c>
      <c r="H233" s="171"/>
      <c r="I233" s="280">
        <v>14</v>
      </c>
      <c r="J233" s="187">
        <v>2.4234031504240957E-3</v>
      </c>
      <c r="K233" s="171"/>
    </row>
    <row r="234" spans="1:11" ht="14.45">
      <c r="B234" s="6" t="s">
        <v>501</v>
      </c>
      <c r="C234" s="301"/>
      <c r="D234" s="300"/>
      <c r="E234" s="171"/>
      <c r="F234" s="280">
        <v>194</v>
      </c>
      <c r="G234" s="187">
        <v>3.1596091205211729E-2</v>
      </c>
      <c r="H234" s="171"/>
      <c r="I234" s="280">
        <v>131</v>
      </c>
      <c r="J234" s="187">
        <v>2.2676129478968323E-2</v>
      </c>
      <c r="K234" s="171"/>
    </row>
    <row r="235" spans="1:11" ht="14.45">
      <c r="B235" s="6" t="s">
        <v>154</v>
      </c>
      <c r="C235" s="301"/>
      <c r="D235" s="300"/>
      <c r="E235" s="171"/>
      <c r="F235" s="280">
        <v>6140</v>
      </c>
      <c r="G235" s="187">
        <v>1</v>
      </c>
      <c r="H235" s="171"/>
      <c r="I235" s="280">
        <v>5777</v>
      </c>
      <c r="J235" s="187">
        <v>1</v>
      </c>
      <c r="K235" s="171"/>
    </row>
    <row r="236" spans="1:11" ht="15" customHeight="1">
      <c r="C236" s="301"/>
      <c r="D236" s="300"/>
      <c r="E236" s="171"/>
      <c r="F236" s="196"/>
      <c r="H236" s="171"/>
      <c r="I236" s="196"/>
      <c r="K236" s="171"/>
    </row>
    <row r="237" spans="1:11" ht="15" customHeight="1">
      <c r="C237" s="196"/>
      <c r="E237" s="195"/>
      <c r="F237" s="196"/>
      <c r="H237" s="195"/>
      <c r="I237" s="196"/>
      <c r="K237" s="195"/>
    </row>
    <row r="238" spans="1:11" ht="14.45">
      <c r="A238" s="37" t="s">
        <v>85</v>
      </c>
      <c r="C238" s="196"/>
      <c r="E238" s="195"/>
      <c r="F238" s="196"/>
      <c r="H238" s="195"/>
      <c r="I238" s="196"/>
      <c r="K238" s="195"/>
    </row>
    <row r="239" spans="1:11" ht="14.45">
      <c r="B239" s="6" t="s">
        <v>187</v>
      </c>
      <c r="C239" s="301"/>
      <c r="D239" s="300"/>
      <c r="E239" s="171"/>
      <c r="F239" s="280">
        <v>102</v>
      </c>
      <c r="G239" s="187">
        <v>2.2241604884430877E-2</v>
      </c>
      <c r="H239" s="171"/>
      <c r="I239" s="280">
        <v>68</v>
      </c>
      <c r="J239" s="187">
        <v>1.5077605321507761E-2</v>
      </c>
      <c r="K239" s="171"/>
    </row>
    <row r="240" spans="1:11" ht="14.45">
      <c r="B240" s="6" t="s">
        <v>188</v>
      </c>
      <c r="C240" s="301"/>
      <c r="D240" s="300"/>
      <c r="E240" s="171"/>
      <c r="F240" s="304" t="s">
        <v>169</v>
      </c>
      <c r="G240" s="252" t="s">
        <v>169</v>
      </c>
      <c r="H240" s="171"/>
      <c r="I240" s="304" t="s">
        <v>169</v>
      </c>
      <c r="J240" s="252" t="s">
        <v>169</v>
      </c>
      <c r="K240" s="171"/>
    </row>
    <row r="241" spans="2:11" ht="14.45">
      <c r="B241" s="6" t="s">
        <v>189</v>
      </c>
      <c r="C241" s="301"/>
      <c r="D241" s="300"/>
      <c r="E241" s="171"/>
      <c r="F241" s="280">
        <v>77</v>
      </c>
      <c r="G241" s="187">
        <v>1.6790231138246837E-2</v>
      </c>
      <c r="H241" s="171"/>
      <c r="I241" s="280">
        <v>95</v>
      </c>
      <c r="J241" s="187">
        <v>2.1064301552106431E-2</v>
      </c>
      <c r="K241" s="171"/>
    </row>
    <row r="242" spans="2:11" ht="14.45">
      <c r="B242" s="6" t="s">
        <v>190</v>
      </c>
      <c r="C242" s="301"/>
      <c r="D242" s="300"/>
      <c r="E242" s="171"/>
      <c r="F242" s="280">
        <v>46</v>
      </c>
      <c r="G242" s="187">
        <v>1.003052769297863E-2</v>
      </c>
      <c r="H242" s="171"/>
      <c r="I242" s="280">
        <v>45</v>
      </c>
      <c r="J242" s="187">
        <v>9.9778270509977823E-3</v>
      </c>
      <c r="K242" s="171"/>
    </row>
    <row r="243" spans="2:11" ht="14.45">
      <c r="B243" s="6" t="s">
        <v>191</v>
      </c>
      <c r="C243" s="301"/>
      <c r="D243" s="300"/>
      <c r="E243" s="171"/>
      <c r="F243" s="280">
        <v>899</v>
      </c>
      <c r="G243" s="187">
        <v>0.19603139991277801</v>
      </c>
      <c r="H243" s="171"/>
      <c r="I243" s="280">
        <v>917</v>
      </c>
      <c r="J243" s="187">
        <v>0.20332594235033261</v>
      </c>
      <c r="K243" s="171"/>
    </row>
    <row r="244" spans="2:11" ht="14.45">
      <c r="B244" s="6" t="s">
        <v>192</v>
      </c>
      <c r="C244" s="301"/>
      <c r="D244" s="300"/>
      <c r="E244" s="171"/>
      <c r="F244" s="280">
        <v>74</v>
      </c>
      <c r="G244" s="187">
        <v>1.6136066288704752E-2</v>
      </c>
      <c r="H244" s="171"/>
      <c r="I244" s="280">
        <v>49</v>
      </c>
      <c r="J244" s="187">
        <v>1.0864745011086474E-2</v>
      </c>
      <c r="K244" s="171"/>
    </row>
    <row r="245" spans="2:11" ht="14.45">
      <c r="B245" s="6" t="s">
        <v>193</v>
      </c>
      <c r="C245" s="301"/>
      <c r="D245" s="300"/>
      <c r="E245" s="171"/>
      <c r="F245" s="280">
        <v>82</v>
      </c>
      <c r="G245" s="187">
        <v>1.7880505887483647E-2</v>
      </c>
      <c r="H245" s="171"/>
      <c r="I245" s="280">
        <v>101</v>
      </c>
      <c r="J245" s="187">
        <v>2.2394678492239469E-2</v>
      </c>
      <c r="K245" s="171"/>
    </row>
    <row r="246" spans="2:11" ht="14.45">
      <c r="B246" s="6" t="s">
        <v>194</v>
      </c>
      <c r="C246" s="301"/>
      <c r="D246" s="300"/>
      <c r="E246" s="171"/>
      <c r="F246" s="280">
        <v>37</v>
      </c>
      <c r="G246" s="187">
        <v>8.068033144352376E-3</v>
      </c>
      <c r="H246" s="171"/>
      <c r="I246" s="304" t="s">
        <v>169</v>
      </c>
      <c r="J246" s="252" t="s">
        <v>169</v>
      </c>
      <c r="K246" s="171"/>
    </row>
    <row r="247" spans="2:11" ht="14.45">
      <c r="B247" s="6" t="s">
        <v>195</v>
      </c>
      <c r="C247" s="301"/>
      <c r="D247" s="300"/>
      <c r="E247" s="171"/>
      <c r="F247" s="304" t="s">
        <v>169</v>
      </c>
      <c r="G247" s="252" t="s">
        <v>169</v>
      </c>
      <c r="H247" s="171"/>
      <c r="I247" s="196"/>
      <c r="K247" s="171"/>
    </row>
    <row r="248" spans="2:11" ht="14.45">
      <c r="B248" s="6" t="s">
        <v>196</v>
      </c>
      <c r="C248" s="301"/>
      <c r="D248" s="300"/>
      <c r="E248" s="171"/>
      <c r="F248" s="280">
        <v>151</v>
      </c>
      <c r="G248" s="187">
        <v>3.2926297426951592E-2</v>
      </c>
      <c r="H248" s="171"/>
      <c r="I248" s="280">
        <v>162</v>
      </c>
      <c r="J248" s="187">
        <v>3.5920177383592017E-2</v>
      </c>
      <c r="K248" s="171"/>
    </row>
    <row r="249" spans="2:11" ht="14.45">
      <c r="B249" s="6" t="s">
        <v>197</v>
      </c>
      <c r="C249" s="301"/>
      <c r="D249" s="300"/>
      <c r="E249" s="171"/>
      <c r="F249" s="280">
        <v>66</v>
      </c>
      <c r="G249" s="187">
        <v>1.4391626689925861E-2</v>
      </c>
      <c r="H249" s="171"/>
      <c r="I249" s="280">
        <v>77</v>
      </c>
      <c r="J249" s="187">
        <v>1.7073170731707318E-2</v>
      </c>
      <c r="K249" s="171"/>
    </row>
    <row r="250" spans="2:11" ht="14.45">
      <c r="B250" s="6" t="s">
        <v>198</v>
      </c>
      <c r="C250" s="301"/>
      <c r="D250" s="300"/>
      <c r="E250" s="171"/>
      <c r="F250" s="304" t="s">
        <v>169</v>
      </c>
      <c r="G250" s="252" t="s">
        <v>169</v>
      </c>
      <c r="H250" s="171"/>
      <c r="I250" s="304" t="s">
        <v>169</v>
      </c>
      <c r="J250" s="252" t="s">
        <v>169</v>
      </c>
      <c r="K250" s="171"/>
    </row>
    <row r="251" spans="2:11" ht="14.45">
      <c r="B251" s="6" t="s">
        <v>199</v>
      </c>
      <c r="C251" s="301"/>
      <c r="D251" s="300"/>
      <c r="E251" s="171"/>
      <c r="F251" s="280">
        <v>19</v>
      </c>
      <c r="G251" s="187">
        <v>4.1430440470998694E-3</v>
      </c>
      <c r="H251" s="171"/>
      <c r="I251" s="280">
        <v>15</v>
      </c>
      <c r="J251" s="187">
        <v>3.3259423503325942E-3</v>
      </c>
      <c r="K251" s="171"/>
    </row>
    <row r="252" spans="2:11" ht="14.45">
      <c r="B252" s="6" t="s">
        <v>200</v>
      </c>
      <c r="C252" s="301"/>
      <c r="D252" s="300"/>
      <c r="E252" s="171"/>
      <c r="F252" s="280">
        <v>252</v>
      </c>
      <c r="G252" s="187">
        <v>5.4949847361535104E-2</v>
      </c>
      <c r="H252" s="171"/>
      <c r="I252" s="280">
        <v>178</v>
      </c>
      <c r="J252" s="187">
        <v>3.9467849223946784E-2</v>
      </c>
      <c r="K252" s="171"/>
    </row>
    <row r="253" spans="2:11" ht="14.45">
      <c r="B253" s="6" t="s">
        <v>201</v>
      </c>
      <c r="C253" s="301"/>
      <c r="D253" s="300"/>
      <c r="E253" s="171"/>
      <c r="F253" s="280">
        <v>54</v>
      </c>
      <c r="G253" s="187">
        <v>1.1774967291757523E-2</v>
      </c>
      <c r="H253" s="171"/>
      <c r="I253" s="280">
        <v>54</v>
      </c>
      <c r="J253" s="187">
        <v>1.197339246119734E-2</v>
      </c>
      <c r="K253" s="171"/>
    </row>
    <row r="254" spans="2:11" ht="14.45">
      <c r="B254" s="6" t="s">
        <v>202</v>
      </c>
      <c r="C254" s="301"/>
      <c r="D254" s="300"/>
      <c r="E254" s="171"/>
      <c r="F254" s="280">
        <v>38</v>
      </c>
      <c r="G254" s="187">
        <v>8.2860880941997388E-3</v>
      </c>
      <c r="H254" s="171"/>
      <c r="I254" s="280">
        <v>19</v>
      </c>
      <c r="J254" s="187">
        <v>4.2128603104212865E-3</v>
      </c>
      <c r="K254" s="171"/>
    </row>
    <row r="255" spans="2:11" ht="14.45">
      <c r="B255" s="6" t="s">
        <v>203</v>
      </c>
      <c r="C255" s="301"/>
      <c r="D255" s="300"/>
      <c r="E255" s="171"/>
      <c r="F255" s="280">
        <v>29</v>
      </c>
      <c r="G255" s="187">
        <v>6.3235935455734846E-3</v>
      </c>
      <c r="H255" s="171"/>
      <c r="I255" s="280">
        <v>32</v>
      </c>
      <c r="J255" s="187">
        <v>7.0953436807095344E-3</v>
      </c>
      <c r="K255" s="171"/>
    </row>
    <row r="256" spans="2:11" ht="14.45">
      <c r="B256" s="6" t="s">
        <v>204</v>
      </c>
      <c r="C256" s="301"/>
      <c r="D256" s="300"/>
      <c r="E256" s="171"/>
      <c r="F256" s="280">
        <v>42</v>
      </c>
      <c r="G256" s="187">
        <v>9.1583078935891845E-3</v>
      </c>
      <c r="H256" s="171"/>
      <c r="I256" s="280">
        <v>51</v>
      </c>
      <c r="J256" s="187">
        <v>1.1308203991130821E-2</v>
      </c>
      <c r="K256" s="171"/>
    </row>
    <row r="257" spans="2:11" ht="14.45">
      <c r="B257" s="6" t="s">
        <v>205</v>
      </c>
      <c r="C257" s="301"/>
      <c r="D257" s="300"/>
      <c r="E257" s="171"/>
      <c r="F257" s="280">
        <v>15</v>
      </c>
      <c r="G257" s="187">
        <v>3.2708242477104232E-3</v>
      </c>
      <c r="H257" s="171"/>
      <c r="I257" s="280">
        <v>17</v>
      </c>
      <c r="J257" s="187">
        <v>3.7694013303769401E-3</v>
      </c>
      <c r="K257" s="171"/>
    </row>
    <row r="258" spans="2:11" ht="14.45">
      <c r="B258" s="6" t="s">
        <v>206</v>
      </c>
      <c r="C258" s="301"/>
      <c r="D258" s="300"/>
      <c r="E258" s="171"/>
      <c r="F258" s="280">
        <v>11</v>
      </c>
      <c r="G258" s="187">
        <v>2.3986044483209771E-3</v>
      </c>
      <c r="H258" s="171"/>
      <c r="I258" s="304" t="s">
        <v>169</v>
      </c>
      <c r="J258" s="252" t="s">
        <v>169</v>
      </c>
      <c r="K258" s="171"/>
    </row>
    <row r="259" spans="2:11" ht="14.45">
      <c r="B259" s="6" t="s">
        <v>207</v>
      </c>
      <c r="C259" s="301"/>
      <c r="D259" s="300"/>
      <c r="E259" s="171"/>
      <c r="F259" s="280">
        <v>84</v>
      </c>
      <c r="G259" s="187">
        <v>1.8316615787178369E-2</v>
      </c>
      <c r="H259" s="171"/>
      <c r="I259" s="280">
        <v>66</v>
      </c>
      <c r="J259" s="187">
        <v>1.4634146341463415E-2</v>
      </c>
      <c r="K259" s="171"/>
    </row>
    <row r="260" spans="2:11" ht="14.45">
      <c r="B260" s="6" t="s">
        <v>208</v>
      </c>
      <c r="C260" s="301"/>
      <c r="D260" s="300"/>
      <c r="E260" s="171"/>
      <c r="F260" s="280">
        <v>118</v>
      </c>
      <c r="G260" s="187">
        <v>2.573048408198866E-2</v>
      </c>
      <c r="H260" s="171"/>
      <c r="I260" s="280">
        <v>118</v>
      </c>
      <c r="J260" s="187">
        <v>2.6164079822616409E-2</v>
      </c>
      <c r="K260" s="171"/>
    </row>
    <row r="261" spans="2:11" ht="14.45">
      <c r="B261" s="6" t="s">
        <v>209</v>
      </c>
      <c r="C261" s="301"/>
      <c r="D261" s="300"/>
      <c r="E261" s="171"/>
      <c r="F261" s="280">
        <v>158</v>
      </c>
      <c r="G261" s="187">
        <v>3.4452682075883125E-2</v>
      </c>
      <c r="H261" s="171"/>
      <c r="I261" s="280">
        <v>148</v>
      </c>
      <c r="J261" s="187">
        <v>3.2815964523281595E-2</v>
      </c>
      <c r="K261" s="171"/>
    </row>
    <row r="262" spans="2:11" ht="14.45">
      <c r="B262" s="6" t="s">
        <v>210</v>
      </c>
      <c r="C262" s="301"/>
      <c r="D262" s="300"/>
      <c r="E262" s="171"/>
      <c r="F262" s="280">
        <v>33</v>
      </c>
      <c r="G262" s="187">
        <v>7.1958133449629303E-3</v>
      </c>
      <c r="H262" s="171"/>
      <c r="I262" s="280">
        <v>33</v>
      </c>
      <c r="J262" s="187">
        <v>7.3170731707317077E-3</v>
      </c>
      <c r="K262" s="171"/>
    </row>
    <row r="263" spans="2:11" ht="14.45">
      <c r="B263" s="6" t="s">
        <v>211</v>
      </c>
      <c r="C263" s="301"/>
      <c r="D263" s="300"/>
      <c r="E263" s="171"/>
      <c r="F263" s="280">
        <v>56</v>
      </c>
      <c r="G263" s="187">
        <v>1.2211077191452245E-2</v>
      </c>
      <c r="H263" s="171"/>
      <c r="I263" s="280">
        <v>68</v>
      </c>
      <c r="J263" s="187">
        <v>1.5077605321507761E-2</v>
      </c>
      <c r="K263" s="171"/>
    </row>
    <row r="264" spans="2:11" ht="14.45">
      <c r="B264" s="6" t="s">
        <v>212</v>
      </c>
      <c r="C264" s="301"/>
      <c r="D264" s="300"/>
      <c r="E264" s="171"/>
      <c r="F264" s="280">
        <v>53</v>
      </c>
      <c r="G264" s="187">
        <v>1.1556912341910161E-2</v>
      </c>
      <c r="H264" s="171"/>
      <c r="I264" s="280">
        <v>78</v>
      </c>
      <c r="J264" s="187">
        <v>1.7294900221729491E-2</v>
      </c>
      <c r="K264" s="171"/>
    </row>
    <row r="265" spans="2:11" ht="14.45">
      <c r="B265" s="6" t="s">
        <v>213</v>
      </c>
      <c r="C265" s="301"/>
      <c r="D265" s="300"/>
      <c r="E265" s="171"/>
      <c r="F265" s="304" t="s">
        <v>169</v>
      </c>
      <c r="G265" s="252" t="s">
        <v>169</v>
      </c>
      <c r="H265" s="171"/>
      <c r="I265" s="304" t="s">
        <v>169</v>
      </c>
      <c r="J265" s="252" t="s">
        <v>169</v>
      </c>
      <c r="K265" s="171"/>
    </row>
    <row r="266" spans="2:11" ht="14.45">
      <c r="B266" s="6" t="s">
        <v>214</v>
      </c>
      <c r="C266" s="301"/>
      <c r="D266" s="300"/>
      <c r="E266" s="171"/>
      <c r="F266" s="280">
        <v>47</v>
      </c>
      <c r="G266" s="187">
        <v>1.0248582642825993E-2</v>
      </c>
      <c r="H266" s="171"/>
      <c r="I266" s="280">
        <v>54</v>
      </c>
      <c r="J266" s="187">
        <v>1.197339246119734E-2</v>
      </c>
      <c r="K266" s="171"/>
    </row>
    <row r="267" spans="2:11" ht="14.45">
      <c r="B267" s="6" t="s">
        <v>215</v>
      </c>
      <c r="C267" s="301"/>
      <c r="D267" s="300"/>
      <c r="E267" s="171"/>
      <c r="F267" s="280">
        <v>41</v>
      </c>
      <c r="G267" s="187">
        <v>8.9402529437418235E-3</v>
      </c>
      <c r="H267" s="171"/>
      <c r="I267" s="280">
        <v>26</v>
      </c>
      <c r="J267" s="187">
        <v>5.7649667405764967E-3</v>
      </c>
      <c r="K267" s="171"/>
    </row>
    <row r="268" spans="2:11" ht="14.45">
      <c r="B268" s="6" t="s">
        <v>216</v>
      </c>
      <c r="C268" s="301"/>
      <c r="D268" s="300"/>
      <c r="E268" s="171"/>
      <c r="F268" s="280">
        <v>13</v>
      </c>
      <c r="G268" s="187">
        <v>2.8347143480156999E-3</v>
      </c>
      <c r="H268" s="171"/>
      <c r="I268" s="304" t="s">
        <v>169</v>
      </c>
      <c r="J268" s="252" t="s">
        <v>169</v>
      </c>
      <c r="K268" s="171"/>
    </row>
    <row r="269" spans="2:11" ht="14.45">
      <c r="B269" s="6" t="s">
        <v>217</v>
      </c>
      <c r="C269" s="301"/>
      <c r="D269" s="300"/>
      <c r="E269" s="171"/>
      <c r="F269" s="280">
        <v>89</v>
      </c>
      <c r="G269" s="187">
        <v>1.9406890536415176E-2</v>
      </c>
      <c r="H269" s="171"/>
      <c r="I269" s="280">
        <v>97</v>
      </c>
      <c r="J269" s="187">
        <v>2.1507760532150776E-2</v>
      </c>
      <c r="K269" s="171"/>
    </row>
    <row r="270" spans="2:11" ht="14.45">
      <c r="B270" s="6" t="s">
        <v>218</v>
      </c>
      <c r="C270" s="301"/>
      <c r="D270" s="300"/>
      <c r="E270" s="171"/>
      <c r="F270" s="280">
        <v>34</v>
      </c>
      <c r="G270" s="187">
        <v>7.4138682948102922E-3</v>
      </c>
      <c r="H270" s="171"/>
      <c r="I270" s="280">
        <v>54</v>
      </c>
      <c r="J270" s="187">
        <v>1.197339246119734E-2</v>
      </c>
      <c r="K270" s="171"/>
    </row>
    <row r="271" spans="2:11" ht="14.45">
      <c r="B271" s="6" t="s">
        <v>219</v>
      </c>
      <c r="C271" s="301"/>
      <c r="D271" s="300"/>
      <c r="E271" s="171"/>
      <c r="F271" s="280">
        <v>309</v>
      </c>
      <c r="G271" s="187">
        <v>6.737897950283471E-2</v>
      </c>
      <c r="H271" s="171"/>
      <c r="I271" s="280">
        <v>309</v>
      </c>
      <c r="J271" s="187">
        <v>6.8514412416851439E-2</v>
      </c>
      <c r="K271" s="171"/>
    </row>
    <row r="272" spans="2:11" ht="14.45">
      <c r="B272" s="6" t="s">
        <v>220</v>
      </c>
      <c r="C272" s="301"/>
      <c r="D272" s="300"/>
      <c r="E272" s="171"/>
      <c r="F272" s="280">
        <v>55</v>
      </c>
      <c r="G272" s="187">
        <v>1.1993022241604884E-2</v>
      </c>
      <c r="H272" s="171"/>
      <c r="I272" s="280">
        <v>89</v>
      </c>
      <c r="J272" s="187">
        <v>1.9733924611973392E-2</v>
      </c>
      <c r="K272" s="171"/>
    </row>
    <row r="273" spans="2:11" ht="14.45">
      <c r="B273" s="6" t="s">
        <v>221</v>
      </c>
      <c r="C273" s="301"/>
      <c r="D273" s="300"/>
      <c r="E273" s="171"/>
      <c r="F273" s="304" t="s">
        <v>169</v>
      </c>
      <c r="G273" s="252" t="s">
        <v>169</v>
      </c>
      <c r="H273" s="171"/>
      <c r="I273" s="304" t="s">
        <v>169</v>
      </c>
      <c r="J273" s="252" t="s">
        <v>169</v>
      </c>
      <c r="K273" s="171"/>
    </row>
    <row r="274" spans="2:11" ht="14.45">
      <c r="B274" s="6" t="s">
        <v>222</v>
      </c>
      <c r="C274" s="301"/>
      <c r="D274" s="300"/>
      <c r="E274" s="171"/>
      <c r="F274" s="280">
        <v>99</v>
      </c>
      <c r="G274" s="187">
        <v>2.1587440034888793E-2</v>
      </c>
      <c r="H274" s="171"/>
      <c r="I274" s="280">
        <v>105</v>
      </c>
      <c r="J274" s="187">
        <v>2.3281596452328159E-2</v>
      </c>
      <c r="K274" s="171"/>
    </row>
    <row r="275" spans="2:11" ht="14.45">
      <c r="B275" s="6" t="s">
        <v>223</v>
      </c>
      <c r="C275" s="301"/>
      <c r="D275" s="300"/>
      <c r="E275" s="171"/>
      <c r="F275" s="280">
        <v>68</v>
      </c>
      <c r="G275" s="187">
        <v>1.4827736589620584E-2</v>
      </c>
      <c r="H275" s="171"/>
      <c r="I275" s="280">
        <v>43</v>
      </c>
      <c r="J275" s="187">
        <v>9.5343680709534372E-3</v>
      </c>
      <c r="K275" s="171"/>
    </row>
    <row r="276" spans="2:11" ht="14.45">
      <c r="B276" s="6" t="s">
        <v>224</v>
      </c>
      <c r="C276" s="301"/>
      <c r="D276" s="300"/>
      <c r="E276" s="171"/>
      <c r="F276" s="280">
        <v>67</v>
      </c>
      <c r="G276" s="187">
        <v>1.4609681639773223E-2</v>
      </c>
      <c r="H276" s="171"/>
      <c r="I276" s="280">
        <v>56</v>
      </c>
      <c r="J276" s="187">
        <v>1.2416851441241685E-2</v>
      </c>
      <c r="K276" s="171"/>
    </row>
    <row r="277" spans="2:11" ht="14.45">
      <c r="B277" s="6" t="s">
        <v>225</v>
      </c>
      <c r="C277" s="301"/>
      <c r="D277" s="300"/>
      <c r="E277" s="171"/>
      <c r="F277" s="280">
        <v>159</v>
      </c>
      <c r="G277" s="187">
        <v>3.4670737025730487E-2</v>
      </c>
      <c r="H277" s="171"/>
      <c r="I277" s="280">
        <v>148</v>
      </c>
      <c r="J277" s="187">
        <v>3.2815964523281595E-2</v>
      </c>
      <c r="K277" s="171"/>
    </row>
    <row r="278" spans="2:11" ht="14.45">
      <c r="B278" s="6" t="s">
        <v>226</v>
      </c>
      <c r="C278" s="301"/>
      <c r="D278" s="300"/>
      <c r="E278" s="171"/>
      <c r="F278" s="304" t="s">
        <v>169</v>
      </c>
      <c r="G278" s="252" t="s">
        <v>169</v>
      </c>
      <c r="H278" s="171"/>
      <c r="I278" s="280">
        <v>21</v>
      </c>
      <c r="J278" s="187">
        <v>4.6563192904656324E-3</v>
      </c>
      <c r="K278" s="171"/>
    </row>
    <row r="279" spans="2:11" ht="14.45">
      <c r="B279" s="6" t="s">
        <v>227</v>
      </c>
      <c r="C279" s="301"/>
      <c r="D279" s="300"/>
      <c r="E279" s="171"/>
      <c r="F279" s="280">
        <v>26</v>
      </c>
      <c r="G279" s="187">
        <v>5.6694286960313998E-3</v>
      </c>
      <c r="H279" s="171"/>
      <c r="I279" s="280">
        <v>22</v>
      </c>
      <c r="J279" s="187">
        <v>4.8780487804878049E-3</v>
      </c>
      <c r="K279" s="171"/>
    </row>
    <row r="280" spans="2:11" ht="14.45">
      <c r="B280" s="6" t="s">
        <v>228</v>
      </c>
      <c r="C280" s="301"/>
      <c r="D280" s="300"/>
      <c r="E280" s="171"/>
      <c r="F280" s="304" t="s">
        <v>169</v>
      </c>
      <c r="G280" s="252" t="s">
        <v>169</v>
      </c>
      <c r="H280" s="171"/>
      <c r="I280" s="304" t="s">
        <v>169</v>
      </c>
      <c r="J280" s="252" t="s">
        <v>169</v>
      </c>
      <c r="K280" s="171"/>
    </row>
    <row r="281" spans="2:11" ht="14.45">
      <c r="B281" s="6" t="s">
        <v>229</v>
      </c>
      <c r="C281" s="301"/>
      <c r="D281" s="300"/>
      <c r="E281" s="171"/>
      <c r="F281" s="280">
        <v>47</v>
      </c>
      <c r="G281" s="187">
        <v>1.0248582642825993E-2</v>
      </c>
      <c r="H281" s="171"/>
      <c r="I281" s="280">
        <v>53</v>
      </c>
      <c r="J281" s="187">
        <v>1.1751662971175166E-2</v>
      </c>
      <c r="K281" s="171"/>
    </row>
    <row r="282" spans="2:11" ht="14.45">
      <c r="B282" s="6" t="s">
        <v>230</v>
      </c>
      <c r="C282" s="301"/>
      <c r="D282" s="300"/>
      <c r="E282" s="171"/>
      <c r="F282" s="280">
        <v>379</v>
      </c>
      <c r="G282" s="187">
        <v>8.2642825992150018E-2</v>
      </c>
      <c r="H282" s="171"/>
      <c r="I282" s="280">
        <v>326</v>
      </c>
      <c r="J282" s="187">
        <v>7.2283813747228379E-2</v>
      </c>
      <c r="K282" s="171"/>
    </row>
    <row r="283" spans="2:11" ht="14.45">
      <c r="B283" s="6" t="s">
        <v>231</v>
      </c>
      <c r="C283" s="301"/>
      <c r="D283" s="300"/>
      <c r="E283" s="171"/>
      <c r="F283" s="280">
        <v>132</v>
      </c>
      <c r="G283" s="187">
        <v>2.8783253379851721E-2</v>
      </c>
      <c r="H283" s="171"/>
      <c r="I283" s="280">
        <v>225</v>
      </c>
      <c r="J283" s="187">
        <v>4.9889135254988913E-2</v>
      </c>
      <c r="K283" s="171"/>
    </row>
    <row r="284" spans="2:11" ht="14.45">
      <c r="B284" s="6" t="s">
        <v>232</v>
      </c>
      <c r="C284" s="301"/>
      <c r="D284" s="300"/>
      <c r="E284" s="171"/>
      <c r="F284" s="304" t="s">
        <v>169</v>
      </c>
      <c r="G284" s="252" t="s">
        <v>169</v>
      </c>
      <c r="H284" s="171"/>
      <c r="I284" s="280">
        <v>10</v>
      </c>
      <c r="J284" s="187">
        <v>2.2172949002217295E-3</v>
      </c>
      <c r="K284" s="171"/>
    </row>
    <row r="285" spans="2:11" ht="14.45">
      <c r="B285" s="6" t="s">
        <v>233</v>
      </c>
      <c r="C285" s="301"/>
      <c r="D285" s="300"/>
      <c r="E285" s="171"/>
      <c r="F285" s="280">
        <v>109</v>
      </c>
      <c r="G285" s="187">
        <v>2.3767989533362406E-2</v>
      </c>
      <c r="H285" s="171"/>
      <c r="I285" s="280">
        <v>95</v>
      </c>
      <c r="J285" s="187">
        <v>2.1064301552106431E-2</v>
      </c>
      <c r="K285" s="171"/>
    </row>
    <row r="286" spans="2:11" ht="14.45">
      <c r="B286" s="6" t="s">
        <v>234</v>
      </c>
      <c r="C286" s="301"/>
      <c r="D286" s="300"/>
      <c r="E286" s="171"/>
      <c r="F286" s="280">
        <v>87</v>
      </c>
      <c r="G286" s="187">
        <v>1.8970780636720454E-2</v>
      </c>
      <c r="H286" s="171"/>
      <c r="I286" s="280">
        <v>122</v>
      </c>
      <c r="J286" s="187">
        <v>2.7050997782705099E-2</v>
      </c>
      <c r="K286" s="171"/>
    </row>
    <row r="287" spans="2:11" ht="14.45">
      <c r="B287" s="6" t="s">
        <v>235</v>
      </c>
      <c r="C287" s="301"/>
      <c r="D287" s="300"/>
      <c r="E287" s="171"/>
      <c r="F287" s="280">
        <v>18</v>
      </c>
      <c r="G287" s="187">
        <v>3.9249890972525075E-3</v>
      </c>
      <c r="H287" s="171"/>
      <c r="I287" s="280">
        <v>16</v>
      </c>
      <c r="J287" s="187">
        <v>3.5476718403547672E-3</v>
      </c>
      <c r="K287" s="171"/>
    </row>
    <row r="288" spans="2:11" ht="14.45">
      <c r="B288" s="6" t="s">
        <v>236</v>
      </c>
      <c r="C288" s="301"/>
      <c r="D288" s="300"/>
      <c r="E288" s="171"/>
      <c r="F288" s="280">
        <v>59</v>
      </c>
      <c r="G288" s="187">
        <v>1.286524204099433E-2</v>
      </c>
      <c r="H288" s="171"/>
      <c r="I288" s="280">
        <v>51</v>
      </c>
      <c r="J288" s="187">
        <v>1.1308203991130821E-2</v>
      </c>
      <c r="K288" s="171"/>
    </row>
    <row r="289" spans="2:11" ht="14.45">
      <c r="B289" s="6" t="s">
        <v>237</v>
      </c>
      <c r="C289" s="301"/>
      <c r="D289" s="300"/>
      <c r="E289" s="171"/>
      <c r="F289" s="304" t="s">
        <v>169</v>
      </c>
      <c r="G289" s="252" t="s">
        <v>169</v>
      </c>
      <c r="H289" s="171"/>
      <c r="I289" s="304" t="s">
        <v>169</v>
      </c>
      <c r="J289" s="252" t="s">
        <v>169</v>
      </c>
      <c r="K289" s="171"/>
    </row>
    <row r="290" spans="2:11" ht="14.45">
      <c r="B290" s="6" t="s">
        <v>375</v>
      </c>
      <c r="C290" s="301"/>
      <c r="D290" s="300"/>
      <c r="E290" s="171"/>
      <c r="F290" s="280">
        <v>17</v>
      </c>
      <c r="G290" s="187">
        <v>3.7069341474051461E-3</v>
      </c>
      <c r="H290" s="171"/>
      <c r="I290" s="280">
        <v>16</v>
      </c>
      <c r="J290" s="187">
        <v>3.5476718403547672E-3</v>
      </c>
      <c r="K290" s="171"/>
    </row>
    <row r="291" spans="2:11" ht="14.45">
      <c r="B291" s="6" t="s">
        <v>501</v>
      </c>
      <c r="C291" s="301"/>
      <c r="D291" s="300"/>
      <c r="E291" s="171"/>
      <c r="F291" s="280">
        <v>180</v>
      </c>
      <c r="G291" s="187">
        <v>3.9249890972525077E-2</v>
      </c>
      <c r="H291" s="171"/>
      <c r="I291" s="280">
        <v>114</v>
      </c>
      <c r="J291" s="187">
        <v>2.5277161862527715E-2</v>
      </c>
      <c r="K291" s="171"/>
    </row>
    <row r="292" spans="2:11" ht="14.45">
      <c r="B292" s="6" t="s">
        <v>154</v>
      </c>
      <c r="C292" s="301"/>
      <c r="D292" s="300"/>
      <c r="E292" s="171"/>
      <c r="F292" s="280">
        <v>4586</v>
      </c>
      <c r="G292" s="187">
        <v>1</v>
      </c>
      <c r="H292" s="171"/>
      <c r="I292" s="280">
        <v>4510</v>
      </c>
      <c r="J292" s="187">
        <v>1</v>
      </c>
      <c r="K292" s="171"/>
    </row>
    <row r="293" spans="2:11" ht="15" customHeight="1">
      <c r="C293" s="301"/>
      <c r="D293" s="300"/>
      <c r="E293" s="171"/>
      <c r="F293" s="196"/>
      <c r="H293" s="171"/>
      <c r="I293" s="196"/>
      <c r="K293" s="171"/>
    </row>
  </sheetData>
  <mergeCells count="19">
    <mergeCell ref="I4:K4"/>
    <mergeCell ref="I5:K5"/>
    <mergeCell ref="A106:A118"/>
    <mergeCell ref="A122:B122"/>
    <mergeCell ref="A68:A76"/>
    <mergeCell ref="A77:A87"/>
    <mergeCell ref="A88:A105"/>
    <mergeCell ref="A4:B4"/>
    <mergeCell ref="A5:B5"/>
    <mergeCell ref="C5:E5"/>
    <mergeCell ref="C4:E4"/>
    <mergeCell ref="F4:H4"/>
    <mergeCell ref="F5:H5"/>
    <mergeCell ref="C2:E2"/>
    <mergeCell ref="C3:E3"/>
    <mergeCell ref="F2:H2"/>
    <mergeCell ref="F3:H3"/>
    <mergeCell ref="I2:K2"/>
    <mergeCell ref="I3:K3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ACB21-E83B-4E62-8CC2-238174E460D6}">
  <dimension ref="A1:AF2084"/>
  <sheetViews>
    <sheetView zoomScale="80" zoomScaleNormal="80" workbookViewId="0">
      <pane xSplit="3" ySplit="3" topLeftCell="D4" activePane="bottomRight" state="frozen"/>
      <selection pane="bottomRight" activeCell="A3" sqref="A3"/>
      <selection pane="bottomLeft" activeCell="F8" sqref="F8"/>
      <selection pane="topRight" activeCell="F8" sqref="F8"/>
    </sheetView>
  </sheetViews>
  <sheetFormatPr defaultRowHeight="14.45"/>
  <cols>
    <col min="1" max="1" width="18.7109375" bestFit="1" customWidth="1"/>
    <col min="2" max="2" width="15.7109375" bestFit="1" customWidth="1"/>
    <col min="3" max="3" width="17.85546875" customWidth="1"/>
    <col min="4" max="4" width="18.5703125" style="229" customWidth="1"/>
    <col min="5" max="5" width="9.85546875" style="229" customWidth="1"/>
    <col min="6" max="8" width="10.140625" style="229" customWidth="1"/>
    <col min="9" max="9" width="19.28515625" style="229" customWidth="1"/>
    <col min="10" max="12" width="10" style="229" customWidth="1"/>
    <col min="13" max="13" width="11.85546875" style="229" customWidth="1"/>
    <col min="14" max="14" width="18.140625" customWidth="1"/>
    <col min="15" max="18" width="11.7109375" customWidth="1"/>
    <col min="19" max="19" width="17.7109375" customWidth="1"/>
    <col min="20" max="20" width="11.7109375" customWidth="1"/>
    <col min="21" max="22" width="8.85546875" bestFit="1" customWidth="1"/>
    <col min="23" max="23" width="9.85546875" bestFit="1" customWidth="1"/>
  </cols>
  <sheetData>
    <row r="1" spans="1:23" s="27" customFormat="1" ht="20.45" customHeight="1">
      <c r="A1" s="520" t="s">
        <v>502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</row>
    <row r="2" spans="1:23" ht="27.75" customHeight="1">
      <c r="A2" s="52"/>
      <c r="B2" s="52"/>
      <c r="C2" s="52"/>
      <c r="D2" s="458" t="s">
        <v>503</v>
      </c>
      <c r="E2" s="459"/>
      <c r="F2" s="459"/>
      <c r="G2" s="459"/>
      <c r="H2" s="459"/>
      <c r="I2" s="458" t="s">
        <v>504</v>
      </c>
      <c r="J2" s="459"/>
      <c r="K2" s="459"/>
      <c r="L2" s="459"/>
      <c r="M2" s="463"/>
      <c r="N2" s="458" t="s">
        <v>505</v>
      </c>
      <c r="O2" s="459"/>
      <c r="P2" s="459"/>
      <c r="Q2" s="459"/>
      <c r="R2" s="463"/>
      <c r="S2" s="458" t="s">
        <v>506</v>
      </c>
      <c r="T2" s="459"/>
      <c r="U2" s="459"/>
      <c r="V2" s="459"/>
      <c r="W2" s="463"/>
    </row>
    <row r="3" spans="1:23" ht="20.25" customHeight="1">
      <c r="A3" s="51"/>
      <c r="B3" s="51"/>
      <c r="C3" s="51"/>
      <c r="D3" s="53" t="s">
        <v>507</v>
      </c>
      <c r="E3" s="54" t="s">
        <v>134</v>
      </c>
      <c r="F3" s="54" t="s">
        <v>136</v>
      </c>
      <c r="G3" s="54" t="s">
        <v>137</v>
      </c>
      <c r="H3" s="54" t="s">
        <v>508</v>
      </c>
      <c r="I3" s="53" t="s">
        <v>507</v>
      </c>
      <c r="J3" s="54" t="s">
        <v>134</v>
      </c>
      <c r="K3" s="54" t="s">
        <v>136</v>
      </c>
      <c r="L3" s="54" t="s">
        <v>137</v>
      </c>
      <c r="M3" s="55" t="s">
        <v>508</v>
      </c>
      <c r="N3" s="53" t="s">
        <v>507</v>
      </c>
      <c r="O3" s="54" t="s">
        <v>134</v>
      </c>
      <c r="P3" s="54" t="s">
        <v>136</v>
      </c>
      <c r="Q3" s="54" t="s">
        <v>137</v>
      </c>
      <c r="R3" s="55" t="s">
        <v>508</v>
      </c>
      <c r="S3" s="53" t="s">
        <v>507</v>
      </c>
      <c r="T3" s="54" t="s">
        <v>134</v>
      </c>
      <c r="U3" s="54" t="s">
        <v>136</v>
      </c>
      <c r="V3" s="54" t="s">
        <v>137</v>
      </c>
      <c r="W3" s="55" t="s">
        <v>508</v>
      </c>
    </row>
    <row r="4" spans="1:23">
      <c r="A4" s="499" t="s">
        <v>387</v>
      </c>
      <c r="B4" s="499" t="s">
        <v>24</v>
      </c>
      <c r="C4" t="s">
        <v>124</v>
      </c>
      <c r="D4" s="227">
        <v>81052</v>
      </c>
      <c r="E4" s="227">
        <v>179877</v>
      </c>
      <c r="F4" s="227">
        <v>68875</v>
      </c>
      <c r="G4" s="227">
        <v>36992</v>
      </c>
      <c r="H4" s="227">
        <v>260929</v>
      </c>
      <c r="I4" s="313">
        <v>74677</v>
      </c>
      <c r="J4" s="227">
        <v>179443</v>
      </c>
      <c r="K4" s="227">
        <v>69211</v>
      </c>
      <c r="L4" s="227">
        <v>34322</v>
      </c>
      <c r="M4" s="307">
        <v>254120</v>
      </c>
      <c r="N4" s="197">
        <v>68335</v>
      </c>
      <c r="O4" s="60">
        <v>153157</v>
      </c>
      <c r="P4" s="60">
        <v>63123</v>
      </c>
      <c r="Q4" s="60">
        <v>31777</v>
      </c>
      <c r="R4" s="316">
        <v>221492</v>
      </c>
      <c r="S4" s="280">
        <v>73498</v>
      </c>
      <c r="T4" s="186">
        <v>153724</v>
      </c>
      <c r="U4" s="186">
        <v>69301</v>
      </c>
      <c r="V4" s="186">
        <v>35256</v>
      </c>
      <c r="W4" s="317">
        <v>227222</v>
      </c>
    </row>
    <row r="5" spans="1:23">
      <c r="A5" s="499"/>
      <c r="B5" s="499"/>
      <c r="C5" t="s">
        <v>171</v>
      </c>
      <c r="D5" s="227">
        <v>30638</v>
      </c>
      <c r="E5" s="227">
        <v>87395</v>
      </c>
      <c r="F5" s="227">
        <v>35256</v>
      </c>
      <c r="G5" s="227">
        <v>18959</v>
      </c>
      <c r="H5" s="227">
        <v>118033</v>
      </c>
      <c r="I5" s="313">
        <v>27011</v>
      </c>
      <c r="J5" s="227">
        <v>84968</v>
      </c>
      <c r="K5" s="227">
        <v>35366</v>
      </c>
      <c r="L5" s="227">
        <v>18848</v>
      </c>
      <c r="M5" s="307">
        <v>111979</v>
      </c>
      <c r="N5" s="197">
        <v>28007</v>
      </c>
      <c r="O5" s="60">
        <v>81372</v>
      </c>
      <c r="P5" s="60">
        <v>34822</v>
      </c>
      <c r="Q5" s="60">
        <v>19688</v>
      </c>
      <c r="R5" s="316">
        <v>109379</v>
      </c>
      <c r="S5" s="280">
        <v>31965</v>
      </c>
      <c r="T5" s="186">
        <v>90625</v>
      </c>
      <c r="U5" s="186">
        <v>40671</v>
      </c>
      <c r="V5" s="186">
        <v>21916</v>
      </c>
      <c r="W5" s="317">
        <v>122590</v>
      </c>
    </row>
    <row r="6" spans="1:23">
      <c r="A6" s="499"/>
      <c r="B6" s="499"/>
      <c r="C6" t="s">
        <v>170</v>
      </c>
      <c r="D6" s="227">
        <v>44032</v>
      </c>
      <c r="E6" s="227">
        <v>84855</v>
      </c>
      <c r="F6" s="227">
        <v>25372</v>
      </c>
      <c r="G6" s="227">
        <v>10477</v>
      </c>
      <c r="H6" s="227">
        <v>128887</v>
      </c>
      <c r="I6" s="313">
        <v>40145</v>
      </c>
      <c r="J6" s="227">
        <v>88532</v>
      </c>
      <c r="K6" s="227">
        <v>26346</v>
      </c>
      <c r="L6" s="227">
        <v>9923</v>
      </c>
      <c r="M6" s="307">
        <v>128677</v>
      </c>
      <c r="N6" s="197">
        <v>41417</v>
      </c>
      <c r="O6" s="60">
        <v>80589</v>
      </c>
      <c r="P6" s="60">
        <v>24179</v>
      </c>
      <c r="Q6" s="60">
        <v>10244</v>
      </c>
      <c r="R6" s="316">
        <v>122006</v>
      </c>
      <c r="S6" s="280">
        <v>49944</v>
      </c>
      <c r="T6" s="186">
        <v>87673</v>
      </c>
      <c r="U6" s="186">
        <v>27729</v>
      </c>
      <c r="V6" s="186">
        <v>11951</v>
      </c>
      <c r="W6" s="317">
        <v>137617</v>
      </c>
    </row>
    <row r="7" spans="1:23">
      <c r="A7" s="499"/>
      <c r="B7" s="499"/>
      <c r="C7" t="s">
        <v>117</v>
      </c>
      <c r="D7" s="227">
        <v>6183</v>
      </c>
      <c r="E7" s="227">
        <v>12225</v>
      </c>
      <c r="F7" s="227">
        <v>4231</v>
      </c>
      <c r="G7" s="227">
        <v>2303</v>
      </c>
      <c r="H7" s="227">
        <v>18408</v>
      </c>
      <c r="I7" s="313">
        <v>5577</v>
      </c>
      <c r="J7" s="227">
        <v>12107</v>
      </c>
      <c r="K7" s="227">
        <v>4268</v>
      </c>
      <c r="L7" s="227">
        <v>2148</v>
      </c>
      <c r="M7" s="307">
        <v>17684</v>
      </c>
      <c r="N7" s="197">
        <v>5796</v>
      </c>
      <c r="O7" s="60">
        <v>10840</v>
      </c>
      <c r="P7" s="60">
        <v>3872</v>
      </c>
      <c r="Q7" s="60">
        <v>2199</v>
      </c>
      <c r="R7" s="316">
        <v>16636</v>
      </c>
      <c r="S7" s="280">
        <v>6607</v>
      </c>
      <c r="T7" s="186">
        <v>11730</v>
      </c>
      <c r="U7" s="186">
        <v>4268</v>
      </c>
      <c r="V7" s="186">
        <v>2464</v>
      </c>
      <c r="W7" s="317">
        <v>18337</v>
      </c>
    </row>
    <row r="8" spans="1:23">
      <c r="A8" s="499"/>
      <c r="B8" s="499"/>
      <c r="C8" t="s">
        <v>172</v>
      </c>
      <c r="D8" s="227">
        <v>1910</v>
      </c>
      <c r="E8" s="227">
        <v>5291</v>
      </c>
      <c r="F8" s="227">
        <v>2402</v>
      </c>
      <c r="G8" s="227">
        <v>1297</v>
      </c>
      <c r="H8" s="227">
        <v>7201</v>
      </c>
      <c r="I8" s="313">
        <v>1745</v>
      </c>
      <c r="J8" s="227">
        <v>5260</v>
      </c>
      <c r="K8" s="227">
        <v>2426</v>
      </c>
      <c r="L8" s="227">
        <v>1255</v>
      </c>
      <c r="M8" s="307">
        <v>7005</v>
      </c>
      <c r="N8" s="197">
        <v>1721</v>
      </c>
      <c r="O8" s="60">
        <v>4984</v>
      </c>
      <c r="P8" s="60">
        <v>2381</v>
      </c>
      <c r="Q8" s="60">
        <v>1259</v>
      </c>
      <c r="R8" s="316">
        <v>6705</v>
      </c>
      <c r="S8" s="280">
        <v>1921</v>
      </c>
      <c r="T8" s="186">
        <v>5159</v>
      </c>
      <c r="U8" s="186">
        <v>2631</v>
      </c>
      <c r="V8" s="186">
        <v>1465</v>
      </c>
      <c r="W8" s="317">
        <v>7080</v>
      </c>
    </row>
    <row r="9" spans="1:23">
      <c r="A9" s="499"/>
      <c r="B9" s="499"/>
      <c r="C9" t="s">
        <v>121</v>
      </c>
      <c r="D9" s="229">
        <v>816</v>
      </c>
      <c r="E9" s="227">
        <v>2093</v>
      </c>
      <c r="F9" s="229">
        <v>836</v>
      </c>
      <c r="G9" s="229">
        <v>349</v>
      </c>
      <c r="H9" s="227">
        <v>2909</v>
      </c>
      <c r="I9" s="314">
        <v>750</v>
      </c>
      <c r="J9" s="227">
        <v>2197</v>
      </c>
      <c r="K9" s="229">
        <v>821</v>
      </c>
      <c r="L9" s="229">
        <v>380</v>
      </c>
      <c r="M9" s="307">
        <v>2947</v>
      </c>
      <c r="N9" s="197">
        <v>671</v>
      </c>
      <c r="O9" s="60">
        <v>1780</v>
      </c>
      <c r="P9" s="60">
        <v>786</v>
      </c>
      <c r="Q9" s="60">
        <v>337</v>
      </c>
      <c r="R9" s="316">
        <v>2451</v>
      </c>
      <c r="S9" s="280">
        <v>714</v>
      </c>
      <c r="T9" s="186">
        <v>1855</v>
      </c>
      <c r="U9" s="186">
        <v>854</v>
      </c>
      <c r="V9" s="186">
        <v>351</v>
      </c>
      <c r="W9" s="317">
        <v>2569</v>
      </c>
    </row>
    <row r="10" spans="1:23">
      <c r="A10" s="499"/>
      <c r="B10" s="499"/>
      <c r="C10" t="s">
        <v>281</v>
      </c>
      <c r="D10" s="227">
        <v>11198</v>
      </c>
      <c r="E10" s="227">
        <v>20715</v>
      </c>
      <c r="F10" s="227">
        <v>6207</v>
      </c>
      <c r="G10" s="227">
        <v>2604</v>
      </c>
      <c r="H10" s="227">
        <v>31913</v>
      </c>
      <c r="I10" s="313">
        <v>10273</v>
      </c>
      <c r="J10" s="227">
        <v>21845</v>
      </c>
      <c r="K10" s="227">
        <v>6715</v>
      </c>
      <c r="L10" s="227">
        <v>2688</v>
      </c>
      <c r="M10" s="307">
        <v>32118</v>
      </c>
      <c r="N10" s="197">
        <v>10778</v>
      </c>
      <c r="O10" s="60">
        <v>20934</v>
      </c>
      <c r="P10" s="60">
        <v>6377</v>
      </c>
      <c r="Q10" s="60">
        <v>2693</v>
      </c>
      <c r="R10" s="316">
        <v>31712</v>
      </c>
      <c r="S10" s="280">
        <v>12561</v>
      </c>
      <c r="T10" s="186">
        <v>23782</v>
      </c>
      <c r="U10" s="186">
        <v>7760</v>
      </c>
      <c r="V10" s="186">
        <v>3206</v>
      </c>
      <c r="W10" s="317">
        <v>36343</v>
      </c>
    </row>
    <row r="11" spans="1:23">
      <c r="A11" s="499"/>
      <c r="B11" s="499"/>
      <c r="C11" t="s">
        <v>123</v>
      </c>
      <c r="D11" s="227">
        <v>14149</v>
      </c>
      <c r="E11" s="227">
        <v>74201</v>
      </c>
      <c r="F11" s="227">
        <v>58465</v>
      </c>
      <c r="G11" s="227">
        <v>34783</v>
      </c>
      <c r="H11" s="227">
        <v>88350</v>
      </c>
      <c r="I11" s="313">
        <v>13935</v>
      </c>
      <c r="J11" s="227">
        <v>66446</v>
      </c>
      <c r="K11" s="227">
        <v>60591</v>
      </c>
      <c r="L11" s="227">
        <v>33812</v>
      </c>
      <c r="M11" s="307">
        <v>80381</v>
      </c>
      <c r="N11" s="197">
        <v>15784</v>
      </c>
      <c r="O11" s="60">
        <v>50243</v>
      </c>
      <c r="P11" s="60">
        <v>52796</v>
      </c>
      <c r="Q11" s="60">
        <v>31216</v>
      </c>
      <c r="R11" s="316">
        <v>66027</v>
      </c>
      <c r="S11" s="280">
        <v>19894</v>
      </c>
      <c r="T11" s="186">
        <v>51683</v>
      </c>
      <c r="U11" s="186">
        <v>55857</v>
      </c>
      <c r="V11" s="186">
        <v>34069</v>
      </c>
      <c r="W11" s="317">
        <v>71577</v>
      </c>
    </row>
    <row r="12" spans="1:23">
      <c r="A12" s="499"/>
      <c r="B12" s="499"/>
      <c r="C12" t="s">
        <v>509</v>
      </c>
      <c r="D12" s="227">
        <v>189978</v>
      </c>
      <c r="E12" s="227">
        <v>466652</v>
      </c>
      <c r="F12" s="227">
        <v>201644</v>
      </c>
      <c r="G12" s="227">
        <v>107764</v>
      </c>
      <c r="H12" s="227">
        <v>656630</v>
      </c>
      <c r="I12" s="313">
        <v>174113</v>
      </c>
      <c r="J12" s="227">
        <v>460798</v>
      </c>
      <c r="K12" s="227">
        <v>205744</v>
      </c>
      <c r="L12" s="227">
        <v>103376</v>
      </c>
      <c r="M12" s="307">
        <v>634911</v>
      </c>
      <c r="N12" s="197">
        <v>172509</v>
      </c>
      <c r="O12" s="60">
        <v>403899</v>
      </c>
      <c r="P12" s="60">
        <v>188336</v>
      </c>
      <c r="Q12" s="60">
        <v>99413</v>
      </c>
      <c r="R12" s="316">
        <v>576408</v>
      </c>
      <c r="S12" s="280">
        <v>197104</v>
      </c>
      <c r="T12" s="186">
        <v>426231</v>
      </c>
      <c r="U12" s="186">
        <v>209071</v>
      </c>
      <c r="V12" s="186">
        <v>110678</v>
      </c>
      <c r="W12" s="317">
        <v>623335</v>
      </c>
    </row>
    <row r="13" spans="1:23">
      <c r="A13" s="499"/>
      <c r="B13" s="499" t="s">
        <v>510</v>
      </c>
      <c r="C13" t="s">
        <v>124</v>
      </c>
      <c r="D13" s="227">
        <v>4297</v>
      </c>
      <c r="E13" s="227">
        <v>13592</v>
      </c>
      <c r="F13" s="227">
        <v>4631</v>
      </c>
      <c r="G13" s="227">
        <v>2262</v>
      </c>
      <c r="H13" s="227">
        <v>17889</v>
      </c>
      <c r="I13" s="313">
        <v>3923</v>
      </c>
      <c r="J13" s="227">
        <v>13932</v>
      </c>
      <c r="K13" s="227">
        <v>4972</v>
      </c>
      <c r="L13" s="227">
        <v>2407</v>
      </c>
      <c r="M13" s="307">
        <v>17855</v>
      </c>
      <c r="N13" s="197">
        <v>3614</v>
      </c>
      <c r="O13" s="60">
        <v>11252</v>
      </c>
      <c r="P13" s="60">
        <v>4481</v>
      </c>
      <c r="Q13" s="60">
        <v>2105</v>
      </c>
      <c r="R13" s="316">
        <v>14866</v>
      </c>
      <c r="S13" s="280">
        <v>3994</v>
      </c>
      <c r="T13" s="186">
        <v>11041</v>
      </c>
      <c r="U13" s="186">
        <v>4574</v>
      </c>
      <c r="V13" s="186">
        <v>2271</v>
      </c>
      <c r="W13" s="317">
        <v>15035</v>
      </c>
    </row>
    <row r="14" spans="1:23">
      <c r="A14" s="499"/>
      <c r="B14" s="499"/>
      <c r="C14" t="s">
        <v>171</v>
      </c>
      <c r="D14" s="229">
        <v>918</v>
      </c>
      <c r="E14" s="227">
        <v>4255</v>
      </c>
      <c r="F14" s="227">
        <v>1825</v>
      </c>
      <c r="G14" s="229">
        <v>969</v>
      </c>
      <c r="H14" s="227">
        <v>5173</v>
      </c>
      <c r="I14" s="314">
        <v>841</v>
      </c>
      <c r="J14" s="227">
        <v>4456</v>
      </c>
      <c r="K14" s="227">
        <v>1949</v>
      </c>
      <c r="L14" s="227">
        <v>1127</v>
      </c>
      <c r="M14" s="307">
        <v>5297</v>
      </c>
      <c r="N14" s="197">
        <v>837</v>
      </c>
      <c r="O14" s="60">
        <v>4240</v>
      </c>
      <c r="P14" s="60">
        <v>1952</v>
      </c>
      <c r="Q14" s="60">
        <v>1151</v>
      </c>
      <c r="R14" s="316">
        <v>5077</v>
      </c>
      <c r="S14" s="280">
        <v>980</v>
      </c>
      <c r="T14" s="186">
        <v>4389</v>
      </c>
      <c r="U14" s="186">
        <v>2034</v>
      </c>
      <c r="V14" s="186">
        <v>1152</v>
      </c>
      <c r="W14" s="317">
        <v>5369</v>
      </c>
    </row>
    <row r="15" spans="1:23">
      <c r="A15" s="499"/>
      <c r="B15" s="499"/>
      <c r="C15" t="s">
        <v>170</v>
      </c>
      <c r="D15" s="227">
        <v>1468</v>
      </c>
      <c r="E15" s="227">
        <v>4344</v>
      </c>
      <c r="F15" s="227">
        <v>1203</v>
      </c>
      <c r="G15" s="229">
        <v>554</v>
      </c>
      <c r="H15" s="227">
        <v>5812</v>
      </c>
      <c r="I15" s="313">
        <v>1562</v>
      </c>
      <c r="J15" s="227">
        <v>5348</v>
      </c>
      <c r="K15" s="227">
        <v>1551</v>
      </c>
      <c r="L15" s="229">
        <v>560</v>
      </c>
      <c r="M15" s="307">
        <v>6910</v>
      </c>
      <c r="N15" s="197">
        <v>1696</v>
      </c>
      <c r="O15" s="60">
        <v>4743</v>
      </c>
      <c r="P15" s="60">
        <v>1334</v>
      </c>
      <c r="Q15" s="60">
        <v>534</v>
      </c>
      <c r="R15" s="316">
        <v>6439</v>
      </c>
      <c r="S15" s="280">
        <v>1944</v>
      </c>
      <c r="T15" s="186">
        <v>5167</v>
      </c>
      <c r="U15" s="186">
        <v>1439</v>
      </c>
      <c r="V15" s="186">
        <v>661</v>
      </c>
      <c r="W15" s="317">
        <v>7111</v>
      </c>
    </row>
    <row r="16" spans="1:23">
      <c r="A16" s="499"/>
      <c r="B16" s="499"/>
      <c r="C16" t="s">
        <v>117</v>
      </c>
      <c r="D16" s="229">
        <v>376</v>
      </c>
      <c r="E16" s="227">
        <v>1028</v>
      </c>
      <c r="F16" s="229">
        <v>219</v>
      </c>
      <c r="G16" s="229">
        <v>110</v>
      </c>
      <c r="H16" s="227">
        <v>1404</v>
      </c>
      <c r="I16" s="314">
        <v>369</v>
      </c>
      <c r="J16" s="227">
        <v>1122</v>
      </c>
      <c r="K16" s="229">
        <v>271</v>
      </c>
      <c r="L16" s="229">
        <v>140</v>
      </c>
      <c r="M16" s="307">
        <v>1491</v>
      </c>
      <c r="N16" s="197">
        <v>378</v>
      </c>
      <c r="O16" s="60">
        <v>946</v>
      </c>
      <c r="P16" s="60">
        <v>243</v>
      </c>
      <c r="Q16" s="60">
        <v>125</v>
      </c>
      <c r="R16" s="316">
        <v>1324</v>
      </c>
      <c r="S16" s="280">
        <v>447</v>
      </c>
      <c r="T16" s="186">
        <v>944</v>
      </c>
      <c r="U16" s="186">
        <v>269</v>
      </c>
      <c r="V16" s="186">
        <v>117</v>
      </c>
      <c r="W16" s="317">
        <v>1391</v>
      </c>
    </row>
    <row r="17" spans="1:23">
      <c r="A17" s="499"/>
      <c r="B17" s="499"/>
      <c r="C17" t="s">
        <v>172</v>
      </c>
      <c r="D17" s="229">
        <v>81</v>
      </c>
      <c r="E17" s="229">
        <v>349</v>
      </c>
      <c r="F17" s="229">
        <v>145</v>
      </c>
      <c r="G17" s="229">
        <v>59</v>
      </c>
      <c r="H17" s="229">
        <v>430</v>
      </c>
      <c r="I17" s="314">
        <v>71</v>
      </c>
      <c r="J17" s="229">
        <v>334</v>
      </c>
      <c r="K17" s="229">
        <v>158</v>
      </c>
      <c r="L17" s="229">
        <v>75</v>
      </c>
      <c r="M17" s="308">
        <v>405</v>
      </c>
      <c r="N17" s="197">
        <v>70</v>
      </c>
      <c r="O17" s="60">
        <v>317</v>
      </c>
      <c r="P17" s="60">
        <v>134</v>
      </c>
      <c r="Q17" s="60">
        <v>55</v>
      </c>
      <c r="R17" s="316">
        <v>387</v>
      </c>
      <c r="S17" s="280">
        <v>89</v>
      </c>
      <c r="T17" s="186">
        <v>316</v>
      </c>
      <c r="U17" s="186">
        <v>130</v>
      </c>
      <c r="V17" s="186">
        <v>76</v>
      </c>
      <c r="W17" s="317">
        <v>405</v>
      </c>
    </row>
    <row r="18" spans="1:23">
      <c r="A18" s="499"/>
      <c r="B18" s="499"/>
      <c r="C18" t="s">
        <v>121</v>
      </c>
      <c r="D18" s="229">
        <v>30</v>
      </c>
      <c r="E18" s="229">
        <v>106</v>
      </c>
      <c r="F18" s="229">
        <v>41</v>
      </c>
      <c r="G18" s="229">
        <v>17</v>
      </c>
      <c r="H18" s="229">
        <v>136</v>
      </c>
      <c r="I18" s="314">
        <v>28</v>
      </c>
      <c r="J18" s="229">
        <v>133</v>
      </c>
      <c r="K18" s="229">
        <v>37</v>
      </c>
      <c r="L18" s="229">
        <v>15</v>
      </c>
      <c r="M18" s="308">
        <v>161</v>
      </c>
      <c r="N18" s="197">
        <v>26</v>
      </c>
      <c r="O18" s="60">
        <v>91</v>
      </c>
      <c r="P18" s="60">
        <v>52</v>
      </c>
      <c r="Q18" s="60">
        <v>25</v>
      </c>
      <c r="R18" s="316">
        <v>117</v>
      </c>
      <c r="S18" s="280">
        <v>37</v>
      </c>
      <c r="T18" s="186">
        <v>85</v>
      </c>
      <c r="U18" s="186">
        <v>41</v>
      </c>
      <c r="V18" s="186">
        <v>12</v>
      </c>
      <c r="W18" s="317">
        <v>122</v>
      </c>
    </row>
    <row r="19" spans="1:23">
      <c r="A19" s="499"/>
      <c r="B19" s="499"/>
      <c r="C19" t="s">
        <v>281</v>
      </c>
      <c r="D19" s="229">
        <v>735</v>
      </c>
      <c r="E19" s="227">
        <v>1581</v>
      </c>
      <c r="F19" s="229">
        <v>407</v>
      </c>
      <c r="G19" s="229">
        <v>213</v>
      </c>
      <c r="H19" s="227">
        <v>2316</v>
      </c>
      <c r="I19" s="314">
        <v>647</v>
      </c>
      <c r="J19" s="227">
        <v>1594</v>
      </c>
      <c r="K19" s="229">
        <v>440</v>
      </c>
      <c r="L19" s="229">
        <v>286</v>
      </c>
      <c r="M19" s="307">
        <v>2241</v>
      </c>
      <c r="N19" s="197">
        <v>654</v>
      </c>
      <c r="O19" s="60">
        <v>1409</v>
      </c>
      <c r="P19" s="60">
        <v>403</v>
      </c>
      <c r="Q19" s="60">
        <v>209</v>
      </c>
      <c r="R19" s="316">
        <v>2063</v>
      </c>
      <c r="S19" s="280">
        <v>684</v>
      </c>
      <c r="T19" s="186">
        <v>1477</v>
      </c>
      <c r="U19" s="186">
        <v>427</v>
      </c>
      <c r="V19" s="186">
        <v>207</v>
      </c>
      <c r="W19" s="317">
        <v>2161</v>
      </c>
    </row>
    <row r="20" spans="1:23">
      <c r="A20" s="499"/>
      <c r="B20" s="499"/>
      <c r="C20" t="s">
        <v>123</v>
      </c>
      <c r="D20" s="229">
        <v>993</v>
      </c>
      <c r="E20" s="227">
        <v>5274</v>
      </c>
      <c r="F20" s="227">
        <v>3888</v>
      </c>
      <c r="G20" s="227">
        <v>2462</v>
      </c>
      <c r="H20" s="227">
        <v>6267</v>
      </c>
      <c r="I20" s="314">
        <v>968</v>
      </c>
      <c r="J20" s="227">
        <v>4595</v>
      </c>
      <c r="K20" s="227">
        <v>4100</v>
      </c>
      <c r="L20" s="227">
        <v>2464</v>
      </c>
      <c r="M20" s="307">
        <v>5563</v>
      </c>
      <c r="N20" s="197">
        <v>1034</v>
      </c>
      <c r="O20" s="60">
        <v>3458</v>
      </c>
      <c r="P20" s="60">
        <v>3518</v>
      </c>
      <c r="Q20" s="60">
        <v>2142</v>
      </c>
      <c r="R20" s="316">
        <v>4492</v>
      </c>
      <c r="S20" s="280">
        <v>1118</v>
      </c>
      <c r="T20" s="186">
        <v>3471</v>
      </c>
      <c r="U20" s="186">
        <v>3160</v>
      </c>
      <c r="V20" s="186">
        <v>2041</v>
      </c>
      <c r="W20" s="317">
        <v>4589</v>
      </c>
    </row>
    <row r="21" spans="1:23">
      <c r="A21" s="499"/>
      <c r="B21" s="499"/>
      <c r="C21" t="s">
        <v>509</v>
      </c>
      <c r="D21" s="227">
        <v>8898</v>
      </c>
      <c r="E21" s="227">
        <v>30529</v>
      </c>
      <c r="F21" s="227">
        <v>12359</v>
      </c>
      <c r="G21" s="227">
        <v>6646</v>
      </c>
      <c r="H21" s="227">
        <v>39427</v>
      </c>
      <c r="I21" s="313">
        <v>8409</v>
      </c>
      <c r="J21" s="227">
        <v>31514</v>
      </c>
      <c r="K21" s="227">
        <v>13478</v>
      </c>
      <c r="L21" s="227">
        <v>7074</v>
      </c>
      <c r="M21" s="307">
        <v>39923</v>
      </c>
      <c r="N21" s="197">
        <v>8309</v>
      </c>
      <c r="O21" s="60">
        <v>26456</v>
      </c>
      <c r="P21" s="60">
        <v>12117</v>
      </c>
      <c r="Q21" s="60">
        <v>6346</v>
      </c>
      <c r="R21" s="316">
        <v>34765</v>
      </c>
      <c r="S21" s="280">
        <v>9293</v>
      </c>
      <c r="T21" s="186">
        <v>26890</v>
      </c>
      <c r="U21" s="186">
        <v>12074</v>
      </c>
      <c r="V21" s="186">
        <v>6537</v>
      </c>
      <c r="W21" s="317">
        <v>36183</v>
      </c>
    </row>
    <row r="22" spans="1:23">
      <c r="A22" s="499"/>
      <c r="B22" s="499" t="s">
        <v>41</v>
      </c>
      <c r="C22" t="s">
        <v>124</v>
      </c>
      <c r="D22" s="300"/>
      <c r="E22" s="300"/>
      <c r="F22" s="300"/>
      <c r="G22" s="300"/>
      <c r="H22" s="300"/>
      <c r="I22" s="313">
        <v>47817</v>
      </c>
      <c r="J22" s="227">
        <v>106104</v>
      </c>
      <c r="K22" s="227">
        <v>39577</v>
      </c>
      <c r="L22" s="227">
        <v>17689</v>
      </c>
      <c r="M22" s="307">
        <v>153921</v>
      </c>
      <c r="N22" s="197">
        <v>42755</v>
      </c>
      <c r="O22" s="60">
        <v>100705</v>
      </c>
      <c r="P22" s="60">
        <v>37641</v>
      </c>
      <c r="Q22" s="60">
        <v>16110</v>
      </c>
      <c r="R22" s="317">
        <v>143460</v>
      </c>
      <c r="S22" s="280">
        <v>39695</v>
      </c>
      <c r="T22" s="186">
        <v>86701</v>
      </c>
      <c r="U22" s="186">
        <v>34262</v>
      </c>
      <c r="V22" s="186">
        <v>15256</v>
      </c>
      <c r="W22" s="317">
        <v>126396</v>
      </c>
    </row>
    <row r="23" spans="1:23">
      <c r="A23" s="499"/>
      <c r="B23" s="499"/>
      <c r="C23" t="s">
        <v>171</v>
      </c>
      <c r="D23" s="300"/>
      <c r="E23" s="300"/>
      <c r="F23" s="300"/>
      <c r="G23" s="300"/>
      <c r="H23" s="300"/>
      <c r="I23" s="313">
        <v>14742</v>
      </c>
      <c r="J23" s="227">
        <v>45616</v>
      </c>
      <c r="K23" s="227">
        <v>18720</v>
      </c>
      <c r="L23" s="227">
        <v>9504</v>
      </c>
      <c r="M23" s="307">
        <v>60358</v>
      </c>
      <c r="N23" s="197">
        <v>13198</v>
      </c>
      <c r="O23" s="60">
        <v>43051</v>
      </c>
      <c r="P23" s="60">
        <v>18132</v>
      </c>
      <c r="Q23" s="60">
        <v>9368</v>
      </c>
      <c r="R23" s="317">
        <v>56249</v>
      </c>
      <c r="S23" s="280">
        <v>13814</v>
      </c>
      <c r="T23" s="186">
        <v>41699</v>
      </c>
      <c r="U23" s="186">
        <v>17769</v>
      </c>
      <c r="V23" s="186">
        <v>9687</v>
      </c>
      <c r="W23" s="317">
        <v>55513</v>
      </c>
    </row>
    <row r="24" spans="1:23">
      <c r="A24" s="499"/>
      <c r="B24" s="499"/>
      <c r="C24" t="s">
        <v>170</v>
      </c>
      <c r="D24" s="300"/>
      <c r="E24" s="300"/>
      <c r="F24" s="300"/>
      <c r="G24" s="300"/>
      <c r="H24" s="300"/>
      <c r="I24" s="313">
        <v>23138</v>
      </c>
      <c r="J24" s="227">
        <v>48267</v>
      </c>
      <c r="K24" s="227">
        <v>14268</v>
      </c>
      <c r="L24" s="227">
        <v>4991</v>
      </c>
      <c r="M24" s="307">
        <v>71405</v>
      </c>
      <c r="N24" s="197">
        <v>21049</v>
      </c>
      <c r="O24" s="60">
        <v>47474</v>
      </c>
      <c r="P24" s="60">
        <v>13934</v>
      </c>
      <c r="Q24" s="60">
        <v>4741</v>
      </c>
      <c r="R24" s="317">
        <v>68523</v>
      </c>
      <c r="S24" s="280">
        <v>21898</v>
      </c>
      <c r="T24" s="186">
        <v>43456</v>
      </c>
      <c r="U24" s="186">
        <v>12784</v>
      </c>
      <c r="V24" s="186">
        <v>4843</v>
      </c>
      <c r="W24" s="317">
        <v>65354</v>
      </c>
    </row>
    <row r="25" spans="1:23">
      <c r="A25" s="499"/>
      <c r="B25" s="499"/>
      <c r="C25" t="s">
        <v>117</v>
      </c>
      <c r="D25" s="300"/>
      <c r="E25" s="300"/>
      <c r="F25" s="300"/>
      <c r="G25" s="300"/>
      <c r="H25" s="300"/>
      <c r="I25" s="313">
        <v>4004</v>
      </c>
      <c r="J25" s="227">
        <v>7560</v>
      </c>
      <c r="K25" s="227">
        <v>2561</v>
      </c>
      <c r="L25" s="227">
        <v>1145</v>
      </c>
      <c r="M25" s="307">
        <v>11564</v>
      </c>
      <c r="N25" s="197">
        <v>3540</v>
      </c>
      <c r="O25" s="60">
        <v>7036</v>
      </c>
      <c r="P25" s="60">
        <v>2401</v>
      </c>
      <c r="Q25" s="60">
        <v>1110</v>
      </c>
      <c r="R25" s="317">
        <v>10576</v>
      </c>
      <c r="S25" s="280">
        <v>3649</v>
      </c>
      <c r="T25" s="186">
        <v>6422</v>
      </c>
      <c r="U25" s="186">
        <v>2205</v>
      </c>
      <c r="V25" s="186">
        <v>1161</v>
      </c>
      <c r="W25" s="317">
        <v>10071</v>
      </c>
    </row>
    <row r="26" spans="1:23">
      <c r="A26" s="499"/>
      <c r="B26" s="499"/>
      <c r="C26" t="s">
        <v>172</v>
      </c>
      <c r="D26" s="300"/>
      <c r="E26" s="300"/>
      <c r="F26" s="300"/>
      <c r="G26" s="300"/>
      <c r="H26" s="300"/>
      <c r="I26" s="314">
        <v>985</v>
      </c>
      <c r="J26" s="227">
        <v>2806</v>
      </c>
      <c r="K26" s="227">
        <v>1241</v>
      </c>
      <c r="L26" s="229">
        <v>548</v>
      </c>
      <c r="M26" s="307">
        <v>3791</v>
      </c>
      <c r="N26" s="197">
        <v>886</v>
      </c>
      <c r="O26" s="60">
        <v>2726</v>
      </c>
      <c r="P26" s="60">
        <v>1206</v>
      </c>
      <c r="Q26" s="60">
        <v>539</v>
      </c>
      <c r="R26" s="317">
        <v>3612</v>
      </c>
      <c r="S26" s="280">
        <v>891</v>
      </c>
      <c r="T26" s="186">
        <v>2516</v>
      </c>
      <c r="U26" s="186">
        <v>1202</v>
      </c>
      <c r="V26" s="186">
        <v>586</v>
      </c>
      <c r="W26" s="317">
        <v>3407</v>
      </c>
    </row>
    <row r="27" spans="1:23">
      <c r="A27" s="499"/>
      <c r="B27" s="499"/>
      <c r="C27" t="s">
        <v>121</v>
      </c>
      <c r="D27" s="300"/>
      <c r="E27" s="300"/>
      <c r="F27" s="300"/>
      <c r="G27" s="300"/>
      <c r="H27" s="300"/>
      <c r="I27" s="314">
        <v>436</v>
      </c>
      <c r="J27" s="227">
        <v>1200</v>
      </c>
      <c r="K27" s="229">
        <v>465</v>
      </c>
      <c r="L27" s="229">
        <v>164</v>
      </c>
      <c r="M27" s="307">
        <v>1636</v>
      </c>
      <c r="N27" s="197">
        <v>386</v>
      </c>
      <c r="O27" s="60">
        <v>1160</v>
      </c>
      <c r="P27" s="60">
        <v>435</v>
      </c>
      <c r="Q27" s="60">
        <v>190</v>
      </c>
      <c r="R27" s="317">
        <v>1546</v>
      </c>
      <c r="S27" s="280">
        <v>368</v>
      </c>
      <c r="T27" s="186">
        <v>950</v>
      </c>
      <c r="U27" s="186">
        <v>417</v>
      </c>
      <c r="V27" s="186">
        <v>157</v>
      </c>
      <c r="W27" s="317">
        <v>1318</v>
      </c>
    </row>
    <row r="28" spans="1:23">
      <c r="A28" s="499"/>
      <c r="B28" s="499"/>
      <c r="C28" t="s">
        <v>281</v>
      </c>
      <c r="D28" s="300"/>
      <c r="E28" s="300"/>
      <c r="F28" s="300"/>
      <c r="G28" s="300"/>
      <c r="H28" s="300"/>
      <c r="I28" s="313">
        <v>6200</v>
      </c>
      <c r="J28" s="227">
        <v>11950</v>
      </c>
      <c r="K28" s="227">
        <v>3483</v>
      </c>
      <c r="L28" s="227">
        <v>1270</v>
      </c>
      <c r="M28" s="307">
        <v>18150</v>
      </c>
      <c r="N28" s="197">
        <v>5682</v>
      </c>
      <c r="O28" s="60">
        <v>12043</v>
      </c>
      <c r="P28" s="60">
        <v>3655</v>
      </c>
      <c r="Q28" s="60">
        <v>1250</v>
      </c>
      <c r="R28" s="317">
        <v>17725</v>
      </c>
      <c r="S28" s="280">
        <v>6158</v>
      </c>
      <c r="T28" s="186">
        <v>11596</v>
      </c>
      <c r="U28" s="186">
        <v>3444</v>
      </c>
      <c r="V28" s="186">
        <v>1282</v>
      </c>
      <c r="W28" s="317">
        <v>17754</v>
      </c>
    </row>
    <row r="29" spans="1:23">
      <c r="A29" s="499"/>
      <c r="B29" s="499"/>
      <c r="C29" t="s">
        <v>123</v>
      </c>
      <c r="D29" s="300"/>
      <c r="E29" s="300"/>
      <c r="F29" s="300"/>
      <c r="G29" s="300"/>
      <c r="H29" s="300"/>
      <c r="I29" s="313">
        <v>7664</v>
      </c>
      <c r="J29" s="227">
        <v>39678</v>
      </c>
      <c r="K29" s="227">
        <v>31840</v>
      </c>
      <c r="L29" s="227">
        <v>16045</v>
      </c>
      <c r="M29" s="307">
        <v>47342</v>
      </c>
      <c r="N29" s="197">
        <v>7908</v>
      </c>
      <c r="O29" s="60">
        <v>36529</v>
      </c>
      <c r="P29" s="60">
        <v>34295</v>
      </c>
      <c r="Q29" s="60">
        <v>17495</v>
      </c>
      <c r="R29" s="317">
        <v>44437</v>
      </c>
      <c r="S29" s="280">
        <v>9001</v>
      </c>
      <c r="T29" s="186">
        <v>27452</v>
      </c>
      <c r="U29" s="186">
        <v>29314</v>
      </c>
      <c r="V29" s="186">
        <v>15929</v>
      </c>
      <c r="W29" s="317">
        <v>36453</v>
      </c>
    </row>
    <row r="30" spans="1:23">
      <c r="A30" s="499"/>
      <c r="B30" s="499"/>
      <c r="C30" t="s">
        <v>509</v>
      </c>
      <c r="D30" s="300"/>
      <c r="E30" s="300"/>
      <c r="F30" s="300"/>
      <c r="G30" s="300"/>
      <c r="H30" s="300"/>
      <c r="I30" s="313">
        <v>104986</v>
      </c>
      <c r="J30" s="227">
        <v>263181</v>
      </c>
      <c r="K30" s="227">
        <v>112155</v>
      </c>
      <c r="L30" s="227">
        <v>51356</v>
      </c>
      <c r="M30" s="307">
        <v>368167</v>
      </c>
      <c r="N30" s="197">
        <v>95404</v>
      </c>
      <c r="O30" s="60">
        <v>250724</v>
      </c>
      <c r="P30" s="60">
        <v>111699</v>
      </c>
      <c r="Q30" s="60">
        <v>50803</v>
      </c>
      <c r="R30" s="317">
        <v>346128</v>
      </c>
      <c r="S30" s="280">
        <v>95474</v>
      </c>
      <c r="T30" s="186">
        <v>220792</v>
      </c>
      <c r="U30" s="186">
        <v>101397</v>
      </c>
      <c r="V30" s="186">
        <v>48901</v>
      </c>
      <c r="W30" s="317">
        <v>316266</v>
      </c>
    </row>
    <row r="31" spans="1:23">
      <c r="A31" s="499"/>
      <c r="B31" s="499" t="s">
        <v>511</v>
      </c>
      <c r="C31" t="s">
        <v>124</v>
      </c>
      <c r="D31" s="300"/>
      <c r="E31" s="300"/>
      <c r="F31" s="300"/>
      <c r="G31" s="300"/>
      <c r="H31" s="300"/>
      <c r="I31" s="313">
        <v>3431408</v>
      </c>
      <c r="J31" s="227">
        <v>1229307</v>
      </c>
      <c r="K31" s="227">
        <v>537598</v>
      </c>
      <c r="L31" s="227">
        <v>520100</v>
      </c>
      <c r="M31" s="309">
        <v>3228285</v>
      </c>
      <c r="N31" s="197">
        <v>3735077</v>
      </c>
      <c r="O31" s="60">
        <v>1346104</v>
      </c>
      <c r="P31" s="60">
        <v>587715</v>
      </c>
      <c r="Q31" s="60">
        <v>569569</v>
      </c>
      <c r="R31" s="316">
        <v>3511945</v>
      </c>
      <c r="S31" s="280">
        <v>3895638</v>
      </c>
      <c r="T31" s="186">
        <v>1456273</v>
      </c>
      <c r="U31" s="186">
        <v>634298</v>
      </c>
      <c r="V31" s="186">
        <v>610645</v>
      </c>
      <c r="W31" s="317">
        <v>3715781</v>
      </c>
    </row>
    <row r="32" spans="1:23">
      <c r="A32" s="499"/>
      <c r="B32" s="499"/>
      <c r="C32" t="s">
        <v>171</v>
      </c>
      <c r="D32" s="300"/>
      <c r="E32" s="300"/>
      <c r="F32" s="300"/>
      <c r="G32" s="300"/>
      <c r="H32" s="300"/>
      <c r="I32" s="313">
        <v>1391778</v>
      </c>
      <c r="J32" s="227">
        <v>563175</v>
      </c>
      <c r="K32" s="227">
        <v>270262</v>
      </c>
      <c r="L32" s="227">
        <v>201872</v>
      </c>
      <c r="M32" s="309">
        <v>1405237</v>
      </c>
      <c r="N32" s="197">
        <v>1525292</v>
      </c>
      <c r="O32" s="60">
        <v>620945</v>
      </c>
      <c r="P32" s="60">
        <v>294530</v>
      </c>
      <c r="Q32" s="60">
        <v>221650</v>
      </c>
      <c r="R32" s="316">
        <v>1535633</v>
      </c>
      <c r="S32" s="280">
        <v>1585241</v>
      </c>
      <c r="T32" s="186">
        <v>672012</v>
      </c>
      <c r="U32" s="186">
        <v>316886</v>
      </c>
      <c r="V32" s="186">
        <v>238086</v>
      </c>
      <c r="W32" s="317">
        <v>1617450</v>
      </c>
    </row>
    <row r="33" spans="1:23">
      <c r="A33" s="499"/>
      <c r="B33" s="499"/>
      <c r="C33" t="s">
        <v>170</v>
      </c>
      <c r="D33" s="300"/>
      <c r="E33" s="300"/>
      <c r="F33" s="300"/>
      <c r="G33" s="300"/>
      <c r="H33" s="300"/>
      <c r="I33" s="313">
        <v>1562056</v>
      </c>
      <c r="J33" s="227">
        <v>454684</v>
      </c>
      <c r="K33" s="227">
        <v>168219</v>
      </c>
      <c r="L33" s="227">
        <v>101213</v>
      </c>
      <c r="M33" s="309">
        <v>1370020</v>
      </c>
      <c r="N33" s="197">
        <v>1767533</v>
      </c>
      <c r="O33" s="60">
        <v>517305</v>
      </c>
      <c r="P33" s="60">
        <v>189787</v>
      </c>
      <c r="Q33" s="60">
        <v>115567</v>
      </c>
      <c r="R33" s="316">
        <v>1551902</v>
      </c>
      <c r="S33" s="280">
        <v>1934097</v>
      </c>
      <c r="T33" s="186">
        <v>582729</v>
      </c>
      <c r="U33" s="186">
        <v>211059</v>
      </c>
      <c r="V33" s="186">
        <v>128008</v>
      </c>
      <c r="W33" s="317">
        <v>1706065</v>
      </c>
    </row>
    <row r="34" spans="1:23">
      <c r="A34" s="499"/>
      <c r="B34" s="499"/>
      <c r="C34" t="s">
        <v>117</v>
      </c>
      <c r="D34" s="300"/>
      <c r="E34" s="300"/>
      <c r="F34" s="300"/>
      <c r="G34" s="300"/>
      <c r="H34" s="300"/>
      <c r="I34" s="313">
        <v>207394</v>
      </c>
      <c r="J34" s="227">
        <v>82904</v>
      </c>
      <c r="K34" s="227">
        <v>34734</v>
      </c>
      <c r="L34" s="227">
        <v>25779</v>
      </c>
      <c r="M34" s="309">
        <v>226615</v>
      </c>
      <c r="N34" s="197">
        <v>233437</v>
      </c>
      <c r="O34" s="60">
        <v>93708</v>
      </c>
      <c r="P34" s="60">
        <v>39489</v>
      </c>
      <c r="Q34" s="60">
        <v>29887</v>
      </c>
      <c r="R34" s="316">
        <v>255727</v>
      </c>
      <c r="S34" s="280">
        <v>261478</v>
      </c>
      <c r="T34" s="186">
        <v>104489</v>
      </c>
      <c r="U34" s="186">
        <v>44227</v>
      </c>
      <c r="V34" s="186">
        <v>33404</v>
      </c>
      <c r="W34" s="317">
        <v>285400</v>
      </c>
    </row>
    <row r="35" spans="1:23">
      <c r="A35" s="499"/>
      <c r="B35" s="499"/>
      <c r="C35" t="s">
        <v>172</v>
      </c>
      <c r="D35" s="300"/>
      <c r="E35" s="300"/>
      <c r="F35" s="300"/>
      <c r="G35" s="300"/>
      <c r="H35" s="300"/>
      <c r="I35" s="313">
        <v>89077</v>
      </c>
      <c r="J35" s="227">
        <v>41056</v>
      </c>
      <c r="K35" s="227">
        <v>19451</v>
      </c>
      <c r="L35" s="227">
        <v>15141</v>
      </c>
      <c r="M35" s="309">
        <v>93632</v>
      </c>
      <c r="N35" s="197">
        <v>97142</v>
      </c>
      <c r="O35" s="60">
        <v>45351</v>
      </c>
      <c r="P35" s="60">
        <v>21499</v>
      </c>
      <c r="Q35" s="60">
        <v>16975</v>
      </c>
      <c r="R35" s="316">
        <v>102684</v>
      </c>
      <c r="S35" s="280">
        <v>101422</v>
      </c>
      <c r="T35" s="186">
        <v>48992</v>
      </c>
      <c r="U35" s="186">
        <v>23335</v>
      </c>
      <c r="V35" s="186">
        <v>18497</v>
      </c>
      <c r="W35" s="317">
        <v>108741</v>
      </c>
    </row>
    <row r="36" spans="1:23">
      <c r="A36" s="499"/>
      <c r="B36" s="499"/>
      <c r="C36" t="s">
        <v>121</v>
      </c>
      <c r="D36" s="300"/>
      <c r="E36" s="300"/>
      <c r="F36" s="300"/>
      <c r="G36" s="300"/>
      <c r="H36" s="300"/>
      <c r="I36" s="313">
        <v>31470</v>
      </c>
      <c r="J36" s="227">
        <v>12467</v>
      </c>
      <c r="K36" s="227">
        <v>4795</v>
      </c>
      <c r="L36" s="227">
        <v>3250</v>
      </c>
      <c r="M36" s="309">
        <v>31430</v>
      </c>
      <c r="N36" s="197">
        <v>34653</v>
      </c>
      <c r="O36" s="60">
        <v>13938</v>
      </c>
      <c r="P36" s="60">
        <v>5536</v>
      </c>
      <c r="Q36" s="60">
        <v>3684</v>
      </c>
      <c r="R36" s="316">
        <v>34901</v>
      </c>
      <c r="S36" s="280">
        <v>38309</v>
      </c>
      <c r="T36" s="186">
        <v>15579</v>
      </c>
      <c r="U36" s="186">
        <v>6169</v>
      </c>
      <c r="V36" s="186">
        <v>4123</v>
      </c>
      <c r="W36" s="317">
        <v>38657</v>
      </c>
    </row>
    <row r="37" spans="1:23">
      <c r="A37" s="499"/>
      <c r="B37" s="499"/>
      <c r="C37" t="s">
        <v>281</v>
      </c>
      <c r="D37" s="300"/>
      <c r="E37" s="300"/>
      <c r="F37" s="300"/>
      <c r="G37" s="300"/>
      <c r="H37" s="300"/>
      <c r="I37" s="313">
        <v>380444</v>
      </c>
      <c r="J37" s="227">
        <v>123438</v>
      </c>
      <c r="K37" s="227">
        <v>46104</v>
      </c>
      <c r="L37" s="227">
        <v>34266</v>
      </c>
      <c r="M37" s="309">
        <v>364565</v>
      </c>
      <c r="N37" s="197">
        <v>437614</v>
      </c>
      <c r="O37" s="60">
        <v>140459</v>
      </c>
      <c r="P37" s="60">
        <v>51727</v>
      </c>
      <c r="Q37" s="60">
        <v>37979</v>
      </c>
      <c r="R37" s="316">
        <v>416051</v>
      </c>
      <c r="S37" s="280">
        <v>494299</v>
      </c>
      <c r="T37" s="186">
        <v>158289</v>
      </c>
      <c r="U37" s="186">
        <v>57522</v>
      </c>
      <c r="V37" s="186">
        <v>41118</v>
      </c>
      <c r="W37" s="317">
        <v>466569</v>
      </c>
    </row>
    <row r="38" spans="1:23">
      <c r="A38" s="499"/>
      <c r="B38" s="499"/>
      <c r="C38" t="s">
        <v>123</v>
      </c>
      <c r="D38" s="300"/>
      <c r="E38" s="300"/>
      <c r="F38" s="300"/>
      <c r="G38" s="300"/>
      <c r="H38" s="300"/>
      <c r="I38" s="313">
        <v>9946482</v>
      </c>
      <c r="J38" s="227">
        <v>6442381</v>
      </c>
      <c r="K38" s="227">
        <v>4278881</v>
      </c>
      <c r="L38" s="227">
        <v>4586485</v>
      </c>
      <c r="M38" s="309">
        <v>13091019</v>
      </c>
      <c r="N38" s="197">
        <v>9949171</v>
      </c>
      <c r="O38" s="60">
        <v>6426446</v>
      </c>
      <c r="P38" s="60">
        <v>4295099</v>
      </c>
      <c r="Q38" s="60">
        <v>4619387</v>
      </c>
      <c r="R38" s="316">
        <v>13051652</v>
      </c>
      <c r="S38" s="280">
        <v>10288437</v>
      </c>
      <c r="T38" s="186">
        <v>6431368</v>
      </c>
      <c r="U38" s="186">
        <v>4313957</v>
      </c>
      <c r="V38" s="186">
        <v>4647627</v>
      </c>
      <c r="W38" s="317">
        <v>13208975</v>
      </c>
    </row>
    <row r="39" spans="1:23">
      <c r="A39" s="499"/>
      <c r="B39" s="499"/>
      <c r="C39" t="s">
        <v>509</v>
      </c>
      <c r="D39" s="300"/>
      <c r="E39" s="300"/>
      <c r="F39" s="300"/>
      <c r="G39" s="300"/>
      <c r="H39" s="300"/>
      <c r="I39" s="313">
        <v>17040109</v>
      </c>
      <c r="J39" s="227">
        <v>8949412</v>
      </c>
      <c r="K39" s="227">
        <v>5360044</v>
      </c>
      <c r="L39" s="227">
        <v>5488106</v>
      </c>
      <c r="M39" s="309">
        <v>19810803</v>
      </c>
      <c r="N39" s="197">
        <v>17779919</v>
      </c>
      <c r="O39" s="60">
        <v>9204256</v>
      </c>
      <c r="P39" s="60">
        <v>5485382</v>
      </c>
      <c r="Q39" s="60">
        <v>5614698</v>
      </c>
      <c r="R39" s="316">
        <v>20460495</v>
      </c>
      <c r="S39" s="280">
        <v>18598921</v>
      </c>
      <c r="T39" s="186">
        <v>9469731</v>
      </c>
      <c r="U39" s="186">
        <v>5607453</v>
      </c>
      <c r="V39" s="186">
        <v>5721508</v>
      </c>
      <c r="W39" s="317">
        <v>21147638</v>
      </c>
    </row>
    <row r="40" spans="1:23">
      <c r="A40" s="499" t="s">
        <v>187</v>
      </c>
      <c r="B40" s="499" t="s">
        <v>24</v>
      </c>
      <c r="C40" t="s">
        <v>124</v>
      </c>
      <c r="D40" s="227">
        <v>1089</v>
      </c>
      <c r="E40" s="227">
        <v>2344</v>
      </c>
      <c r="F40" s="229">
        <v>774</v>
      </c>
      <c r="G40" s="229">
        <v>332</v>
      </c>
      <c r="H40" s="227">
        <v>3433</v>
      </c>
      <c r="I40" s="313">
        <v>1009</v>
      </c>
      <c r="J40" s="227">
        <v>2220</v>
      </c>
      <c r="K40" s="229">
        <v>705</v>
      </c>
      <c r="L40" s="229">
        <v>317</v>
      </c>
      <c r="M40" s="307">
        <v>3229</v>
      </c>
      <c r="N40" s="197">
        <v>1009</v>
      </c>
      <c r="O40" s="60">
        <v>2053</v>
      </c>
      <c r="P40" s="60">
        <v>662</v>
      </c>
      <c r="Q40" s="60">
        <v>270</v>
      </c>
      <c r="R40" s="316">
        <v>3062</v>
      </c>
      <c r="S40" s="280">
        <v>1098</v>
      </c>
      <c r="T40" s="186">
        <v>1936</v>
      </c>
      <c r="U40" s="186">
        <v>726</v>
      </c>
      <c r="V40" s="186">
        <v>284</v>
      </c>
      <c r="W40" s="317">
        <v>3034</v>
      </c>
    </row>
    <row r="41" spans="1:23">
      <c r="A41" s="499"/>
      <c r="B41" s="499"/>
      <c r="C41" t="s">
        <v>171</v>
      </c>
      <c r="D41" s="229">
        <v>940</v>
      </c>
      <c r="E41" s="227">
        <v>1718</v>
      </c>
      <c r="F41" s="229">
        <v>642</v>
      </c>
      <c r="G41" s="229">
        <v>332</v>
      </c>
      <c r="H41" s="227">
        <v>2658</v>
      </c>
      <c r="I41" s="314">
        <v>672</v>
      </c>
      <c r="J41" s="227">
        <v>1632</v>
      </c>
      <c r="K41" s="229">
        <v>603</v>
      </c>
      <c r="L41" s="229">
        <v>325</v>
      </c>
      <c r="M41" s="307">
        <v>2304</v>
      </c>
      <c r="N41" s="197">
        <v>762</v>
      </c>
      <c r="O41" s="60">
        <v>1717</v>
      </c>
      <c r="P41" s="60">
        <v>658</v>
      </c>
      <c r="Q41" s="60">
        <v>335</v>
      </c>
      <c r="R41" s="316">
        <v>2479</v>
      </c>
      <c r="S41" s="280">
        <v>799</v>
      </c>
      <c r="T41" s="186">
        <v>1836</v>
      </c>
      <c r="U41" s="186">
        <v>612</v>
      </c>
      <c r="V41" s="186">
        <v>307</v>
      </c>
      <c r="W41" s="317">
        <v>2635</v>
      </c>
    </row>
    <row r="42" spans="1:23">
      <c r="A42" s="499"/>
      <c r="B42" s="499"/>
      <c r="C42" t="s">
        <v>170</v>
      </c>
      <c r="D42" s="229">
        <v>78</v>
      </c>
      <c r="E42" s="229">
        <v>140</v>
      </c>
      <c r="F42" s="229">
        <v>35</v>
      </c>
      <c r="G42" s="229">
        <v>20</v>
      </c>
      <c r="H42" s="229">
        <v>218</v>
      </c>
      <c r="I42" s="314">
        <v>100</v>
      </c>
      <c r="J42" s="229">
        <v>157</v>
      </c>
      <c r="K42" s="229">
        <v>32</v>
      </c>
      <c r="L42" s="133" t="s">
        <v>169</v>
      </c>
      <c r="M42" s="308">
        <v>257</v>
      </c>
      <c r="N42" s="197">
        <v>101</v>
      </c>
      <c r="O42" s="60">
        <v>172</v>
      </c>
      <c r="P42" s="60">
        <v>36</v>
      </c>
      <c r="Q42" s="60">
        <v>19</v>
      </c>
      <c r="R42" s="316">
        <v>273</v>
      </c>
      <c r="S42" s="280">
        <v>138</v>
      </c>
      <c r="T42" s="186">
        <v>176</v>
      </c>
      <c r="U42" s="186">
        <v>52</v>
      </c>
      <c r="V42" s="186">
        <v>25</v>
      </c>
      <c r="W42" s="317">
        <v>314</v>
      </c>
    </row>
    <row r="43" spans="1:23">
      <c r="A43" s="499"/>
      <c r="B43" s="499"/>
      <c r="C43" t="s">
        <v>117</v>
      </c>
      <c r="D43" s="229">
        <v>21</v>
      </c>
      <c r="E43" s="229">
        <v>28</v>
      </c>
      <c r="F43" s="229">
        <v>12</v>
      </c>
      <c r="G43" s="133" t="s">
        <v>169</v>
      </c>
      <c r="H43" s="229">
        <v>49</v>
      </c>
      <c r="I43" s="158" t="s">
        <v>169</v>
      </c>
      <c r="J43" s="229">
        <v>34</v>
      </c>
      <c r="K43" s="229">
        <v>13</v>
      </c>
      <c r="L43" s="229">
        <v>11</v>
      </c>
      <c r="M43" s="308">
        <v>43</v>
      </c>
      <c r="N43" s="197">
        <v>15</v>
      </c>
      <c r="O43" s="60">
        <v>26</v>
      </c>
      <c r="P43" s="60">
        <v>11</v>
      </c>
      <c r="Q43" s="253" t="s">
        <v>169</v>
      </c>
      <c r="R43" s="316">
        <v>41</v>
      </c>
      <c r="S43" s="280">
        <v>17</v>
      </c>
      <c r="T43" s="186">
        <v>31</v>
      </c>
      <c r="U43" s="186">
        <v>11</v>
      </c>
      <c r="V43" s="252" t="s">
        <v>169</v>
      </c>
      <c r="W43" s="317">
        <v>48</v>
      </c>
    </row>
    <row r="44" spans="1:23">
      <c r="A44" s="499"/>
      <c r="B44" s="499"/>
      <c r="C44" t="s">
        <v>172</v>
      </c>
      <c r="D44" s="229">
        <v>15</v>
      </c>
      <c r="E44" s="229">
        <v>21</v>
      </c>
      <c r="F44" s="229">
        <v>15</v>
      </c>
      <c r="G44" s="133" t="s">
        <v>169</v>
      </c>
      <c r="H44" s="229">
        <v>36</v>
      </c>
      <c r="I44" s="314">
        <v>25</v>
      </c>
      <c r="J44" s="229">
        <v>17</v>
      </c>
      <c r="K44" s="229">
        <v>10</v>
      </c>
      <c r="L44" s="133" t="s">
        <v>169</v>
      </c>
      <c r="M44" s="308">
        <v>42</v>
      </c>
      <c r="N44" s="197">
        <v>14</v>
      </c>
      <c r="O44" s="60">
        <v>37</v>
      </c>
      <c r="P44" s="253" t="s">
        <v>169</v>
      </c>
      <c r="Q44" s="253" t="s">
        <v>169</v>
      </c>
      <c r="R44" s="316">
        <v>51</v>
      </c>
      <c r="S44" s="280">
        <v>16</v>
      </c>
      <c r="T44" s="186">
        <v>24</v>
      </c>
      <c r="U44" s="186">
        <v>13</v>
      </c>
      <c r="V44" s="252" t="s">
        <v>169</v>
      </c>
      <c r="W44" s="317">
        <v>40</v>
      </c>
    </row>
    <row r="45" spans="1:23">
      <c r="A45" s="499"/>
      <c r="B45" s="499"/>
      <c r="C45" t="s">
        <v>121</v>
      </c>
      <c r="D45" s="229" t="s">
        <v>169</v>
      </c>
      <c r="E45" s="229" t="s">
        <v>169</v>
      </c>
      <c r="F45" s="133" t="s">
        <v>169</v>
      </c>
      <c r="H45" s="133" t="s">
        <v>169</v>
      </c>
      <c r="I45" s="158" t="s">
        <v>169</v>
      </c>
      <c r="J45" s="133" t="s">
        <v>169</v>
      </c>
      <c r="K45" s="133" t="s">
        <v>169</v>
      </c>
      <c r="M45" s="159" t="s">
        <v>169</v>
      </c>
      <c r="N45" s="315" t="s">
        <v>169</v>
      </c>
      <c r="O45" s="253" t="s">
        <v>169</v>
      </c>
      <c r="P45" s="253" t="s">
        <v>169</v>
      </c>
      <c r="R45" s="318" t="s">
        <v>169</v>
      </c>
      <c r="S45" s="304" t="s">
        <v>169</v>
      </c>
      <c r="T45" s="252" t="s">
        <v>169</v>
      </c>
      <c r="U45" s="252" t="s">
        <v>169</v>
      </c>
      <c r="V45" s="252" t="s">
        <v>169</v>
      </c>
      <c r="W45" s="321" t="s">
        <v>169</v>
      </c>
    </row>
    <row r="46" spans="1:23">
      <c r="A46" s="499"/>
      <c r="B46" s="499"/>
      <c r="C46" t="s">
        <v>281</v>
      </c>
      <c r="D46" s="229">
        <v>86</v>
      </c>
      <c r="E46" s="229">
        <v>135</v>
      </c>
      <c r="F46" s="229">
        <v>33</v>
      </c>
      <c r="G46" s="229">
        <v>15</v>
      </c>
      <c r="H46" s="229">
        <v>221</v>
      </c>
      <c r="I46" s="314">
        <v>75</v>
      </c>
      <c r="J46" s="229">
        <v>143</v>
      </c>
      <c r="K46" s="229">
        <v>37</v>
      </c>
      <c r="L46" s="229">
        <v>12</v>
      </c>
      <c r="M46" s="308">
        <v>218</v>
      </c>
      <c r="N46" s="197">
        <v>72</v>
      </c>
      <c r="O46" s="60">
        <v>143</v>
      </c>
      <c r="P46" s="60">
        <v>43</v>
      </c>
      <c r="Q46" s="60">
        <v>19</v>
      </c>
      <c r="R46" s="316">
        <v>215</v>
      </c>
      <c r="S46" s="280">
        <v>138</v>
      </c>
      <c r="T46" s="186">
        <v>172</v>
      </c>
      <c r="U46" s="186">
        <v>36</v>
      </c>
      <c r="V46" s="186">
        <v>15</v>
      </c>
      <c r="W46" s="317">
        <v>310</v>
      </c>
    </row>
    <row r="47" spans="1:23">
      <c r="A47" s="499"/>
      <c r="B47" s="499"/>
      <c r="C47" t="s">
        <v>123</v>
      </c>
      <c r="D47" s="229">
        <v>224</v>
      </c>
      <c r="E47" s="229">
        <v>677</v>
      </c>
      <c r="F47" s="229">
        <v>379</v>
      </c>
      <c r="G47" s="229">
        <v>169</v>
      </c>
      <c r="H47" s="229">
        <v>901</v>
      </c>
      <c r="I47" s="314">
        <v>311</v>
      </c>
      <c r="J47" s="229">
        <v>791</v>
      </c>
      <c r="K47" s="229">
        <v>581</v>
      </c>
      <c r="L47" s="229">
        <v>246</v>
      </c>
      <c r="M47" s="307">
        <v>1102</v>
      </c>
      <c r="N47" s="197">
        <v>393</v>
      </c>
      <c r="O47" s="60">
        <v>709</v>
      </c>
      <c r="P47" s="60">
        <v>569</v>
      </c>
      <c r="Q47" s="60">
        <v>289</v>
      </c>
      <c r="R47" s="316">
        <v>1102</v>
      </c>
      <c r="S47" s="280">
        <v>321</v>
      </c>
      <c r="T47" s="186">
        <v>636</v>
      </c>
      <c r="U47" s="186">
        <v>524</v>
      </c>
      <c r="V47" s="186">
        <v>285</v>
      </c>
      <c r="W47" s="317">
        <v>957</v>
      </c>
    </row>
    <row r="48" spans="1:23">
      <c r="A48" s="499"/>
      <c r="B48" s="499"/>
      <c r="C48" t="s">
        <v>509</v>
      </c>
      <c r="D48" s="227">
        <v>2455</v>
      </c>
      <c r="E48" s="227">
        <v>5068</v>
      </c>
      <c r="F48" s="227">
        <v>1893</v>
      </c>
      <c r="G48" s="229">
        <v>880</v>
      </c>
      <c r="H48" s="227">
        <v>7523</v>
      </c>
      <c r="I48" s="313">
        <v>2202</v>
      </c>
      <c r="J48" s="227">
        <v>4997</v>
      </c>
      <c r="K48" s="227">
        <v>1986</v>
      </c>
      <c r="L48" s="229">
        <v>926</v>
      </c>
      <c r="M48" s="307">
        <v>7199</v>
      </c>
      <c r="N48" s="197">
        <v>2369</v>
      </c>
      <c r="O48" s="60">
        <v>4862</v>
      </c>
      <c r="P48" s="60">
        <v>1989</v>
      </c>
      <c r="Q48" s="60">
        <v>941</v>
      </c>
      <c r="R48" s="316">
        <v>7231</v>
      </c>
      <c r="S48" s="280">
        <v>2529</v>
      </c>
      <c r="T48" s="186">
        <v>4815</v>
      </c>
      <c r="U48" s="186">
        <v>1977</v>
      </c>
      <c r="V48" s="186">
        <v>929</v>
      </c>
      <c r="W48" s="317">
        <v>7344</v>
      </c>
    </row>
    <row r="49" spans="1:23">
      <c r="A49" s="499"/>
      <c r="B49" s="499" t="s">
        <v>510</v>
      </c>
      <c r="C49" t="s">
        <v>124</v>
      </c>
      <c r="D49" s="229">
        <v>104</v>
      </c>
      <c r="E49" s="229">
        <v>390</v>
      </c>
      <c r="F49" s="229">
        <v>99</v>
      </c>
      <c r="G49" s="229">
        <v>38</v>
      </c>
      <c r="H49" s="229">
        <v>494</v>
      </c>
      <c r="I49" s="314">
        <v>81</v>
      </c>
      <c r="J49" s="229">
        <v>231</v>
      </c>
      <c r="K49" s="229">
        <v>70</v>
      </c>
      <c r="L49" s="229">
        <v>33</v>
      </c>
      <c r="M49" s="308">
        <v>312</v>
      </c>
      <c r="N49" s="197">
        <v>46</v>
      </c>
      <c r="O49" s="60">
        <v>209</v>
      </c>
      <c r="P49" s="60">
        <v>97</v>
      </c>
      <c r="Q49" s="60">
        <v>33</v>
      </c>
      <c r="R49" s="316">
        <v>255</v>
      </c>
      <c r="S49" s="280">
        <v>68</v>
      </c>
      <c r="T49" s="186">
        <v>185</v>
      </c>
      <c r="U49" s="186">
        <v>62</v>
      </c>
      <c r="V49" s="186">
        <v>36</v>
      </c>
      <c r="W49" s="317">
        <v>253</v>
      </c>
    </row>
    <row r="50" spans="1:23">
      <c r="A50" s="499"/>
      <c r="B50" s="499"/>
      <c r="C50" t="s">
        <v>171</v>
      </c>
      <c r="D50" s="229">
        <v>71</v>
      </c>
      <c r="E50" s="229">
        <v>178</v>
      </c>
      <c r="F50" s="229">
        <v>61</v>
      </c>
      <c r="G50" s="229">
        <v>21</v>
      </c>
      <c r="H50" s="229">
        <v>249</v>
      </c>
      <c r="I50" s="314">
        <v>10</v>
      </c>
      <c r="J50" s="229">
        <v>117</v>
      </c>
      <c r="K50" s="229">
        <v>55</v>
      </c>
      <c r="L50" s="229">
        <v>34</v>
      </c>
      <c r="M50" s="308">
        <v>127</v>
      </c>
      <c r="N50" s="197">
        <v>18</v>
      </c>
      <c r="O50" s="60">
        <v>114</v>
      </c>
      <c r="P50" s="60">
        <v>64</v>
      </c>
      <c r="Q50" s="60">
        <v>30</v>
      </c>
      <c r="R50" s="316">
        <v>132</v>
      </c>
      <c r="S50" s="280">
        <v>12</v>
      </c>
      <c r="T50" s="186">
        <v>115</v>
      </c>
      <c r="U50" s="186">
        <v>44</v>
      </c>
      <c r="V50" s="186">
        <v>27</v>
      </c>
      <c r="W50" s="317">
        <v>127</v>
      </c>
    </row>
    <row r="51" spans="1:23">
      <c r="A51" s="499"/>
      <c r="B51" s="499"/>
      <c r="C51" t="s">
        <v>170</v>
      </c>
      <c r="D51" s="229" t="s">
        <v>169</v>
      </c>
      <c r="E51" s="229">
        <v>52</v>
      </c>
      <c r="F51" s="229">
        <v>10</v>
      </c>
      <c r="G51" s="133" t="s">
        <v>169</v>
      </c>
      <c r="H51" s="229">
        <v>61</v>
      </c>
      <c r="I51" s="158" t="s">
        <v>169</v>
      </c>
      <c r="J51" s="229">
        <v>19</v>
      </c>
      <c r="K51" s="133" t="s">
        <v>169</v>
      </c>
      <c r="L51" s="133" t="s">
        <v>169</v>
      </c>
      <c r="M51" s="308">
        <v>28</v>
      </c>
      <c r="N51" s="315" t="s">
        <v>169</v>
      </c>
      <c r="O51" s="60">
        <v>14</v>
      </c>
      <c r="P51" s="253" t="s">
        <v>169</v>
      </c>
      <c r="Q51" s="253" t="s">
        <v>169</v>
      </c>
      <c r="R51" s="316">
        <v>19</v>
      </c>
      <c r="S51" s="304" t="s">
        <v>169</v>
      </c>
      <c r="T51" s="186">
        <v>16</v>
      </c>
      <c r="U51" s="252" t="s">
        <v>169</v>
      </c>
      <c r="V51" s="252" t="s">
        <v>169</v>
      </c>
      <c r="W51" s="317">
        <v>19</v>
      </c>
    </row>
    <row r="52" spans="1:23">
      <c r="A52" s="499"/>
      <c r="B52" s="499"/>
      <c r="C52" t="s">
        <v>117</v>
      </c>
      <c r="D52" s="229">
        <v>15</v>
      </c>
      <c r="E52" s="229">
        <v>17</v>
      </c>
      <c r="F52" s="133" t="s">
        <v>169</v>
      </c>
      <c r="G52" s="133" t="s">
        <v>169</v>
      </c>
      <c r="H52" s="229">
        <v>32</v>
      </c>
      <c r="I52" s="158" t="s">
        <v>169</v>
      </c>
      <c r="J52" s="133" t="s">
        <v>169</v>
      </c>
      <c r="K52" s="133" t="s">
        <v>169</v>
      </c>
      <c r="L52" s="133" t="s">
        <v>169</v>
      </c>
      <c r="M52" s="159" t="s">
        <v>169</v>
      </c>
      <c r="N52" s="196"/>
      <c r="O52" s="253" t="s">
        <v>169</v>
      </c>
      <c r="R52" s="318" t="s">
        <v>169</v>
      </c>
      <c r="S52" s="304" t="s">
        <v>169</v>
      </c>
      <c r="T52" s="252" t="s">
        <v>169</v>
      </c>
      <c r="U52" s="252" t="s">
        <v>169</v>
      </c>
      <c r="V52" s="252" t="s">
        <v>169</v>
      </c>
      <c r="W52" s="321" t="s">
        <v>169</v>
      </c>
    </row>
    <row r="53" spans="1:23">
      <c r="A53" s="499"/>
      <c r="B53" s="499"/>
      <c r="C53" t="s">
        <v>172</v>
      </c>
      <c r="D53" s="229" t="s">
        <v>169</v>
      </c>
      <c r="E53" s="229" t="s">
        <v>169</v>
      </c>
      <c r="F53" s="133" t="s">
        <v>169</v>
      </c>
      <c r="G53" s="133" t="s">
        <v>169</v>
      </c>
      <c r="H53" s="133" t="s">
        <v>169</v>
      </c>
      <c r="I53" s="158" t="s">
        <v>169</v>
      </c>
      <c r="J53" s="133" t="s">
        <v>169</v>
      </c>
      <c r="L53" s="133" t="s">
        <v>169</v>
      </c>
      <c r="M53" s="159" t="s">
        <v>169</v>
      </c>
      <c r="N53" s="315" t="s">
        <v>169</v>
      </c>
      <c r="O53" s="253" t="s">
        <v>169</v>
      </c>
      <c r="P53" s="253" t="s">
        <v>169</v>
      </c>
      <c r="R53" s="318" t="s">
        <v>169</v>
      </c>
      <c r="S53" s="196"/>
      <c r="T53" s="252" t="s">
        <v>169</v>
      </c>
      <c r="U53" s="252" t="s">
        <v>169</v>
      </c>
      <c r="W53" s="321" t="s">
        <v>169</v>
      </c>
    </row>
    <row r="54" spans="1:23">
      <c r="A54" s="499"/>
      <c r="B54" s="499"/>
      <c r="C54" t="s">
        <v>121</v>
      </c>
      <c r="D54" s="229" t="s">
        <v>169</v>
      </c>
      <c r="E54" s="229" t="s">
        <v>169</v>
      </c>
      <c r="F54" s="133" t="s">
        <v>169</v>
      </c>
      <c r="H54" s="133" t="s">
        <v>169</v>
      </c>
      <c r="I54" s="314"/>
      <c r="J54" s="133" t="s">
        <v>169</v>
      </c>
      <c r="M54" s="159" t="s">
        <v>169</v>
      </c>
      <c r="N54" s="197"/>
      <c r="O54" s="60"/>
      <c r="P54" s="60"/>
      <c r="R54" s="316"/>
      <c r="S54" s="196"/>
      <c r="W54" s="195"/>
    </row>
    <row r="55" spans="1:23">
      <c r="A55" s="499"/>
      <c r="B55" s="499"/>
      <c r="C55" t="s">
        <v>281</v>
      </c>
      <c r="D55" s="229">
        <v>15</v>
      </c>
      <c r="E55" s="229">
        <v>37</v>
      </c>
      <c r="F55" s="133" t="s">
        <v>169</v>
      </c>
      <c r="G55" s="133" t="s">
        <v>169</v>
      </c>
      <c r="H55" s="229">
        <v>52</v>
      </c>
      <c r="I55" s="158" t="s">
        <v>169</v>
      </c>
      <c r="J55" s="229">
        <v>11</v>
      </c>
      <c r="K55" s="133" t="s">
        <v>169</v>
      </c>
      <c r="L55" s="133" t="s">
        <v>169</v>
      </c>
      <c r="M55" s="308">
        <v>12</v>
      </c>
      <c r="N55" s="315" t="s">
        <v>169</v>
      </c>
      <c r="O55" s="60">
        <v>12</v>
      </c>
      <c r="P55" s="253" t="s">
        <v>169</v>
      </c>
      <c r="Q55" s="253" t="s">
        <v>169</v>
      </c>
      <c r="R55" s="316">
        <v>16</v>
      </c>
      <c r="S55" s="280">
        <v>10</v>
      </c>
      <c r="T55" s="252" t="s">
        <v>169</v>
      </c>
      <c r="U55" s="252" t="s">
        <v>169</v>
      </c>
      <c r="W55" s="317">
        <v>19</v>
      </c>
    </row>
    <row r="56" spans="1:23">
      <c r="A56" s="499"/>
      <c r="B56" s="499"/>
      <c r="C56" t="s">
        <v>123</v>
      </c>
      <c r="D56" s="229">
        <v>28</v>
      </c>
      <c r="E56" s="229">
        <v>128</v>
      </c>
      <c r="F56" s="229">
        <v>82</v>
      </c>
      <c r="G56" s="229">
        <v>19</v>
      </c>
      <c r="H56" s="229">
        <v>156</v>
      </c>
      <c r="I56" s="314">
        <v>26</v>
      </c>
      <c r="J56" s="229">
        <v>68</v>
      </c>
      <c r="K56" s="229">
        <v>50</v>
      </c>
      <c r="L56" s="229">
        <v>17</v>
      </c>
      <c r="M56" s="308">
        <v>94</v>
      </c>
      <c r="N56" s="197">
        <v>13</v>
      </c>
      <c r="O56" s="60">
        <v>52</v>
      </c>
      <c r="P56" s="60">
        <v>43</v>
      </c>
      <c r="Q56" s="60">
        <v>21</v>
      </c>
      <c r="R56" s="316">
        <v>65</v>
      </c>
      <c r="S56" s="280">
        <v>13</v>
      </c>
      <c r="T56" s="186">
        <v>44</v>
      </c>
      <c r="U56" s="186">
        <v>47</v>
      </c>
      <c r="V56" s="186">
        <v>26</v>
      </c>
      <c r="W56" s="317">
        <v>57</v>
      </c>
    </row>
    <row r="57" spans="1:23">
      <c r="A57" s="499"/>
      <c r="B57" s="499"/>
      <c r="C57" t="s">
        <v>509</v>
      </c>
      <c r="D57" s="229">
        <v>244</v>
      </c>
      <c r="E57" s="229">
        <v>807</v>
      </c>
      <c r="F57" s="229">
        <v>265</v>
      </c>
      <c r="G57" s="229">
        <v>84</v>
      </c>
      <c r="H57" s="227">
        <v>1051</v>
      </c>
      <c r="I57" s="314">
        <v>129</v>
      </c>
      <c r="J57" s="229">
        <v>456</v>
      </c>
      <c r="K57" s="229">
        <v>183</v>
      </c>
      <c r="L57" s="229">
        <v>88</v>
      </c>
      <c r="M57" s="308">
        <v>585</v>
      </c>
      <c r="N57" s="197">
        <v>87</v>
      </c>
      <c r="O57" s="60">
        <v>411</v>
      </c>
      <c r="P57" s="60">
        <v>220</v>
      </c>
      <c r="Q57" s="60">
        <v>87</v>
      </c>
      <c r="R57" s="316">
        <v>498</v>
      </c>
      <c r="S57" s="280">
        <v>107</v>
      </c>
      <c r="T57" s="186">
        <v>373</v>
      </c>
      <c r="U57" s="186">
        <v>161</v>
      </c>
      <c r="V57" s="186">
        <v>91</v>
      </c>
      <c r="W57" s="317">
        <v>480</v>
      </c>
    </row>
    <row r="58" spans="1:23">
      <c r="A58" s="499"/>
      <c r="B58" s="499" t="s">
        <v>41</v>
      </c>
      <c r="C58" t="s">
        <v>124</v>
      </c>
      <c r="D58" s="300"/>
      <c r="E58" s="300"/>
      <c r="F58" s="300"/>
      <c r="G58" s="300"/>
      <c r="H58" s="300"/>
      <c r="I58" s="314">
        <v>617</v>
      </c>
      <c r="J58" s="227">
        <v>1438</v>
      </c>
      <c r="K58" s="229">
        <v>464</v>
      </c>
      <c r="L58" s="229">
        <v>177</v>
      </c>
      <c r="M58" s="307">
        <v>2055</v>
      </c>
      <c r="N58" s="197">
        <v>576</v>
      </c>
      <c r="O58" s="60">
        <v>1282</v>
      </c>
      <c r="P58" s="60">
        <v>426</v>
      </c>
      <c r="Q58" s="60">
        <v>189</v>
      </c>
      <c r="R58" s="316">
        <v>1858</v>
      </c>
      <c r="S58" s="280">
        <v>551</v>
      </c>
      <c r="T58" s="186">
        <v>1149</v>
      </c>
      <c r="U58" s="186">
        <v>359</v>
      </c>
      <c r="V58" s="186">
        <v>141</v>
      </c>
      <c r="W58" s="317">
        <v>1700</v>
      </c>
    </row>
    <row r="59" spans="1:23">
      <c r="A59" s="499"/>
      <c r="B59" s="499"/>
      <c r="C59" t="s">
        <v>171</v>
      </c>
      <c r="D59" s="300"/>
      <c r="E59" s="300"/>
      <c r="F59" s="300"/>
      <c r="G59" s="300"/>
      <c r="H59" s="300"/>
      <c r="I59" s="314">
        <v>440</v>
      </c>
      <c r="J59" s="229">
        <v>885</v>
      </c>
      <c r="K59" s="229">
        <v>326</v>
      </c>
      <c r="L59" s="229">
        <v>181</v>
      </c>
      <c r="M59" s="307">
        <v>1325</v>
      </c>
      <c r="N59" s="197">
        <v>381</v>
      </c>
      <c r="O59" s="60">
        <v>866</v>
      </c>
      <c r="P59" s="60">
        <v>319</v>
      </c>
      <c r="Q59" s="60">
        <v>163</v>
      </c>
      <c r="R59" s="316">
        <v>1247</v>
      </c>
      <c r="S59" s="280">
        <v>371</v>
      </c>
      <c r="T59" s="186">
        <v>811</v>
      </c>
      <c r="U59" s="186">
        <v>311</v>
      </c>
      <c r="V59" s="186">
        <v>138</v>
      </c>
      <c r="W59" s="317">
        <v>1182</v>
      </c>
    </row>
    <row r="60" spans="1:23">
      <c r="A60" s="499"/>
      <c r="B60" s="499"/>
      <c r="C60" t="s">
        <v>170</v>
      </c>
      <c r="D60" s="300"/>
      <c r="E60" s="300"/>
      <c r="F60" s="300"/>
      <c r="G60" s="300"/>
      <c r="H60" s="300"/>
      <c r="I60" s="314">
        <v>45</v>
      </c>
      <c r="J60" s="229">
        <v>94</v>
      </c>
      <c r="K60" s="229">
        <v>22</v>
      </c>
      <c r="L60" s="229">
        <v>14</v>
      </c>
      <c r="M60" s="308">
        <v>139</v>
      </c>
      <c r="N60" s="197">
        <v>52</v>
      </c>
      <c r="O60" s="60">
        <v>91</v>
      </c>
      <c r="P60" s="60">
        <v>22</v>
      </c>
      <c r="Q60" s="253" t="s">
        <v>169</v>
      </c>
      <c r="R60" s="316">
        <v>143</v>
      </c>
      <c r="S60" s="280">
        <v>59</v>
      </c>
      <c r="T60" s="186">
        <v>106</v>
      </c>
      <c r="U60" s="186">
        <v>19</v>
      </c>
      <c r="V60" s="186">
        <v>10</v>
      </c>
      <c r="W60" s="317">
        <v>165</v>
      </c>
    </row>
    <row r="61" spans="1:23">
      <c r="A61" s="499"/>
      <c r="B61" s="499"/>
      <c r="C61" t="s">
        <v>117</v>
      </c>
      <c r="D61" s="300"/>
      <c r="E61" s="300"/>
      <c r="F61" s="300"/>
      <c r="G61" s="300"/>
      <c r="H61" s="300"/>
      <c r="I61" s="314">
        <v>14</v>
      </c>
      <c r="J61" s="229">
        <v>15</v>
      </c>
      <c r="K61" s="133" t="s">
        <v>169</v>
      </c>
      <c r="L61" s="133" t="s">
        <v>169</v>
      </c>
      <c r="M61" s="308">
        <v>29</v>
      </c>
      <c r="N61" s="315" t="s">
        <v>169</v>
      </c>
      <c r="O61" s="60">
        <v>23</v>
      </c>
      <c r="P61" s="253" t="s">
        <v>169</v>
      </c>
      <c r="Q61" s="253" t="s">
        <v>169</v>
      </c>
      <c r="R61" s="316">
        <v>32</v>
      </c>
      <c r="S61" s="304" t="s">
        <v>169</v>
      </c>
      <c r="T61" s="186">
        <v>14</v>
      </c>
      <c r="U61" s="252" t="s">
        <v>169</v>
      </c>
      <c r="V61" s="252" t="s">
        <v>169</v>
      </c>
      <c r="W61" s="317">
        <v>21</v>
      </c>
    </row>
    <row r="62" spans="1:23">
      <c r="A62" s="499"/>
      <c r="B62" s="499"/>
      <c r="C62" t="s">
        <v>172</v>
      </c>
      <c r="D62" s="300"/>
      <c r="E62" s="300"/>
      <c r="F62" s="300"/>
      <c r="G62" s="300"/>
      <c r="H62" s="300"/>
      <c r="I62" s="158" t="s">
        <v>169</v>
      </c>
      <c r="J62" s="229">
        <v>12</v>
      </c>
      <c r="K62" s="133" t="s">
        <v>169</v>
      </c>
      <c r="L62" s="133" t="s">
        <v>169</v>
      </c>
      <c r="M62" s="308">
        <v>19</v>
      </c>
      <c r="N62" s="197">
        <v>12</v>
      </c>
      <c r="O62" s="253" t="s">
        <v>169</v>
      </c>
      <c r="P62" s="253" t="s">
        <v>169</v>
      </c>
      <c r="Q62" s="253" t="s">
        <v>169</v>
      </c>
      <c r="R62" s="316">
        <v>21</v>
      </c>
      <c r="S62" s="304" t="s">
        <v>169</v>
      </c>
      <c r="T62" s="186">
        <v>14</v>
      </c>
      <c r="U62" s="252" t="s">
        <v>169</v>
      </c>
      <c r="V62" s="252" t="s">
        <v>169</v>
      </c>
      <c r="W62" s="317">
        <v>22</v>
      </c>
    </row>
    <row r="63" spans="1:23">
      <c r="A63" s="499"/>
      <c r="B63" s="499"/>
      <c r="C63" t="s">
        <v>121</v>
      </c>
      <c r="D63" s="300"/>
      <c r="E63" s="300"/>
      <c r="F63" s="300"/>
      <c r="G63" s="300"/>
      <c r="H63" s="300"/>
      <c r="I63" s="158" t="s">
        <v>169</v>
      </c>
      <c r="J63" s="133" t="s">
        <v>169</v>
      </c>
      <c r="K63" s="133" t="s">
        <v>169</v>
      </c>
      <c r="M63" s="159" t="s">
        <v>169</v>
      </c>
      <c r="N63" s="197"/>
      <c r="O63" s="60"/>
      <c r="P63" s="60"/>
      <c r="R63" s="316"/>
      <c r="S63" s="304" t="s">
        <v>169</v>
      </c>
      <c r="T63" s="252" t="s">
        <v>169</v>
      </c>
      <c r="U63" s="186"/>
      <c r="W63" s="321" t="s">
        <v>169</v>
      </c>
    </row>
    <row r="64" spans="1:23">
      <c r="A64" s="499"/>
      <c r="B64" s="499"/>
      <c r="C64" t="s">
        <v>281</v>
      </c>
      <c r="D64" s="300"/>
      <c r="E64" s="300"/>
      <c r="F64" s="300"/>
      <c r="G64" s="300"/>
      <c r="H64" s="300"/>
      <c r="I64" s="314">
        <v>46</v>
      </c>
      <c r="J64" s="229">
        <v>82</v>
      </c>
      <c r="K64" s="229">
        <v>21</v>
      </c>
      <c r="L64" s="133" t="s">
        <v>169</v>
      </c>
      <c r="M64" s="308">
        <v>128</v>
      </c>
      <c r="N64" s="197">
        <v>42</v>
      </c>
      <c r="O64" s="60">
        <v>80</v>
      </c>
      <c r="P64" s="60">
        <v>19</v>
      </c>
      <c r="Q64" s="253" t="s">
        <v>169</v>
      </c>
      <c r="R64" s="316">
        <v>122</v>
      </c>
      <c r="S64" s="280">
        <v>42</v>
      </c>
      <c r="T64" s="186">
        <v>85</v>
      </c>
      <c r="U64" s="186">
        <v>19</v>
      </c>
      <c r="V64" s="186">
        <v>11</v>
      </c>
      <c r="W64" s="317">
        <v>127</v>
      </c>
    </row>
    <row r="65" spans="1:23">
      <c r="A65" s="499"/>
      <c r="B65" s="499"/>
      <c r="C65" t="s">
        <v>123</v>
      </c>
      <c r="D65" s="300"/>
      <c r="E65" s="300"/>
      <c r="F65" s="300"/>
      <c r="G65" s="300"/>
      <c r="H65" s="300"/>
      <c r="I65" s="314">
        <v>115</v>
      </c>
      <c r="J65" s="229">
        <v>352</v>
      </c>
      <c r="K65" s="229">
        <v>198</v>
      </c>
      <c r="L65" s="229">
        <v>78</v>
      </c>
      <c r="M65" s="308">
        <v>467</v>
      </c>
      <c r="N65" s="197">
        <v>171</v>
      </c>
      <c r="O65" s="60">
        <v>477</v>
      </c>
      <c r="P65" s="60">
        <v>342</v>
      </c>
      <c r="Q65" s="60">
        <v>153</v>
      </c>
      <c r="R65" s="316">
        <v>648</v>
      </c>
      <c r="S65" s="280">
        <v>211</v>
      </c>
      <c r="T65" s="186">
        <v>361</v>
      </c>
      <c r="U65" s="186">
        <v>306</v>
      </c>
      <c r="V65" s="186">
        <v>139</v>
      </c>
      <c r="W65" s="317">
        <v>572</v>
      </c>
    </row>
    <row r="66" spans="1:23">
      <c r="A66" s="499"/>
      <c r="B66" s="499"/>
      <c r="C66" t="s">
        <v>509</v>
      </c>
      <c r="D66" s="300"/>
      <c r="E66" s="300"/>
      <c r="F66" s="300"/>
      <c r="G66" s="300"/>
      <c r="H66" s="300"/>
      <c r="I66" s="313">
        <v>1285</v>
      </c>
      <c r="J66" s="227">
        <v>2881</v>
      </c>
      <c r="K66" s="227">
        <v>1047</v>
      </c>
      <c r="L66" s="229">
        <v>460</v>
      </c>
      <c r="M66" s="307">
        <v>4166</v>
      </c>
      <c r="N66" s="197">
        <v>1243</v>
      </c>
      <c r="O66" s="60">
        <v>2828</v>
      </c>
      <c r="P66" s="60">
        <v>1142</v>
      </c>
      <c r="Q66" s="60">
        <v>526</v>
      </c>
      <c r="R66" s="316">
        <v>4071</v>
      </c>
      <c r="S66" s="280">
        <v>1251</v>
      </c>
      <c r="T66" s="186">
        <v>2542</v>
      </c>
      <c r="U66" s="186">
        <v>1025</v>
      </c>
      <c r="V66" s="186">
        <v>444</v>
      </c>
      <c r="W66" s="317">
        <v>3793</v>
      </c>
    </row>
    <row r="67" spans="1:23">
      <c r="A67" s="499"/>
      <c r="B67" s="499" t="s">
        <v>511</v>
      </c>
      <c r="C67" t="s">
        <v>124</v>
      </c>
      <c r="D67" s="300"/>
      <c r="E67" s="300"/>
      <c r="F67" s="300"/>
      <c r="G67" s="300"/>
      <c r="H67" s="300"/>
      <c r="I67" s="313">
        <v>63562</v>
      </c>
      <c r="J67" s="227">
        <v>20822</v>
      </c>
      <c r="K67" s="227">
        <v>8640</v>
      </c>
      <c r="L67" s="227">
        <v>5992</v>
      </c>
      <c r="M67" s="310">
        <v>57389</v>
      </c>
      <c r="N67" s="197">
        <v>68821</v>
      </c>
      <c r="O67" s="60">
        <v>22290</v>
      </c>
      <c r="P67" s="60">
        <v>9153</v>
      </c>
      <c r="Q67" s="60">
        <v>6380</v>
      </c>
      <c r="R67" s="316">
        <v>61609</v>
      </c>
      <c r="S67" s="280">
        <v>75507</v>
      </c>
      <c r="T67" s="186">
        <v>24183</v>
      </c>
      <c r="U67" s="186">
        <v>9855</v>
      </c>
      <c r="V67" s="186">
        <v>6938</v>
      </c>
      <c r="W67" s="317">
        <v>66776</v>
      </c>
    </row>
    <row r="68" spans="1:23">
      <c r="A68" s="499"/>
      <c r="B68" s="499"/>
      <c r="C68" t="s">
        <v>171</v>
      </c>
      <c r="D68" s="300"/>
      <c r="E68" s="300"/>
      <c r="F68" s="300"/>
      <c r="G68" s="300"/>
      <c r="H68" s="300"/>
      <c r="I68" s="313">
        <v>41583</v>
      </c>
      <c r="J68" s="227">
        <v>12925</v>
      </c>
      <c r="K68" s="227">
        <v>5983</v>
      </c>
      <c r="L68" s="227">
        <v>4515</v>
      </c>
      <c r="M68" s="310">
        <v>36669</v>
      </c>
      <c r="N68" s="197">
        <v>45628</v>
      </c>
      <c r="O68" s="60">
        <v>13985</v>
      </c>
      <c r="P68" s="60">
        <v>6300</v>
      </c>
      <c r="Q68" s="60">
        <v>4784</v>
      </c>
      <c r="R68" s="316">
        <v>39881</v>
      </c>
      <c r="S68" s="280">
        <v>48926</v>
      </c>
      <c r="T68" s="186">
        <v>15093</v>
      </c>
      <c r="U68" s="186">
        <v>6733</v>
      </c>
      <c r="V68" s="186">
        <v>5075</v>
      </c>
      <c r="W68" s="317">
        <v>42525</v>
      </c>
    </row>
    <row r="69" spans="1:23">
      <c r="A69" s="499"/>
      <c r="B69" s="499"/>
      <c r="C69" t="s">
        <v>170</v>
      </c>
      <c r="D69" s="300"/>
      <c r="E69" s="300"/>
      <c r="F69" s="300"/>
      <c r="G69" s="300"/>
      <c r="H69" s="300"/>
      <c r="I69" s="313">
        <v>3450</v>
      </c>
      <c r="J69" s="229">
        <v>908</v>
      </c>
      <c r="K69" s="229">
        <v>328</v>
      </c>
      <c r="L69" s="229">
        <v>192</v>
      </c>
      <c r="M69" s="310">
        <v>2983</v>
      </c>
      <c r="N69" s="197">
        <v>4006</v>
      </c>
      <c r="O69" s="60">
        <v>988</v>
      </c>
      <c r="P69" s="60">
        <v>348</v>
      </c>
      <c r="Q69" s="60">
        <v>220</v>
      </c>
      <c r="R69" s="316">
        <v>3364</v>
      </c>
      <c r="S69" s="280">
        <v>4673</v>
      </c>
      <c r="T69" s="186">
        <v>1110</v>
      </c>
      <c r="U69" s="186">
        <v>369</v>
      </c>
      <c r="V69" s="186">
        <v>240</v>
      </c>
      <c r="W69" s="317">
        <v>3763</v>
      </c>
    </row>
    <row r="70" spans="1:23">
      <c r="A70" s="499"/>
      <c r="B70" s="499"/>
      <c r="C70" t="s">
        <v>117</v>
      </c>
      <c r="D70" s="300"/>
      <c r="E70" s="300"/>
      <c r="F70" s="300"/>
      <c r="G70" s="300"/>
      <c r="H70" s="300"/>
      <c r="I70" s="313">
        <v>1246</v>
      </c>
      <c r="J70" s="229">
        <v>420</v>
      </c>
      <c r="K70" s="229">
        <v>142</v>
      </c>
      <c r="L70" s="229">
        <v>81</v>
      </c>
      <c r="M70" s="310">
        <v>1334</v>
      </c>
      <c r="N70" s="197">
        <v>1347</v>
      </c>
      <c r="O70" s="60">
        <v>448</v>
      </c>
      <c r="P70" s="60">
        <v>160</v>
      </c>
      <c r="Q70" s="60">
        <v>82</v>
      </c>
      <c r="R70" s="316">
        <v>1415</v>
      </c>
      <c r="S70" s="280">
        <v>1484</v>
      </c>
      <c r="T70" s="186">
        <v>469</v>
      </c>
      <c r="U70" s="186">
        <v>177</v>
      </c>
      <c r="V70" s="186">
        <v>90</v>
      </c>
      <c r="W70" s="317">
        <v>1529</v>
      </c>
    </row>
    <row r="71" spans="1:23">
      <c r="A71" s="499"/>
      <c r="B71" s="499"/>
      <c r="C71" t="s">
        <v>172</v>
      </c>
      <c r="D71" s="300"/>
      <c r="E71" s="300"/>
      <c r="F71" s="300"/>
      <c r="G71" s="300"/>
      <c r="H71" s="300"/>
      <c r="I71" s="314">
        <v>933</v>
      </c>
      <c r="J71" s="229">
        <v>252</v>
      </c>
      <c r="K71" s="229">
        <v>151</v>
      </c>
      <c r="L71" s="229">
        <v>104</v>
      </c>
      <c r="M71" s="310">
        <v>737</v>
      </c>
      <c r="N71" s="197">
        <v>1003</v>
      </c>
      <c r="O71" s="60">
        <v>279</v>
      </c>
      <c r="P71" s="60">
        <v>164</v>
      </c>
      <c r="Q71" s="60">
        <v>115</v>
      </c>
      <c r="R71" s="316">
        <v>790</v>
      </c>
      <c r="S71" s="280">
        <v>1096</v>
      </c>
      <c r="T71" s="186">
        <v>295</v>
      </c>
      <c r="U71" s="186">
        <v>177</v>
      </c>
      <c r="V71" s="186">
        <v>126</v>
      </c>
      <c r="W71" s="317">
        <v>851</v>
      </c>
    </row>
    <row r="72" spans="1:23">
      <c r="A72" s="499"/>
      <c r="B72" s="499"/>
      <c r="C72" t="s">
        <v>121</v>
      </c>
      <c r="D72" s="300"/>
      <c r="E72" s="300"/>
      <c r="F72" s="300"/>
      <c r="G72" s="300"/>
      <c r="H72" s="300"/>
      <c r="I72" s="314">
        <v>116</v>
      </c>
      <c r="J72" s="229">
        <v>50</v>
      </c>
      <c r="K72" s="229">
        <v>20</v>
      </c>
      <c r="L72" s="229">
        <v>17</v>
      </c>
      <c r="M72" s="310">
        <v>124</v>
      </c>
      <c r="N72" s="197">
        <v>119</v>
      </c>
      <c r="O72" s="60">
        <v>47</v>
      </c>
      <c r="P72" s="60">
        <v>21</v>
      </c>
      <c r="Q72" s="60">
        <v>18</v>
      </c>
      <c r="R72" s="316">
        <v>118</v>
      </c>
      <c r="S72" s="280">
        <v>147</v>
      </c>
      <c r="T72" s="186">
        <v>55</v>
      </c>
      <c r="U72" s="186">
        <v>24</v>
      </c>
      <c r="V72" s="186">
        <v>18</v>
      </c>
      <c r="W72" s="317">
        <v>143</v>
      </c>
    </row>
    <row r="73" spans="1:23">
      <c r="A73" s="499"/>
      <c r="B73" s="499"/>
      <c r="C73" t="s">
        <v>281</v>
      </c>
      <c r="D73" s="300"/>
      <c r="E73" s="300"/>
      <c r="F73" s="300"/>
      <c r="G73" s="300"/>
      <c r="H73" s="300"/>
      <c r="I73" s="313">
        <v>3011</v>
      </c>
      <c r="J73" s="229">
        <v>726</v>
      </c>
      <c r="K73" s="229">
        <v>227</v>
      </c>
      <c r="L73" s="229">
        <v>157</v>
      </c>
      <c r="M73" s="310">
        <v>2335</v>
      </c>
      <c r="N73" s="197">
        <v>3563</v>
      </c>
      <c r="O73" s="60">
        <v>844</v>
      </c>
      <c r="P73" s="60">
        <v>244</v>
      </c>
      <c r="Q73" s="60">
        <v>164</v>
      </c>
      <c r="R73" s="316">
        <v>2720</v>
      </c>
      <c r="S73" s="280">
        <v>4407</v>
      </c>
      <c r="T73" s="186">
        <v>995</v>
      </c>
      <c r="U73" s="186">
        <v>274</v>
      </c>
      <c r="V73" s="186">
        <v>188</v>
      </c>
      <c r="W73" s="317">
        <v>3330</v>
      </c>
    </row>
    <row r="74" spans="1:23">
      <c r="A74" s="499"/>
      <c r="B74" s="499"/>
      <c r="C74" t="s">
        <v>123</v>
      </c>
      <c r="D74" s="300"/>
      <c r="E74" s="300"/>
      <c r="F74" s="300"/>
      <c r="G74" s="300"/>
      <c r="H74" s="300"/>
      <c r="I74" s="313">
        <v>134058</v>
      </c>
      <c r="J74" s="227">
        <v>62433</v>
      </c>
      <c r="K74" s="227">
        <v>36526</v>
      </c>
      <c r="L74" s="227">
        <v>31088</v>
      </c>
      <c r="M74" s="310">
        <v>147516</v>
      </c>
      <c r="N74" s="197">
        <v>136325</v>
      </c>
      <c r="O74" s="60">
        <v>62345</v>
      </c>
      <c r="P74" s="60">
        <v>36593</v>
      </c>
      <c r="Q74" s="60">
        <v>31284</v>
      </c>
      <c r="R74" s="316">
        <v>148049</v>
      </c>
      <c r="S74" s="280">
        <v>137161</v>
      </c>
      <c r="T74" s="186">
        <v>61227</v>
      </c>
      <c r="U74" s="186">
        <v>36209</v>
      </c>
      <c r="V74" s="186">
        <v>31108</v>
      </c>
      <c r="W74" s="317">
        <v>146998</v>
      </c>
    </row>
    <row r="75" spans="1:23">
      <c r="A75" s="499"/>
      <c r="B75" s="499"/>
      <c r="C75" t="s">
        <v>509</v>
      </c>
      <c r="D75" s="300"/>
      <c r="E75" s="300"/>
      <c r="F75" s="300"/>
      <c r="G75" s="300"/>
      <c r="H75" s="300"/>
      <c r="I75" s="313">
        <v>247959</v>
      </c>
      <c r="J75" s="227">
        <v>98536</v>
      </c>
      <c r="K75" s="227">
        <v>52017</v>
      </c>
      <c r="L75" s="227">
        <v>42146</v>
      </c>
      <c r="M75" s="310">
        <v>249087</v>
      </c>
      <c r="N75" s="197">
        <v>260812</v>
      </c>
      <c r="O75" s="60">
        <v>101226</v>
      </c>
      <c r="P75" s="60">
        <v>52983</v>
      </c>
      <c r="Q75" s="60">
        <v>43047</v>
      </c>
      <c r="R75" s="316">
        <v>257946</v>
      </c>
      <c r="S75" s="280">
        <v>273401</v>
      </c>
      <c r="T75" s="186">
        <v>103427</v>
      </c>
      <c r="U75" s="186">
        <v>53818</v>
      </c>
      <c r="V75" s="186">
        <v>43783</v>
      </c>
      <c r="W75" s="317">
        <v>265915</v>
      </c>
    </row>
    <row r="76" spans="1:23">
      <c r="A76" s="499" t="s">
        <v>188</v>
      </c>
      <c r="B76" s="499" t="s">
        <v>24</v>
      </c>
      <c r="C76" t="s">
        <v>124</v>
      </c>
      <c r="D76" s="229">
        <v>118</v>
      </c>
      <c r="E76" s="229">
        <v>365</v>
      </c>
      <c r="F76" s="229">
        <v>84</v>
      </c>
      <c r="G76" s="229">
        <v>36</v>
      </c>
      <c r="H76" s="229">
        <v>483</v>
      </c>
      <c r="I76" s="314">
        <v>135</v>
      </c>
      <c r="J76" s="229">
        <v>420</v>
      </c>
      <c r="K76" s="229">
        <v>74</v>
      </c>
      <c r="L76" s="229">
        <v>40</v>
      </c>
      <c r="M76" s="308">
        <v>555</v>
      </c>
      <c r="N76" s="197">
        <v>122</v>
      </c>
      <c r="O76" s="60">
        <v>411</v>
      </c>
      <c r="P76" s="60">
        <v>95</v>
      </c>
      <c r="Q76" s="60">
        <v>55</v>
      </c>
      <c r="R76" s="316">
        <v>533</v>
      </c>
      <c r="S76" s="280">
        <v>138</v>
      </c>
      <c r="T76" s="186">
        <v>346</v>
      </c>
      <c r="U76" s="186">
        <v>95</v>
      </c>
      <c r="V76" s="186">
        <v>34</v>
      </c>
      <c r="W76" s="317">
        <v>484</v>
      </c>
    </row>
    <row r="77" spans="1:23">
      <c r="A77" s="499"/>
      <c r="B77" s="499"/>
      <c r="C77" t="s">
        <v>171</v>
      </c>
      <c r="D77" s="229">
        <v>15</v>
      </c>
      <c r="E77" s="229">
        <v>39</v>
      </c>
      <c r="F77" s="229">
        <v>15</v>
      </c>
      <c r="G77" s="133" t="s">
        <v>169</v>
      </c>
      <c r="H77" s="229">
        <v>54</v>
      </c>
      <c r="I77" s="314">
        <v>15</v>
      </c>
      <c r="J77" s="229">
        <v>33</v>
      </c>
      <c r="K77" s="133" t="s">
        <v>169</v>
      </c>
      <c r="L77" s="133" t="s">
        <v>169</v>
      </c>
      <c r="M77" s="308">
        <v>48</v>
      </c>
      <c r="N77" s="315" t="s">
        <v>169</v>
      </c>
      <c r="O77" s="60">
        <v>32</v>
      </c>
      <c r="P77" s="60">
        <v>19</v>
      </c>
      <c r="Q77" s="60">
        <v>11</v>
      </c>
      <c r="R77" s="316">
        <v>41</v>
      </c>
      <c r="S77" s="280">
        <v>12</v>
      </c>
      <c r="T77" s="186">
        <v>43</v>
      </c>
      <c r="U77" s="186">
        <v>13</v>
      </c>
      <c r="V77" s="252" t="s">
        <v>169</v>
      </c>
      <c r="W77" s="317">
        <v>55</v>
      </c>
    </row>
    <row r="78" spans="1:23">
      <c r="A78" s="499"/>
      <c r="B78" s="499"/>
      <c r="C78" t="s">
        <v>170</v>
      </c>
      <c r="D78" s="229">
        <v>37</v>
      </c>
      <c r="E78" s="229">
        <v>58</v>
      </c>
      <c r="F78" s="229">
        <v>12</v>
      </c>
      <c r="G78" s="133" t="s">
        <v>169</v>
      </c>
      <c r="H78" s="229">
        <v>95</v>
      </c>
      <c r="I78" s="314">
        <v>29</v>
      </c>
      <c r="J78" s="229">
        <v>68</v>
      </c>
      <c r="K78" s="229">
        <v>10</v>
      </c>
      <c r="L78" s="133" t="s">
        <v>169</v>
      </c>
      <c r="M78" s="308">
        <v>97</v>
      </c>
      <c r="N78" s="197">
        <v>22</v>
      </c>
      <c r="O78" s="60">
        <v>63</v>
      </c>
      <c r="P78" s="60">
        <v>19</v>
      </c>
      <c r="Q78" s="253" t="s">
        <v>169</v>
      </c>
      <c r="R78" s="316">
        <v>85</v>
      </c>
      <c r="S78" s="280">
        <v>40</v>
      </c>
      <c r="T78" s="186">
        <v>77</v>
      </c>
      <c r="U78" s="186">
        <v>20</v>
      </c>
      <c r="V78" s="186">
        <v>12</v>
      </c>
      <c r="W78" s="317">
        <v>117</v>
      </c>
    </row>
    <row r="79" spans="1:23">
      <c r="A79" s="499"/>
      <c r="B79" s="499"/>
      <c r="C79" t="s">
        <v>117</v>
      </c>
      <c r="D79" s="229">
        <v>19</v>
      </c>
      <c r="E79" s="229">
        <v>31</v>
      </c>
      <c r="F79" s="133" t="s">
        <v>169</v>
      </c>
      <c r="G79" s="133" t="s">
        <v>169</v>
      </c>
      <c r="H79" s="229">
        <v>50</v>
      </c>
      <c r="I79" s="314">
        <v>18</v>
      </c>
      <c r="J79" s="229">
        <v>30</v>
      </c>
      <c r="K79" s="133" t="s">
        <v>169</v>
      </c>
      <c r="L79" s="133" t="s">
        <v>169</v>
      </c>
      <c r="M79" s="308">
        <v>48</v>
      </c>
      <c r="N79" s="197">
        <v>17</v>
      </c>
      <c r="O79" s="60">
        <v>33</v>
      </c>
      <c r="P79" s="253" t="s">
        <v>169</v>
      </c>
      <c r="Q79" s="253" t="s">
        <v>169</v>
      </c>
      <c r="R79" s="316">
        <v>50</v>
      </c>
      <c r="S79" s="280">
        <v>12</v>
      </c>
      <c r="T79" s="186">
        <v>23</v>
      </c>
      <c r="U79" s="252" t="s">
        <v>169</v>
      </c>
      <c r="V79" s="252" t="s">
        <v>169</v>
      </c>
      <c r="W79" s="317">
        <v>35</v>
      </c>
    </row>
    <row r="80" spans="1:23">
      <c r="A80" s="499"/>
      <c r="B80" s="499"/>
      <c r="C80" t="s">
        <v>172</v>
      </c>
      <c r="D80" s="229">
        <v>47</v>
      </c>
      <c r="E80" s="229">
        <v>157</v>
      </c>
      <c r="F80" s="229">
        <v>34</v>
      </c>
      <c r="G80" s="229">
        <v>22</v>
      </c>
      <c r="H80" s="229">
        <v>204</v>
      </c>
      <c r="I80" s="314">
        <v>35</v>
      </c>
      <c r="J80" s="229">
        <v>139</v>
      </c>
      <c r="K80" s="229">
        <v>35</v>
      </c>
      <c r="L80" s="229">
        <v>21</v>
      </c>
      <c r="M80" s="308">
        <v>174</v>
      </c>
      <c r="N80" s="197">
        <v>45</v>
      </c>
      <c r="O80" s="60">
        <v>173</v>
      </c>
      <c r="P80" s="60">
        <v>48</v>
      </c>
      <c r="Q80" s="60">
        <v>38</v>
      </c>
      <c r="R80" s="316">
        <v>218</v>
      </c>
      <c r="S80" s="280">
        <v>49</v>
      </c>
      <c r="T80" s="186">
        <v>144</v>
      </c>
      <c r="U80" s="186">
        <v>53</v>
      </c>
      <c r="V80" s="186">
        <v>21</v>
      </c>
      <c r="W80" s="317">
        <v>193</v>
      </c>
    </row>
    <row r="81" spans="1:23">
      <c r="A81" s="499"/>
      <c r="B81" s="499"/>
      <c r="C81" t="s">
        <v>121</v>
      </c>
      <c r="D81" s="229" t="s">
        <v>169</v>
      </c>
      <c r="E81" s="229">
        <v>13</v>
      </c>
      <c r="F81" s="133" t="s">
        <v>169</v>
      </c>
      <c r="G81" s="133" t="s">
        <v>169</v>
      </c>
      <c r="H81" s="229">
        <v>16</v>
      </c>
      <c r="I81" s="158" t="s">
        <v>169</v>
      </c>
      <c r="J81" s="229">
        <v>12</v>
      </c>
      <c r="K81" s="133" t="s">
        <v>169</v>
      </c>
      <c r="L81" s="133" t="s">
        <v>169</v>
      </c>
      <c r="M81" s="308">
        <v>16</v>
      </c>
      <c r="N81" s="315" t="s">
        <v>169</v>
      </c>
      <c r="O81" s="253" t="s">
        <v>169</v>
      </c>
      <c r="P81" s="253" t="s">
        <v>169</v>
      </c>
      <c r="Q81" s="253" t="s">
        <v>169</v>
      </c>
      <c r="R81" s="316">
        <v>13</v>
      </c>
      <c r="S81" s="280">
        <v>12</v>
      </c>
      <c r="T81" s="186">
        <v>12</v>
      </c>
      <c r="U81" s="252" t="s">
        <v>169</v>
      </c>
      <c r="W81" s="317">
        <v>24</v>
      </c>
    </row>
    <row r="82" spans="1:23">
      <c r="A82" s="499"/>
      <c r="B82" s="499"/>
      <c r="C82" t="s">
        <v>281</v>
      </c>
      <c r="D82" s="229">
        <v>29</v>
      </c>
      <c r="E82" s="229">
        <v>49</v>
      </c>
      <c r="F82" s="133" t="s">
        <v>169</v>
      </c>
      <c r="G82" s="133" t="s">
        <v>169</v>
      </c>
      <c r="H82" s="229">
        <v>78</v>
      </c>
      <c r="I82" s="314">
        <v>27</v>
      </c>
      <c r="J82" s="229">
        <v>49</v>
      </c>
      <c r="K82" s="229">
        <v>14</v>
      </c>
      <c r="L82" s="133" t="s">
        <v>169</v>
      </c>
      <c r="M82" s="308">
        <v>76</v>
      </c>
      <c r="N82" s="197">
        <v>21</v>
      </c>
      <c r="O82" s="60">
        <v>57</v>
      </c>
      <c r="P82" s="60">
        <v>14</v>
      </c>
      <c r="Q82" s="253" t="s">
        <v>169</v>
      </c>
      <c r="R82" s="316">
        <v>78</v>
      </c>
      <c r="S82" s="280">
        <v>33</v>
      </c>
      <c r="T82" s="186">
        <v>57</v>
      </c>
      <c r="U82" s="186">
        <v>16</v>
      </c>
      <c r="V82" s="252" t="s">
        <v>169</v>
      </c>
      <c r="W82" s="317">
        <v>90</v>
      </c>
    </row>
    <row r="83" spans="1:23">
      <c r="A83" s="499"/>
      <c r="B83" s="499"/>
      <c r="C83" t="s">
        <v>123</v>
      </c>
      <c r="D83" s="229">
        <v>51</v>
      </c>
      <c r="E83" s="229">
        <v>216</v>
      </c>
      <c r="F83" s="229">
        <v>327</v>
      </c>
      <c r="G83" s="229">
        <v>262</v>
      </c>
      <c r="H83" s="229">
        <v>267</v>
      </c>
      <c r="I83" s="314">
        <v>54</v>
      </c>
      <c r="J83" s="229">
        <v>200</v>
      </c>
      <c r="K83" s="229">
        <v>366</v>
      </c>
      <c r="L83" s="229">
        <v>311</v>
      </c>
      <c r="M83" s="308">
        <v>254</v>
      </c>
      <c r="N83" s="197">
        <v>49</v>
      </c>
      <c r="O83" s="60">
        <v>149</v>
      </c>
      <c r="P83" s="60">
        <v>342</v>
      </c>
      <c r="Q83" s="60">
        <v>294</v>
      </c>
      <c r="R83" s="316">
        <v>198</v>
      </c>
      <c r="S83" s="280">
        <v>44</v>
      </c>
      <c r="T83" s="186">
        <v>142</v>
      </c>
      <c r="U83" s="186">
        <v>342</v>
      </c>
      <c r="V83" s="186">
        <v>293</v>
      </c>
      <c r="W83" s="317">
        <v>186</v>
      </c>
    </row>
    <row r="84" spans="1:23">
      <c r="A84" s="499"/>
      <c r="B84" s="499"/>
      <c r="C84" t="s">
        <v>509</v>
      </c>
      <c r="D84" s="229">
        <v>319</v>
      </c>
      <c r="E84" s="229">
        <v>928</v>
      </c>
      <c r="F84" s="229">
        <v>486</v>
      </c>
      <c r="G84" s="229">
        <v>339</v>
      </c>
      <c r="H84" s="227">
        <v>1247</v>
      </c>
      <c r="I84" s="314">
        <v>317</v>
      </c>
      <c r="J84" s="229">
        <v>951</v>
      </c>
      <c r="K84" s="229">
        <v>514</v>
      </c>
      <c r="L84" s="229">
        <v>397</v>
      </c>
      <c r="M84" s="307">
        <v>1268</v>
      </c>
      <c r="N84" s="197">
        <v>290</v>
      </c>
      <c r="O84" s="60">
        <v>926</v>
      </c>
      <c r="P84" s="60">
        <v>543</v>
      </c>
      <c r="Q84" s="60">
        <v>413</v>
      </c>
      <c r="R84" s="316">
        <v>1216</v>
      </c>
      <c r="S84" s="280">
        <v>340</v>
      </c>
      <c r="T84" s="186">
        <v>844</v>
      </c>
      <c r="U84" s="186">
        <v>544</v>
      </c>
      <c r="V84" s="186">
        <v>380</v>
      </c>
      <c r="W84" s="317">
        <v>1184</v>
      </c>
    </row>
    <row r="85" spans="1:23">
      <c r="A85" s="499"/>
      <c r="B85" s="499" t="s">
        <v>510</v>
      </c>
      <c r="C85" t="s">
        <v>124</v>
      </c>
      <c r="D85" s="229" t="s">
        <v>169</v>
      </c>
      <c r="E85" s="229">
        <v>15</v>
      </c>
      <c r="F85" s="133" t="s">
        <v>169</v>
      </c>
      <c r="H85" s="229">
        <v>18</v>
      </c>
      <c r="I85" s="158" t="s">
        <v>169</v>
      </c>
      <c r="J85" s="229">
        <v>21</v>
      </c>
      <c r="K85" s="133" t="s">
        <v>169</v>
      </c>
      <c r="L85" s="133" t="s">
        <v>169</v>
      </c>
      <c r="M85" s="308">
        <v>22</v>
      </c>
      <c r="N85" s="315" t="s">
        <v>169</v>
      </c>
      <c r="O85" s="60">
        <v>12</v>
      </c>
      <c r="P85" s="253" t="s">
        <v>169</v>
      </c>
      <c r="Q85" s="253" t="s">
        <v>169</v>
      </c>
      <c r="R85" s="316">
        <v>16</v>
      </c>
      <c r="S85" s="304" t="s">
        <v>169</v>
      </c>
      <c r="T85" s="186">
        <v>18</v>
      </c>
      <c r="U85" s="252" t="s">
        <v>169</v>
      </c>
      <c r="V85" s="252" t="s">
        <v>169</v>
      </c>
      <c r="W85" s="317">
        <v>22</v>
      </c>
    </row>
    <row r="86" spans="1:23">
      <c r="A86" s="499"/>
      <c r="B86" s="499"/>
      <c r="C86" t="s">
        <v>171</v>
      </c>
      <c r="F86" s="133" t="s">
        <v>169</v>
      </c>
      <c r="G86" s="133" t="s">
        <v>169</v>
      </c>
      <c r="I86" s="314"/>
      <c r="J86" s="133" t="s">
        <v>169</v>
      </c>
      <c r="M86" s="159" t="s">
        <v>169</v>
      </c>
      <c r="N86" s="315" t="s">
        <v>169</v>
      </c>
      <c r="O86" s="253" t="s">
        <v>169</v>
      </c>
      <c r="P86" s="253" t="s">
        <v>169</v>
      </c>
      <c r="R86" s="318" t="s">
        <v>169</v>
      </c>
      <c r="S86" s="196"/>
      <c r="U86" s="252" t="s">
        <v>169</v>
      </c>
      <c r="W86" s="195"/>
    </row>
    <row r="87" spans="1:23">
      <c r="A87" s="499"/>
      <c r="B87" s="499"/>
      <c r="C87" t="s">
        <v>170</v>
      </c>
      <c r="E87" s="229" t="s">
        <v>169</v>
      </c>
      <c r="H87" s="133" t="s">
        <v>169</v>
      </c>
      <c r="I87" s="158" t="s">
        <v>169</v>
      </c>
      <c r="J87" s="133" t="s">
        <v>169</v>
      </c>
      <c r="M87" s="159" t="s">
        <v>169</v>
      </c>
      <c r="N87" s="196"/>
      <c r="O87" s="253" t="s">
        <v>169</v>
      </c>
      <c r="R87" s="318" t="s">
        <v>169</v>
      </c>
      <c r="S87" s="196"/>
      <c r="T87" s="252" t="s">
        <v>169</v>
      </c>
      <c r="V87" s="252" t="s">
        <v>169</v>
      </c>
      <c r="W87" s="321" t="s">
        <v>169</v>
      </c>
    </row>
    <row r="88" spans="1:23">
      <c r="A88" s="499"/>
      <c r="B88" s="499"/>
      <c r="C88" t="s">
        <v>117</v>
      </c>
      <c r="D88" s="229" t="s">
        <v>169</v>
      </c>
      <c r="E88" s="229" t="s">
        <v>169</v>
      </c>
      <c r="F88" s="133" t="s">
        <v>169</v>
      </c>
      <c r="H88" s="133" t="s">
        <v>169</v>
      </c>
      <c r="I88" s="314"/>
      <c r="K88" s="133" t="s">
        <v>169</v>
      </c>
      <c r="M88" s="308"/>
      <c r="N88" s="196"/>
      <c r="O88" s="60"/>
      <c r="R88" s="316"/>
      <c r="S88" s="304" t="s">
        <v>169</v>
      </c>
      <c r="V88" s="252" t="s">
        <v>169</v>
      </c>
      <c r="W88" s="321" t="s">
        <v>169</v>
      </c>
    </row>
    <row r="89" spans="1:23">
      <c r="A89" s="499"/>
      <c r="B89" s="499"/>
      <c r="C89" t="s">
        <v>172</v>
      </c>
      <c r="D89" s="229" t="s">
        <v>169</v>
      </c>
      <c r="E89" s="229" t="s">
        <v>169</v>
      </c>
      <c r="F89" s="133" t="s">
        <v>169</v>
      </c>
      <c r="H89" s="133" t="s">
        <v>169</v>
      </c>
      <c r="I89" s="158" t="s">
        <v>169</v>
      </c>
      <c r="J89" s="133" t="s">
        <v>169</v>
      </c>
      <c r="M89" s="159" t="s">
        <v>169</v>
      </c>
      <c r="N89" s="196"/>
      <c r="O89" s="60">
        <v>16</v>
      </c>
      <c r="P89" s="253" t="s">
        <v>169</v>
      </c>
      <c r="R89" s="316">
        <v>16</v>
      </c>
      <c r="S89" s="196"/>
      <c r="T89" s="252" t="s">
        <v>169</v>
      </c>
      <c r="W89" s="321" t="s">
        <v>169</v>
      </c>
    </row>
    <row r="90" spans="1:23">
      <c r="A90" s="499"/>
      <c r="B90" s="499"/>
      <c r="C90" t="s">
        <v>121</v>
      </c>
      <c r="E90" s="229" t="s">
        <v>169</v>
      </c>
      <c r="H90" s="133" t="s">
        <v>169</v>
      </c>
      <c r="I90" s="314"/>
      <c r="M90" s="308"/>
      <c r="N90" s="196"/>
      <c r="O90" s="60"/>
      <c r="P90" s="60"/>
      <c r="R90" s="316"/>
      <c r="S90" s="196"/>
      <c r="W90" s="195"/>
    </row>
    <row r="91" spans="1:23">
      <c r="A91" s="499"/>
      <c r="B91" s="499"/>
      <c r="C91" t="s">
        <v>281</v>
      </c>
      <c r="D91" s="229" t="s">
        <v>169</v>
      </c>
      <c r="E91" s="229" t="s">
        <v>169</v>
      </c>
      <c r="F91" s="133" t="s">
        <v>169</v>
      </c>
      <c r="H91" s="133" t="s">
        <v>169</v>
      </c>
      <c r="I91" s="314"/>
      <c r="J91" s="133" t="s">
        <v>169</v>
      </c>
      <c r="K91" s="133" t="s">
        <v>169</v>
      </c>
      <c r="M91" s="159" t="s">
        <v>169</v>
      </c>
      <c r="N91" s="196"/>
      <c r="O91" s="253" t="s">
        <v>169</v>
      </c>
      <c r="P91" s="253" t="s">
        <v>169</v>
      </c>
      <c r="R91" s="318" t="s">
        <v>169</v>
      </c>
      <c r="S91" s="196"/>
      <c r="T91" s="252" t="s">
        <v>169</v>
      </c>
      <c r="W91" s="321" t="s">
        <v>169</v>
      </c>
    </row>
    <row r="92" spans="1:23">
      <c r="A92" s="499"/>
      <c r="B92" s="499"/>
      <c r="C92" t="s">
        <v>123</v>
      </c>
      <c r="D92" s="229" t="s">
        <v>169</v>
      </c>
      <c r="E92" s="229" t="s">
        <v>169</v>
      </c>
      <c r="F92" s="229">
        <v>13</v>
      </c>
      <c r="G92" s="229">
        <v>11</v>
      </c>
      <c r="H92" s="133" t="s">
        <v>169</v>
      </c>
      <c r="I92" s="314"/>
      <c r="J92" s="133" t="s">
        <v>169</v>
      </c>
      <c r="K92" s="229">
        <v>13</v>
      </c>
      <c r="L92" s="229">
        <v>11</v>
      </c>
      <c r="M92" s="159" t="s">
        <v>169</v>
      </c>
      <c r="N92" s="315" t="s">
        <v>169</v>
      </c>
      <c r="O92" s="253" t="s">
        <v>169</v>
      </c>
      <c r="P92" s="60">
        <v>16</v>
      </c>
      <c r="Q92" s="253" t="s">
        <v>169</v>
      </c>
      <c r="R92" s="318" t="s">
        <v>169</v>
      </c>
      <c r="S92" s="196"/>
      <c r="T92" s="252" t="s">
        <v>169</v>
      </c>
      <c r="U92" s="252" t="s">
        <v>169</v>
      </c>
      <c r="V92" s="252" t="s">
        <v>169</v>
      </c>
      <c r="W92" s="321" t="s">
        <v>169</v>
      </c>
    </row>
    <row r="93" spans="1:23">
      <c r="A93" s="499"/>
      <c r="B93" s="499"/>
      <c r="C93" t="s">
        <v>509</v>
      </c>
      <c r="D93" s="229" t="s">
        <v>169</v>
      </c>
      <c r="E93" s="229">
        <v>30</v>
      </c>
      <c r="F93" s="229">
        <v>23</v>
      </c>
      <c r="G93" s="229">
        <v>12</v>
      </c>
      <c r="H93" s="229">
        <v>37</v>
      </c>
      <c r="I93" s="158" t="s">
        <v>169</v>
      </c>
      <c r="J93" s="229">
        <v>40</v>
      </c>
      <c r="K93" s="229">
        <v>19</v>
      </c>
      <c r="L93" s="229">
        <v>13</v>
      </c>
      <c r="M93" s="308">
        <v>45</v>
      </c>
      <c r="N93" s="315" t="s">
        <v>169</v>
      </c>
      <c r="O93" s="60">
        <v>42</v>
      </c>
      <c r="P93" s="60">
        <v>24</v>
      </c>
      <c r="Q93" s="60">
        <v>11</v>
      </c>
      <c r="R93" s="316">
        <v>49</v>
      </c>
      <c r="S93" s="304" t="s">
        <v>169</v>
      </c>
      <c r="T93" s="186">
        <v>34</v>
      </c>
      <c r="U93" s="186">
        <v>13</v>
      </c>
      <c r="V93" s="186">
        <v>12</v>
      </c>
      <c r="W93" s="317">
        <v>39</v>
      </c>
    </row>
    <row r="94" spans="1:23">
      <c r="A94" s="499"/>
      <c r="B94" s="499" t="s">
        <v>41</v>
      </c>
      <c r="C94" t="s">
        <v>124</v>
      </c>
      <c r="D94" s="300"/>
      <c r="E94" s="300"/>
      <c r="F94" s="300"/>
      <c r="G94" s="300"/>
      <c r="H94" s="300"/>
      <c r="I94" s="314">
        <v>66</v>
      </c>
      <c r="J94" s="229">
        <v>190</v>
      </c>
      <c r="K94" s="229">
        <v>47</v>
      </c>
      <c r="L94" s="229">
        <v>19</v>
      </c>
      <c r="M94" s="308">
        <v>256</v>
      </c>
      <c r="N94" s="197">
        <v>84</v>
      </c>
      <c r="O94" s="60">
        <v>228</v>
      </c>
      <c r="P94" s="60">
        <v>46</v>
      </c>
      <c r="Q94" s="60">
        <v>19</v>
      </c>
      <c r="R94" s="316">
        <v>312</v>
      </c>
      <c r="S94" s="280">
        <v>67</v>
      </c>
      <c r="T94" s="186">
        <v>233</v>
      </c>
      <c r="U94" s="186">
        <v>53</v>
      </c>
      <c r="V94" s="186">
        <v>20</v>
      </c>
      <c r="W94" s="317">
        <v>300</v>
      </c>
    </row>
    <row r="95" spans="1:23">
      <c r="A95" s="499"/>
      <c r="B95" s="499"/>
      <c r="C95" t="s">
        <v>171</v>
      </c>
      <c r="D95" s="300"/>
      <c r="E95" s="300"/>
      <c r="F95" s="300"/>
      <c r="G95" s="300"/>
      <c r="H95" s="300"/>
      <c r="I95" s="314">
        <v>10</v>
      </c>
      <c r="J95" s="229">
        <v>23</v>
      </c>
      <c r="K95" s="133" t="s">
        <v>169</v>
      </c>
      <c r="L95" s="133" t="s">
        <v>169</v>
      </c>
      <c r="M95" s="308">
        <v>33</v>
      </c>
      <c r="N95" s="315" t="s">
        <v>169</v>
      </c>
      <c r="O95" s="60">
        <v>15</v>
      </c>
      <c r="P95" s="253" t="s">
        <v>169</v>
      </c>
      <c r="Q95" s="253" t="s">
        <v>169</v>
      </c>
      <c r="R95" s="316">
        <v>23</v>
      </c>
      <c r="S95" s="304" t="s">
        <v>169</v>
      </c>
      <c r="T95" s="186">
        <v>15</v>
      </c>
      <c r="U95" s="252" t="s">
        <v>169</v>
      </c>
      <c r="V95" s="252" t="s">
        <v>169</v>
      </c>
      <c r="W95" s="317">
        <v>18</v>
      </c>
    </row>
    <row r="96" spans="1:23">
      <c r="A96" s="499"/>
      <c r="B96" s="499"/>
      <c r="C96" t="s">
        <v>170</v>
      </c>
      <c r="D96" s="300"/>
      <c r="E96" s="300"/>
      <c r="F96" s="300"/>
      <c r="G96" s="300"/>
      <c r="H96" s="300"/>
      <c r="I96" s="314">
        <v>17</v>
      </c>
      <c r="J96" s="229">
        <v>31</v>
      </c>
      <c r="K96" s="133" t="s">
        <v>169</v>
      </c>
      <c r="L96" s="133" t="s">
        <v>169</v>
      </c>
      <c r="M96" s="308">
        <v>48</v>
      </c>
      <c r="N96" s="197">
        <v>17</v>
      </c>
      <c r="O96" s="60">
        <v>34</v>
      </c>
      <c r="P96" s="253" t="s">
        <v>169</v>
      </c>
      <c r="Q96" s="253" t="s">
        <v>169</v>
      </c>
      <c r="R96" s="316">
        <v>51</v>
      </c>
      <c r="S96" s="280">
        <v>14</v>
      </c>
      <c r="T96" s="186">
        <v>27</v>
      </c>
      <c r="U96" s="252" t="s">
        <v>169</v>
      </c>
      <c r="V96" s="252" t="s">
        <v>169</v>
      </c>
      <c r="W96" s="317">
        <v>41</v>
      </c>
    </row>
    <row r="97" spans="1:23">
      <c r="A97" s="499"/>
      <c r="B97" s="499"/>
      <c r="C97" t="s">
        <v>117</v>
      </c>
      <c r="D97" s="300"/>
      <c r="E97" s="300"/>
      <c r="F97" s="300"/>
      <c r="G97" s="300"/>
      <c r="H97" s="300"/>
      <c r="I97" s="314">
        <v>12</v>
      </c>
      <c r="J97" s="229">
        <v>25</v>
      </c>
      <c r="K97" s="133" t="s">
        <v>169</v>
      </c>
      <c r="L97" s="133" t="s">
        <v>169</v>
      </c>
      <c r="M97" s="308">
        <v>37</v>
      </c>
      <c r="N97" s="197">
        <v>11</v>
      </c>
      <c r="O97" s="60">
        <v>15</v>
      </c>
      <c r="P97" s="253" t="s">
        <v>169</v>
      </c>
      <c r="Q97" s="253" t="s">
        <v>169</v>
      </c>
      <c r="R97" s="316">
        <v>26</v>
      </c>
      <c r="S97" s="280">
        <v>10</v>
      </c>
      <c r="T97" s="186">
        <v>21</v>
      </c>
      <c r="U97" s="252" t="s">
        <v>169</v>
      </c>
      <c r="V97" s="186"/>
      <c r="W97" s="317">
        <v>31</v>
      </c>
    </row>
    <row r="98" spans="1:23">
      <c r="A98" s="499"/>
      <c r="B98" s="499"/>
      <c r="C98" t="s">
        <v>172</v>
      </c>
      <c r="D98" s="300"/>
      <c r="E98" s="300"/>
      <c r="F98" s="300"/>
      <c r="G98" s="300"/>
      <c r="H98" s="300"/>
      <c r="I98" s="314">
        <v>17</v>
      </c>
      <c r="J98" s="229">
        <v>66</v>
      </c>
      <c r="K98" s="229">
        <v>18</v>
      </c>
      <c r="L98" s="133" t="s">
        <v>169</v>
      </c>
      <c r="M98" s="308">
        <v>83</v>
      </c>
      <c r="N98" s="197">
        <v>15</v>
      </c>
      <c r="O98" s="60">
        <v>64</v>
      </c>
      <c r="P98" s="60">
        <v>13</v>
      </c>
      <c r="Q98" s="253" t="s">
        <v>169</v>
      </c>
      <c r="R98" s="316">
        <v>79</v>
      </c>
      <c r="S98" s="280">
        <v>19</v>
      </c>
      <c r="T98" s="186">
        <v>65</v>
      </c>
      <c r="U98" s="186">
        <v>20</v>
      </c>
      <c r="V98" s="186">
        <v>18</v>
      </c>
      <c r="W98" s="317">
        <v>84</v>
      </c>
    </row>
    <row r="99" spans="1:23">
      <c r="A99" s="499"/>
      <c r="B99" s="499"/>
      <c r="C99" t="s">
        <v>121</v>
      </c>
      <c r="D99" s="300"/>
      <c r="E99" s="300"/>
      <c r="F99" s="300"/>
      <c r="G99" s="300"/>
      <c r="H99" s="300"/>
      <c r="I99" s="158" t="s">
        <v>169</v>
      </c>
      <c r="J99" s="133" t="s">
        <v>169</v>
      </c>
      <c r="K99" s="133" t="s">
        <v>169</v>
      </c>
      <c r="L99" s="133" t="s">
        <v>169</v>
      </c>
      <c r="M99" s="159" t="s">
        <v>169</v>
      </c>
      <c r="N99" s="315" t="s">
        <v>169</v>
      </c>
      <c r="O99" s="253" t="s">
        <v>169</v>
      </c>
      <c r="P99" s="253" t="s">
        <v>169</v>
      </c>
      <c r="Q99" s="60"/>
      <c r="R99" s="318" t="s">
        <v>169</v>
      </c>
      <c r="S99" s="304" t="s">
        <v>169</v>
      </c>
      <c r="T99" s="252" t="s">
        <v>169</v>
      </c>
      <c r="U99" s="252" t="s">
        <v>169</v>
      </c>
      <c r="V99" s="252" t="s">
        <v>169</v>
      </c>
      <c r="W99" s="321" t="s">
        <v>169</v>
      </c>
    </row>
    <row r="100" spans="1:23">
      <c r="A100" s="499"/>
      <c r="B100" s="499"/>
      <c r="C100" t="s">
        <v>281</v>
      </c>
      <c r="D100" s="300"/>
      <c r="E100" s="300"/>
      <c r="F100" s="300"/>
      <c r="G100" s="300"/>
      <c r="H100" s="300"/>
      <c r="I100" s="314">
        <v>14</v>
      </c>
      <c r="J100" s="229">
        <v>35</v>
      </c>
      <c r="K100" s="133" t="s">
        <v>169</v>
      </c>
      <c r="L100" s="133" t="s">
        <v>169</v>
      </c>
      <c r="M100" s="308">
        <v>49</v>
      </c>
      <c r="N100" s="197">
        <v>15</v>
      </c>
      <c r="O100" s="60">
        <v>25</v>
      </c>
      <c r="P100" s="253" t="s">
        <v>169</v>
      </c>
      <c r="Q100" s="253" t="s">
        <v>169</v>
      </c>
      <c r="R100" s="316">
        <v>40</v>
      </c>
      <c r="S100" s="280">
        <v>12</v>
      </c>
      <c r="T100" s="186">
        <v>33</v>
      </c>
      <c r="U100" s="252" t="s">
        <v>169</v>
      </c>
      <c r="V100" s="252" t="s">
        <v>169</v>
      </c>
      <c r="W100" s="317">
        <v>45</v>
      </c>
    </row>
    <row r="101" spans="1:23">
      <c r="A101" s="499"/>
      <c r="B101" s="499"/>
      <c r="C101" t="s">
        <v>123</v>
      </c>
      <c r="D101" s="300"/>
      <c r="E101" s="300"/>
      <c r="F101" s="300"/>
      <c r="G101" s="300"/>
      <c r="H101" s="300"/>
      <c r="I101" s="314">
        <v>22</v>
      </c>
      <c r="J101" s="229">
        <v>84</v>
      </c>
      <c r="K101" s="229">
        <v>124</v>
      </c>
      <c r="L101" s="229">
        <v>75</v>
      </c>
      <c r="M101" s="308">
        <v>106</v>
      </c>
      <c r="N101" s="197">
        <v>27</v>
      </c>
      <c r="O101" s="60">
        <v>98</v>
      </c>
      <c r="P101" s="60">
        <v>170</v>
      </c>
      <c r="Q101" s="60">
        <v>132</v>
      </c>
      <c r="R101" s="316">
        <v>125</v>
      </c>
      <c r="S101" s="280">
        <v>21</v>
      </c>
      <c r="T101" s="186">
        <v>67</v>
      </c>
      <c r="U101" s="186">
        <v>158</v>
      </c>
      <c r="V101" s="186">
        <v>123</v>
      </c>
      <c r="W101" s="317">
        <v>88</v>
      </c>
    </row>
    <row r="102" spans="1:23">
      <c r="A102" s="499"/>
      <c r="B102" s="499"/>
      <c r="C102" t="s">
        <v>509</v>
      </c>
      <c r="D102" s="300"/>
      <c r="E102" s="300"/>
      <c r="F102" s="300"/>
      <c r="G102" s="300"/>
      <c r="H102" s="300"/>
      <c r="I102" s="314">
        <v>160</v>
      </c>
      <c r="J102" s="229">
        <v>458</v>
      </c>
      <c r="K102" s="229">
        <v>211</v>
      </c>
      <c r="L102" s="229">
        <v>106</v>
      </c>
      <c r="M102" s="308">
        <v>618</v>
      </c>
      <c r="N102" s="197">
        <v>178</v>
      </c>
      <c r="O102" s="60">
        <v>485</v>
      </c>
      <c r="P102" s="60">
        <v>248</v>
      </c>
      <c r="Q102" s="60">
        <v>164</v>
      </c>
      <c r="R102" s="316">
        <v>663</v>
      </c>
      <c r="S102" s="280">
        <v>149</v>
      </c>
      <c r="T102" s="186">
        <v>463</v>
      </c>
      <c r="U102" s="186">
        <v>251</v>
      </c>
      <c r="V102" s="186">
        <v>167</v>
      </c>
      <c r="W102" s="317">
        <v>612</v>
      </c>
    </row>
    <row r="103" spans="1:23">
      <c r="A103" s="499"/>
      <c r="B103" s="499" t="s">
        <v>511</v>
      </c>
      <c r="C103" t="s">
        <v>124</v>
      </c>
      <c r="D103" s="300"/>
      <c r="E103" s="300"/>
      <c r="F103" s="300"/>
      <c r="G103" s="300"/>
      <c r="H103" s="300"/>
      <c r="I103" s="313">
        <v>9804</v>
      </c>
      <c r="J103" s="227">
        <v>2457</v>
      </c>
      <c r="K103" s="229">
        <v>855</v>
      </c>
      <c r="L103" s="227">
        <v>1533</v>
      </c>
      <c r="M103" s="310">
        <v>8215</v>
      </c>
      <c r="N103" s="197">
        <v>10254</v>
      </c>
      <c r="O103" s="60">
        <v>2868</v>
      </c>
      <c r="P103" s="60">
        <v>951</v>
      </c>
      <c r="Q103" s="60">
        <v>1586</v>
      </c>
      <c r="R103" s="316">
        <v>8864</v>
      </c>
      <c r="S103" s="280">
        <v>10342</v>
      </c>
      <c r="T103" s="186">
        <v>3016</v>
      </c>
      <c r="U103" s="186">
        <v>997</v>
      </c>
      <c r="V103" s="186">
        <v>1587</v>
      </c>
      <c r="W103" s="317">
        <v>9042</v>
      </c>
    </row>
    <row r="104" spans="1:23">
      <c r="A104" s="499"/>
      <c r="B104" s="499"/>
      <c r="C104" t="s">
        <v>171</v>
      </c>
      <c r="D104" s="300"/>
      <c r="E104" s="300"/>
      <c r="F104" s="300"/>
      <c r="G104" s="300"/>
      <c r="H104" s="300"/>
      <c r="I104" s="314">
        <v>683</v>
      </c>
      <c r="J104" s="229">
        <v>204</v>
      </c>
      <c r="K104" s="229">
        <v>84</v>
      </c>
      <c r="L104" s="229">
        <v>79</v>
      </c>
      <c r="M104" s="310">
        <v>621</v>
      </c>
      <c r="N104" s="197">
        <v>721</v>
      </c>
      <c r="O104" s="60">
        <v>243</v>
      </c>
      <c r="P104" s="60">
        <v>94</v>
      </c>
      <c r="Q104" s="60">
        <v>87</v>
      </c>
      <c r="R104" s="316">
        <v>684</v>
      </c>
      <c r="S104" s="280">
        <v>732</v>
      </c>
      <c r="T104" s="186">
        <v>260</v>
      </c>
      <c r="U104" s="186">
        <v>105</v>
      </c>
      <c r="V104" s="186">
        <v>94</v>
      </c>
      <c r="W104" s="317">
        <v>698</v>
      </c>
    </row>
    <row r="105" spans="1:23">
      <c r="A105" s="499"/>
      <c r="B105" s="499"/>
      <c r="C105" t="s">
        <v>170</v>
      </c>
      <c r="D105" s="300"/>
      <c r="E105" s="300"/>
      <c r="F105" s="300"/>
      <c r="G105" s="300"/>
      <c r="H105" s="300"/>
      <c r="I105" s="313">
        <v>1196</v>
      </c>
      <c r="J105" s="229">
        <v>269</v>
      </c>
      <c r="K105" s="229">
        <v>94</v>
      </c>
      <c r="L105" s="229">
        <v>77</v>
      </c>
      <c r="M105" s="310">
        <v>965</v>
      </c>
      <c r="N105" s="197">
        <v>1291</v>
      </c>
      <c r="O105" s="60">
        <v>331</v>
      </c>
      <c r="P105" s="60">
        <v>107</v>
      </c>
      <c r="Q105" s="60">
        <v>87</v>
      </c>
      <c r="R105" s="316">
        <v>1088</v>
      </c>
      <c r="S105" s="280">
        <v>1361</v>
      </c>
      <c r="T105" s="186">
        <v>378</v>
      </c>
      <c r="U105" s="186">
        <v>112</v>
      </c>
      <c r="V105" s="186">
        <v>87</v>
      </c>
      <c r="W105" s="317">
        <v>1147</v>
      </c>
    </row>
    <row r="106" spans="1:23">
      <c r="A106" s="499"/>
      <c r="B106" s="499"/>
      <c r="C106" t="s">
        <v>117</v>
      </c>
      <c r="D106" s="300"/>
      <c r="E106" s="300"/>
      <c r="F106" s="300"/>
      <c r="G106" s="300"/>
      <c r="H106" s="300"/>
      <c r="I106" s="313">
        <v>1141</v>
      </c>
      <c r="J106" s="229">
        <v>201</v>
      </c>
      <c r="K106" s="229">
        <v>54</v>
      </c>
      <c r="L106" s="229">
        <v>25</v>
      </c>
      <c r="M106" s="310">
        <v>865</v>
      </c>
      <c r="N106" s="197">
        <v>1161</v>
      </c>
      <c r="O106" s="60">
        <v>240</v>
      </c>
      <c r="P106" s="60">
        <v>53</v>
      </c>
      <c r="Q106" s="60">
        <v>25</v>
      </c>
      <c r="R106" s="316">
        <v>917</v>
      </c>
      <c r="S106" s="280">
        <v>1226</v>
      </c>
      <c r="T106" s="186">
        <v>269</v>
      </c>
      <c r="U106" s="186">
        <v>59</v>
      </c>
      <c r="V106" s="186">
        <v>26</v>
      </c>
      <c r="W106" s="317">
        <v>983</v>
      </c>
    </row>
    <row r="107" spans="1:23">
      <c r="A107" s="499"/>
      <c r="B107" s="499"/>
      <c r="C107" t="s">
        <v>172</v>
      </c>
      <c r="D107" s="300"/>
      <c r="E107" s="300"/>
      <c r="F107" s="300"/>
      <c r="G107" s="300"/>
      <c r="H107" s="300"/>
      <c r="I107" s="313">
        <v>3773</v>
      </c>
      <c r="J107" s="227">
        <v>1089</v>
      </c>
      <c r="K107" s="229">
        <v>337</v>
      </c>
      <c r="L107" s="229">
        <v>434</v>
      </c>
      <c r="M107" s="310">
        <v>3190</v>
      </c>
      <c r="N107" s="197">
        <v>3979</v>
      </c>
      <c r="O107" s="60">
        <v>1264</v>
      </c>
      <c r="P107" s="60">
        <v>359</v>
      </c>
      <c r="Q107" s="60">
        <v>470</v>
      </c>
      <c r="R107" s="316">
        <v>3482</v>
      </c>
      <c r="S107" s="280">
        <v>3989</v>
      </c>
      <c r="T107" s="186">
        <v>1306</v>
      </c>
      <c r="U107" s="186">
        <v>372</v>
      </c>
      <c r="V107" s="186">
        <v>473</v>
      </c>
      <c r="W107" s="317">
        <v>3527</v>
      </c>
    </row>
    <row r="108" spans="1:23">
      <c r="A108" s="499"/>
      <c r="B108" s="499"/>
      <c r="C108" t="s">
        <v>121</v>
      </c>
      <c r="D108" s="300"/>
      <c r="E108" s="300"/>
      <c r="F108" s="300"/>
      <c r="G108" s="300"/>
      <c r="H108" s="300"/>
      <c r="I108" s="314">
        <v>246</v>
      </c>
      <c r="J108" s="229">
        <v>62</v>
      </c>
      <c r="K108" s="229">
        <v>14</v>
      </c>
      <c r="L108" s="229">
        <v>13</v>
      </c>
      <c r="M108" s="310">
        <v>178</v>
      </c>
      <c r="N108" s="197">
        <v>280</v>
      </c>
      <c r="O108" s="60">
        <v>81</v>
      </c>
      <c r="P108" s="60">
        <v>20</v>
      </c>
      <c r="Q108" s="60">
        <v>14</v>
      </c>
      <c r="R108" s="316">
        <v>212</v>
      </c>
      <c r="S108" s="280">
        <v>334</v>
      </c>
      <c r="T108" s="186">
        <v>96</v>
      </c>
      <c r="U108" s="186">
        <v>24</v>
      </c>
      <c r="V108" s="186">
        <v>16</v>
      </c>
      <c r="W108" s="317">
        <v>254</v>
      </c>
    </row>
    <row r="109" spans="1:23">
      <c r="A109" s="499"/>
      <c r="B109" s="499"/>
      <c r="C109" t="s">
        <v>281</v>
      </c>
      <c r="D109" s="300"/>
      <c r="E109" s="300"/>
      <c r="F109" s="300"/>
      <c r="G109" s="300"/>
      <c r="H109" s="300"/>
      <c r="I109" s="313">
        <v>1419</v>
      </c>
      <c r="J109" s="229">
        <v>375</v>
      </c>
      <c r="K109" s="229">
        <v>109</v>
      </c>
      <c r="L109" s="229">
        <v>81</v>
      </c>
      <c r="M109" s="310">
        <v>1138</v>
      </c>
      <c r="N109" s="197">
        <v>1594</v>
      </c>
      <c r="O109" s="60">
        <v>425</v>
      </c>
      <c r="P109" s="60">
        <v>129</v>
      </c>
      <c r="Q109" s="60">
        <v>87</v>
      </c>
      <c r="R109" s="316">
        <v>1280</v>
      </c>
      <c r="S109" s="280">
        <v>1746</v>
      </c>
      <c r="T109" s="186">
        <v>463</v>
      </c>
      <c r="U109" s="186">
        <v>132</v>
      </c>
      <c r="V109" s="186">
        <v>91</v>
      </c>
      <c r="W109" s="317">
        <v>1402</v>
      </c>
    </row>
    <row r="110" spans="1:23">
      <c r="A110" s="499"/>
      <c r="B110" s="499"/>
      <c r="C110" t="s">
        <v>123</v>
      </c>
      <c r="D110" s="300"/>
      <c r="E110" s="300"/>
      <c r="F110" s="300"/>
      <c r="G110" s="300"/>
      <c r="H110" s="300"/>
      <c r="I110" s="313">
        <v>20882</v>
      </c>
      <c r="J110" s="227">
        <v>20277</v>
      </c>
      <c r="K110" s="227">
        <v>17749</v>
      </c>
      <c r="L110" s="227">
        <v>27483</v>
      </c>
      <c r="M110" s="310">
        <v>34557</v>
      </c>
      <c r="N110" s="197">
        <v>20899</v>
      </c>
      <c r="O110" s="60">
        <v>20240</v>
      </c>
      <c r="P110" s="60">
        <v>18014</v>
      </c>
      <c r="Q110" s="60">
        <v>27865</v>
      </c>
      <c r="R110" s="316">
        <v>34520</v>
      </c>
      <c r="S110" s="280">
        <v>21343</v>
      </c>
      <c r="T110" s="186">
        <v>20219</v>
      </c>
      <c r="U110" s="186">
        <v>18154</v>
      </c>
      <c r="V110" s="186">
        <v>28020</v>
      </c>
      <c r="W110" s="317">
        <v>34769</v>
      </c>
    </row>
    <row r="111" spans="1:23">
      <c r="A111" s="499"/>
      <c r="B111" s="499"/>
      <c r="C111" t="s">
        <v>509</v>
      </c>
      <c r="D111" s="300"/>
      <c r="E111" s="300"/>
      <c r="F111" s="300"/>
      <c r="G111" s="300"/>
      <c r="H111" s="300"/>
      <c r="I111" s="313">
        <v>39144</v>
      </c>
      <c r="J111" s="227">
        <v>24934</v>
      </c>
      <c r="K111" s="227">
        <v>19296</v>
      </c>
      <c r="L111" s="227">
        <v>29725</v>
      </c>
      <c r="M111" s="310">
        <v>49729</v>
      </c>
      <c r="N111" s="197">
        <v>40179</v>
      </c>
      <c r="O111" s="60">
        <v>25692</v>
      </c>
      <c r="P111" s="60">
        <v>19727</v>
      </c>
      <c r="Q111" s="60">
        <v>30221</v>
      </c>
      <c r="R111" s="316">
        <v>51047</v>
      </c>
      <c r="S111" s="280">
        <v>41073</v>
      </c>
      <c r="T111" s="186">
        <v>26007</v>
      </c>
      <c r="U111" s="186">
        <v>19955</v>
      </c>
      <c r="V111" s="186">
        <v>30394</v>
      </c>
      <c r="W111" s="317">
        <v>51822</v>
      </c>
    </row>
    <row r="112" spans="1:23">
      <c r="A112" s="499" t="s">
        <v>189</v>
      </c>
      <c r="B112" s="499" t="s">
        <v>24</v>
      </c>
      <c r="C112" t="s">
        <v>124</v>
      </c>
      <c r="D112" s="227">
        <v>2583</v>
      </c>
      <c r="E112" s="227">
        <v>6207</v>
      </c>
      <c r="F112" s="227">
        <v>1955</v>
      </c>
      <c r="G112" s="227">
        <v>1104</v>
      </c>
      <c r="H112" s="227">
        <v>8790</v>
      </c>
      <c r="I112" s="313">
        <v>2440</v>
      </c>
      <c r="J112" s="227">
        <v>5876</v>
      </c>
      <c r="K112" s="227">
        <v>1629</v>
      </c>
      <c r="L112" s="229">
        <v>760</v>
      </c>
      <c r="M112" s="307">
        <v>8316</v>
      </c>
      <c r="N112" s="197">
        <v>2185</v>
      </c>
      <c r="O112" s="60">
        <v>5229</v>
      </c>
      <c r="P112" s="60">
        <v>1611</v>
      </c>
      <c r="Q112" s="60">
        <v>817</v>
      </c>
      <c r="R112" s="316">
        <v>7414</v>
      </c>
      <c r="S112" s="280">
        <v>2443</v>
      </c>
      <c r="T112" s="186">
        <v>5292</v>
      </c>
      <c r="U112" s="186">
        <v>1681</v>
      </c>
      <c r="V112" s="186">
        <v>862</v>
      </c>
      <c r="W112" s="317">
        <v>7735</v>
      </c>
    </row>
    <row r="113" spans="1:23">
      <c r="A113" s="499"/>
      <c r="B113" s="499"/>
      <c r="C113" t="s">
        <v>171</v>
      </c>
      <c r="D113" s="229">
        <v>522</v>
      </c>
      <c r="E113" s="227">
        <v>1730</v>
      </c>
      <c r="F113" s="229">
        <v>646</v>
      </c>
      <c r="G113" s="229">
        <v>392</v>
      </c>
      <c r="H113" s="227">
        <v>2252</v>
      </c>
      <c r="I113" s="314">
        <v>417</v>
      </c>
      <c r="J113" s="227">
        <v>1588</v>
      </c>
      <c r="K113" s="229">
        <v>545</v>
      </c>
      <c r="L113" s="229">
        <v>312</v>
      </c>
      <c r="M113" s="307">
        <v>2005</v>
      </c>
      <c r="N113" s="197">
        <v>466</v>
      </c>
      <c r="O113" s="60">
        <v>1633</v>
      </c>
      <c r="P113" s="60">
        <v>630</v>
      </c>
      <c r="Q113" s="60">
        <v>404</v>
      </c>
      <c r="R113" s="316">
        <v>2099</v>
      </c>
      <c r="S113" s="280">
        <v>581</v>
      </c>
      <c r="T113" s="186">
        <v>1931</v>
      </c>
      <c r="U113" s="186">
        <v>867</v>
      </c>
      <c r="V113" s="186">
        <v>379</v>
      </c>
      <c r="W113" s="317">
        <v>2512</v>
      </c>
    </row>
    <row r="114" spans="1:23">
      <c r="A114" s="499"/>
      <c r="B114" s="499"/>
      <c r="C114" t="s">
        <v>170</v>
      </c>
      <c r="D114" s="227">
        <v>1937</v>
      </c>
      <c r="E114" s="227">
        <v>3789</v>
      </c>
      <c r="F114" s="227">
        <v>1040</v>
      </c>
      <c r="G114" s="229">
        <v>449</v>
      </c>
      <c r="H114" s="227">
        <v>5726</v>
      </c>
      <c r="I114" s="313">
        <v>1750</v>
      </c>
      <c r="J114" s="227">
        <v>3756</v>
      </c>
      <c r="K114" s="229">
        <v>907</v>
      </c>
      <c r="L114" s="229">
        <v>355</v>
      </c>
      <c r="M114" s="307">
        <v>5506</v>
      </c>
      <c r="N114" s="197">
        <v>1663</v>
      </c>
      <c r="O114" s="60">
        <v>3519</v>
      </c>
      <c r="P114" s="60">
        <v>880</v>
      </c>
      <c r="Q114" s="60">
        <v>386</v>
      </c>
      <c r="R114" s="316">
        <v>5182</v>
      </c>
      <c r="S114" s="280">
        <v>1813</v>
      </c>
      <c r="T114" s="186">
        <v>3847</v>
      </c>
      <c r="U114" s="186">
        <v>958</v>
      </c>
      <c r="V114" s="186">
        <v>421</v>
      </c>
      <c r="W114" s="317">
        <v>5660</v>
      </c>
    </row>
    <row r="115" spans="1:23">
      <c r="A115" s="499"/>
      <c r="B115" s="499"/>
      <c r="C115" t="s">
        <v>117</v>
      </c>
      <c r="D115" s="229">
        <v>113</v>
      </c>
      <c r="E115" s="229">
        <v>311</v>
      </c>
      <c r="F115" s="229">
        <v>117</v>
      </c>
      <c r="G115" s="229">
        <v>65</v>
      </c>
      <c r="H115" s="229">
        <v>424</v>
      </c>
      <c r="I115" s="314">
        <v>117</v>
      </c>
      <c r="J115" s="229">
        <v>271</v>
      </c>
      <c r="K115" s="229">
        <v>92</v>
      </c>
      <c r="L115" s="229">
        <v>36</v>
      </c>
      <c r="M115" s="308">
        <v>388</v>
      </c>
      <c r="N115" s="197">
        <v>146</v>
      </c>
      <c r="O115" s="60">
        <v>268</v>
      </c>
      <c r="P115" s="60">
        <v>107</v>
      </c>
      <c r="Q115" s="60">
        <v>46</v>
      </c>
      <c r="R115" s="316">
        <v>414</v>
      </c>
      <c r="S115" s="280">
        <v>140</v>
      </c>
      <c r="T115" s="186">
        <v>325</v>
      </c>
      <c r="U115" s="186">
        <v>93</v>
      </c>
      <c r="V115" s="186">
        <v>56</v>
      </c>
      <c r="W115" s="317">
        <v>465</v>
      </c>
    </row>
    <row r="116" spans="1:23">
      <c r="A116" s="499"/>
      <c r="B116" s="499"/>
      <c r="C116" t="s">
        <v>172</v>
      </c>
      <c r="D116" s="229">
        <v>160</v>
      </c>
      <c r="E116" s="229">
        <v>503</v>
      </c>
      <c r="F116" s="229">
        <v>187</v>
      </c>
      <c r="G116" s="229">
        <v>100</v>
      </c>
      <c r="H116" s="229">
        <v>663</v>
      </c>
      <c r="I116" s="314">
        <v>116</v>
      </c>
      <c r="J116" s="229">
        <v>487</v>
      </c>
      <c r="K116" s="229">
        <v>209</v>
      </c>
      <c r="L116" s="229">
        <v>93</v>
      </c>
      <c r="M116" s="308">
        <v>603</v>
      </c>
      <c r="N116" s="197">
        <v>141</v>
      </c>
      <c r="O116" s="60">
        <v>467</v>
      </c>
      <c r="P116" s="60">
        <v>227</v>
      </c>
      <c r="Q116" s="60">
        <v>101</v>
      </c>
      <c r="R116" s="316">
        <v>608</v>
      </c>
      <c r="S116" s="280">
        <v>152</v>
      </c>
      <c r="T116" s="186">
        <v>527</v>
      </c>
      <c r="U116" s="186">
        <v>239</v>
      </c>
      <c r="V116" s="186">
        <v>127</v>
      </c>
      <c r="W116" s="317">
        <v>679</v>
      </c>
    </row>
    <row r="117" spans="1:23">
      <c r="A117" s="499"/>
      <c r="B117" s="499"/>
      <c r="C117" t="s">
        <v>121</v>
      </c>
      <c r="D117" s="229">
        <v>17</v>
      </c>
      <c r="E117" s="229">
        <v>62</v>
      </c>
      <c r="F117" s="229">
        <v>19</v>
      </c>
      <c r="G117" s="133" t="s">
        <v>169</v>
      </c>
      <c r="H117" s="229">
        <v>79</v>
      </c>
      <c r="I117" s="314">
        <v>23</v>
      </c>
      <c r="J117" s="229">
        <v>56</v>
      </c>
      <c r="K117" s="229">
        <v>17</v>
      </c>
      <c r="L117" s="133" t="s">
        <v>169</v>
      </c>
      <c r="M117" s="308">
        <v>79</v>
      </c>
      <c r="N117" s="197">
        <v>19</v>
      </c>
      <c r="O117" s="60">
        <v>50</v>
      </c>
      <c r="P117" s="60">
        <v>12</v>
      </c>
      <c r="Q117" s="60">
        <v>11</v>
      </c>
      <c r="R117" s="316">
        <v>69</v>
      </c>
      <c r="S117" s="280">
        <v>17</v>
      </c>
      <c r="T117" s="186">
        <v>69</v>
      </c>
      <c r="U117" s="186">
        <v>17</v>
      </c>
      <c r="V117" s="186">
        <v>11</v>
      </c>
      <c r="W117" s="317">
        <v>86</v>
      </c>
    </row>
    <row r="118" spans="1:23">
      <c r="A118" s="499"/>
      <c r="B118" s="499"/>
      <c r="C118" t="s">
        <v>281</v>
      </c>
      <c r="D118" s="229">
        <v>433</v>
      </c>
      <c r="E118" s="229">
        <v>747</v>
      </c>
      <c r="F118" s="229">
        <v>174</v>
      </c>
      <c r="G118" s="229">
        <v>60</v>
      </c>
      <c r="H118" s="227">
        <v>1180</v>
      </c>
      <c r="I118" s="314">
        <v>408</v>
      </c>
      <c r="J118" s="229">
        <v>790</v>
      </c>
      <c r="K118" s="229">
        <v>173</v>
      </c>
      <c r="L118" s="229">
        <v>65</v>
      </c>
      <c r="M118" s="307">
        <v>1198</v>
      </c>
      <c r="N118" s="197">
        <v>442</v>
      </c>
      <c r="O118" s="60">
        <v>929</v>
      </c>
      <c r="P118" s="60">
        <v>248</v>
      </c>
      <c r="Q118" s="60">
        <v>84</v>
      </c>
      <c r="R118" s="316">
        <v>1371</v>
      </c>
      <c r="S118" s="280">
        <v>598</v>
      </c>
      <c r="T118" s="186">
        <v>1142</v>
      </c>
      <c r="U118" s="186">
        <v>313</v>
      </c>
      <c r="V118" s="186">
        <v>113</v>
      </c>
      <c r="W118" s="317">
        <v>1740</v>
      </c>
    </row>
    <row r="119" spans="1:23">
      <c r="A119" s="499"/>
      <c r="B119" s="499"/>
      <c r="C119" t="s">
        <v>123</v>
      </c>
      <c r="D119" s="229">
        <v>626</v>
      </c>
      <c r="E119" s="227">
        <v>3039</v>
      </c>
      <c r="F119" s="227">
        <v>2658</v>
      </c>
      <c r="G119" s="227">
        <v>1647</v>
      </c>
      <c r="H119" s="227">
        <v>3665</v>
      </c>
      <c r="I119" s="314">
        <v>759</v>
      </c>
      <c r="J119" s="227">
        <v>3244</v>
      </c>
      <c r="K119" s="227">
        <v>3014</v>
      </c>
      <c r="L119" s="227">
        <v>1681</v>
      </c>
      <c r="M119" s="307">
        <v>4003</v>
      </c>
      <c r="N119" s="197">
        <v>894</v>
      </c>
      <c r="O119" s="60">
        <v>2872</v>
      </c>
      <c r="P119" s="60">
        <v>2903</v>
      </c>
      <c r="Q119" s="60">
        <v>1744</v>
      </c>
      <c r="R119" s="316">
        <v>3766</v>
      </c>
      <c r="S119" s="280">
        <v>1121</v>
      </c>
      <c r="T119" s="186">
        <v>3333</v>
      </c>
      <c r="U119" s="186">
        <v>3515</v>
      </c>
      <c r="V119" s="186">
        <v>2023</v>
      </c>
      <c r="W119" s="317">
        <v>4454</v>
      </c>
    </row>
    <row r="120" spans="1:23">
      <c r="A120" s="499"/>
      <c r="B120" s="499"/>
      <c r="C120" t="s">
        <v>509</v>
      </c>
      <c r="D120" s="227">
        <v>6391</v>
      </c>
      <c r="E120" s="227">
        <v>16388</v>
      </c>
      <c r="F120" s="227">
        <v>6796</v>
      </c>
      <c r="G120" s="227">
        <v>3820</v>
      </c>
      <c r="H120" s="227">
        <v>22779</v>
      </c>
      <c r="I120" s="313">
        <v>6030</v>
      </c>
      <c r="J120" s="227">
        <v>16068</v>
      </c>
      <c r="K120" s="227">
        <v>6586</v>
      </c>
      <c r="L120" s="227">
        <v>3306</v>
      </c>
      <c r="M120" s="307">
        <v>22098</v>
      </c>
      <c r="N120" s="197">
        <v>5956</v>
      </c>
      <c r="O120" s="60">
        <v>14967</v>
      </c>
      <c r="P120" s="60">
        <v>6618</v>
      </c>
      <c r="Q120" s="60">
        <v>3593</v>
      </c>
      <c r="R120" s="316">
        <v>20923</v>
      </c>
      <c r="S120" s="280">
        <v>6865</v>
      </c>
      <c r="T120" s="186">
        <v>16466</v>
      </c>
      <c r="U120" s="186">
        <v>7683</v>
      </c>
      <c r="V120" s="186">
        <v>3992</v>
      </c>
      <c r="W120" s="317">
        <v>23331</v>
      </c>
    </row>
    <row r="121" spans="1:23">
      <c r="A121" s="499"/>
      <c r="B121" s="499" t="s">
        <v>510</v>
      </c>
      <c r="C121" t="s">
        <v>124</v>
      </c>
      <c r="D121" s="229">
        <v>57</v>
      </c>
      <c r="E121" s="229">
        <v>248</v>
      </c>
      <c r="F121" s="229">
        <v>74</v>
      </c>
      <c r="G121" s="229">
        <v>41</v>
      </c>
      <c r="H121" s="229">
        <v>305</v>
      </c>
      <c r="I121" s="314">
        <v>51</v>
      </c>
      <c r="J121" s="229">
        <v>261</v>
      </c>
      <c r="K121" s="229">
        <v>82</v>
      </c>
      <c r="L121" s="229">
        <v>53</v>
      </c>
      <c r="M121" s="308">
        <v>312</v>
      </c>
      <c r="N121" s="197">
        <v>60</v>
      </c>
      <c r="O121" s="60">
        <v>247</v>
      </c>
      <c r="P121" s="60">
        <v>108</v>
      </c>
      <c r="Q121" s="60">
        <v>49</v>
      </c>
      <c r="R121" s="316">
        <v>307</v>
      </c>
      <c r="S121" s="280">
        <v>57</v>
      </c>
      <c r="T121" s="186">
        <v>216</v>
      </c>
      <c r="U121" s="186">
        <v>91</v>
      </c>
      <c r="V121" s="186">
        <v>42</v>
      </c>
      <c r="W121" s="317">
        <v>273</v>
      </c>
    </row>
    <row r="122" spans="1:23">
      <c r="A122" s="499"/>
      <c r="B122" s="499"/>
      <c r="C122" t="s">
        <v>171</v>
      </c>
      <c r="D122" s="229" t="s">
        <v>169</v>
      </c>
      <c r="E122" s="229">
        <v>38</v>
      </c>
      <c r="F122" s="229">
        <v>14</v>
      </c>
      <c r="G122" s="133" t="s">
        <v>169</v>
      </c>
      <c r="H122" s="229">
        <v>43</v>
      </c>
      <c r="I122" s="158" t="s">
        <v>169</v>
      </c>
      <c r="J122" s="229">
        <v>34</v>
      </c>
      <c r="K122" s="229">
        <v>21</v>
      </c>
      <c r="L122" s="133" t="s">
        <v>169</v>
      </c>
      <c r="M122" s="308">
        <v>42</v>
      </c>
      <c r="N122" s="315" t="s">
        <v>169</v>
      </c>
      <c r="O122" s="60">
        <v>42</v>
      </c>
      <c r="P122" s="60">
        <v>34</v>
      </c>
      <c r="Q122" s="60">
        <v>14</v>
      </c>
      <c r="R122" s="316">
        <v>49</v>
      </c>
      <c r="S122" s="304" t="s">
        <v>169</v>
      </c>
      <c r="T122" s="186">
        <v>53</v>
      </c>
      <c r="U122" s="186">
        <v>31</v>
      </c>
      <c r="V122" s="186">
        <v>12</v>
      </c>
      <c r="W122" s="317">
        <v>59</v>
      </c>
    </row>
    <row r="123" spans="1:23">
      <c r="A123" s="499"/>
      <c r="B123" s="499"/>
      <c r="C123" t="s">
        <v>170</v>
      </c>
      <c r="D123" s="229">
        <v>30</v>
      </c>
      <c r="E123" s="229">
        <v>121</v>
      </c>
      <c r="F123" s="229">
        <v>39</v>
      </c>
      <c r="G123" s="229">
        <v>22</v>
      </c>
      <c r="H123" s="229">
        <v>151</v>
      </c>
      <c r="I123" s="314">
        <v>58</v>
      </c>
      <c r="J123" s="229">
        <v>213</v>
      </c>
      <c r="K123" s="229">
        <v>50</v>
      </c>
      <c r="L123" s="229">
        <v>20</v>
      </c>
      <c r="M123" s="308">
        <v>271</v>
      </c>
      <c r="N123" s="197">
        <v>54</v>
      </c>
      <c r="O123" s="60">
        <v>179</v>
      </c>
      <c r="P123" s="60">
        <v>55</v>
      </c>
      <c r="Q123" s="60">
        <v>27</v>
      </c>
      <c r="R123" s="316">
        <v>233</v>
      </c>
      <c r="S123" s="280">
        <v>73</v>
      </c>
      <c r="T123" s="186">
        <v>196</v>
      </c>
      <c r="U123" s="186">
        <v>55</v>
      </c>
      <c r="V123" s="186">
        <v>29</v>
      </c>
      <c r="W123" s="317">
        <v>269</v>
      </c>
    </row>
    <row r="124" spans="1:23">
      <c r="A124" s="499"/>
      <c r="B124" s="499"/>
      <c r="C124" t="s">
        <v>117</v>
      </c>
      <c r="D124" s="229" t="s">
        <v>169</v>
      </c>
      <c r="E124" s="229">
        <v>15</v>
      </c>
      <c r="F124" s="133" t="s">
        <v>169</v>
      </c>
      <c r="G124" s="133" t="s">
        <v>169</v>
      </c>
      <c r="H124" s="229">
        <v>18</v>
      </c>
      <c r="I124" s="158" t="s">
        <v>169</v>
      </c>
      <c r="J124" s="229">
        <v>14</v>
      </c>
      <c r="K124" s="133" t="s">
        <v>169</v>
      </c>
      <c r="L124" s="133" t="s">
        <v>169</v>
      </c>
      <c r="M124" s="308">
        <v>18</v>
      </c>
      <c r="N124" s="315" t="s">
        <v>169</v>
      </c>
      <c r="O124" s="60">
        <v>12</v>
      </c>
      <c r="P124" s="253" t="s">
        <v>169</v>
      </c>
      <c r="Q124" s="253" t="s">
        <v>169</v>
      </c>
      <c r="R124" s="316">
        <v>14</v>
      </c>
      <c r="S124" s="304" t="s">
        <v>169</v>
      </c>
      <c r="T124" s="186">
        <v>12</v>
      </c>
      <c r="U124" s="252" t="s">
        <v>169</v>
      </c>
      <c r="W124" s="317">
        <v>18</v>
      </c>
    </row>
    <row r="125" spans="1:23">
      <c r="A125" s="499"/>
      <c r="B125" s="499"/>
      <c r="C125" t="s">
        <v>172</v>
      </c>
      <c r="D125" s="229" t="s">
        <v>169</v>
      </c>
      <c r="E125" s="229">
        <v>16</v>
      </c>
      <c r="F125" s="133" t="s">
        <v>169</v>
      </c>
      <c r="G125" s="133" t="s">
        <v>169</v>
      </c>
      <c r="H125" s="229">
        <v>17</v>
      </c>
      <c r="I125" s="158" t="s">
        <v>169</v>
      </c>
      <c r="J125" s="229">
        <v>16</v>
      </c>
      <c r="K125" s="229">
        <v>11</v>
      </c>
      <c r="L125" s="133" t="s">
        <v>169</v>
      </c>
      <c r="M125" s="308">
        <v>18</v>
      </c>
      <c r="N125" s="315" t="s">
        <v>169</v>
      </c>
      <c r="O125" s="60">
        <v>21</v>
      </c>
      <c r="P125" s="60">
        <v>13</v>
      </c>
      <c r="Q125" s="253" t="s">
        <v>169</v>
      </c>
      <c r="R125" s="316">
        <v>24</v>
      </c>
      <c r="S125" s="304" t="s">
        <v>169</v>
      </c>
      <c r="T125" s="186">
        <v>25</v>
      </c>
      <c r="U125" s="252" t="s">
        <v>169</v>
      </c>
      <c r="V125" s="252" t="s">
        <v>169</v>
      </c>
      <c r="W125" s="317">
        <v>28</v>
      </c>
    </row>
    <row r="126" spans="1:23">
      <c r="A126" s="499"/>
      <c r="B126" s="499"/>
      <c r="C126" t="s">
        <v>121</v>
      </c>
      <c r="E126" s="229" t="s">
        <v>169</v>
      </c>
      <c r="H126" s="133" t="s">
        <v>169</v>
      </c>
      <c r="I126" s="158" t="s">
        <v>169</v>
      </c>
      <c r="J126" s="133" t="s">
        <v>169</v>
      </c>
      <c r="M126" s="159" t="s">
        <v>169</v>
      </c>
      <c r="N126" s="196"/>
      <c r="O126" s="253" t="s">
        <v>169</v>
      </c>
      <c r="R126" s="318" t="s">
        <v>169</v>
      </c>
      <c r="S126" s="304" t="s">
        <v>169</v>
      </c>
      <c r="T126" s="252" t="s">
        <v>169</v>
      </c>
      <c r="U126" s="252" t="s">
        <v>169</v>
      </c>
      <c r="W126" s="321" t="s">
        <v>169</v>
      </c>
    </row>
    <row r="127" spans="1:23">
      <c r="A127" s="499"/>
      <c r="B127" s="499"/>
      <c r="C127" t="s">
        <v>281</v>
      </c>
      <c r="D127" s="229">
        <v>14</v>
      </c>
      <c r="E127" s="229">
        <v>26</v>
      </c>
      <c r="F127" s="133" t="s">
        <v>169</v>
      </c>
      <c r="G127" s="133" t="s">
        <v>169</v>
      </c>
      <c r="H127" s="229">
        <v>40</v>
      </c>
      <c r="I127" s="314">
        <v>12</v>
      </c>
      <c r="J127" s="229">
        <v>47</v>
      </c>
      <c r="K127" s="133" t="s">
        <v>169</v>
      </c>
      <c r="L127" s="133" t="s">
        <v>169</v>
      </c>
      <c r="M127" s="308">
        <v>59</v>
      </c>
      <c r="N127" s="315" t="s">
        <v>169</v>
      </c>
      <c r="O127" s="60">
        <v>53</v>
      </c>
      <c r="P127" s="60">
        <v>14</v>
      </c>
      <c r="Q127" s="253" t="s">
        <v>169</v>
      </c>
      <c r="R127" s="316">
        <v>57</v>
      </c>
      <c r="S127" s="280">
        <v>18</v>
      </c>
      <c r="T127" s="186">
        <v>41</v>
      </c>
      <c r="U127" s="186">
        <v>17</v>
      </c>
      <c r="W127" s="317">
        <v>59</v>
      </c>
    </row>
    <row r="128" spans="1:23">
      <c r="A128" s="499"/>
      <c r="B128" s="499"/>
      <c r="C128" t="s">
        <v>123</v>
      </c>
      <c r="D128" s="229">
        <v>13</v>
      </c>
      <c r="E128" s="229">
        <v>91</v>
      </c>
      <c r="F128" s="229">
        <v>84</v>
      </c>
      <c r="G128" s="229">
        <v>41</v>
      </c>
      <c r="H128" s="229">
        <v>104</v>
      </c>
      <c r="I128" s="314">
        <v>21</v>
      </c>
      <c r="J128" s="229">
        <v>93</v>
      </c>
      <c r="K128" s="229">
        <v>70</v>
      </c>
      <c r="L128" s="229">
        <v>45</v>
      </c>
      <c r="M128" s="308">
        <v>114</v>
      </c>
      <c r="N128" s="197">
        <v>16</v>
      </c>
      <c r="O128" s="60">
        <v>77</v>
      </c>
      <c r="P128" s="60">
        <v>96</v>
      </c>
      <c r="Q128" s="60">
        <v>49</v>
      </c>
      <c r="R128" s="316">
        <v>93</v>
      </c>
      <c r="S128" s="280">
        <v>28</v>
      </c>
      <c r="T128" s="186">
        <v>92</v>
      </c>
      <c r="U128" s="186">
        <v>87</v>
      </c>
      <c r="V128" s="186">
        <v>58</v>
      </c>
      <c r="W128" s="317">
        <v>120</v>
      </c>
    </row>
    <row r="129" spans="1:23">
      <c r="A129" s="499"/>
      <c r="B129" s="499"/>
      <c r="C129" t="s">
        <v>509</v>
      </c>
      <c r="D129" s="229">
        <v>123</v>
      </c>
      <c r="E129" s="229">
        <v>559</v>
      </c>
      <c r="F129" s="229">
        <v>229</v>
      </c>
      <c r="G129" s="229">
        <v>119</v>
      </c>
      <c r="H129" s="229">
        <v>682</v>
      </c>
      <c r="I129" s="314">
        <v>157</v>
      </c>
      <c r="J129" s="229">
        <v>679</v>
      </c>
      <c r="K129" s="229">
        <v>243</v>
      </c>
      <c r="L129" s="229">
        <v>138</v>
      </c>
      <c r="M129" s="308">
        <v>836</v>
      </c>
      <c r="N129" s="197">
        <v>146</v>
      </c>
      <c r="O129" s="60">
        <v>632</v>
      </c>
      <c r="P129" s="60">
        <v>327</v>
      </c>
      <c r="Q129" s="60">
        <v>150</v>
      </c>
      <c r="R129" s="316">
        <v>778</v>
      </c>
      <c r="S129" s="280">
        <v>192</v>
      </c>
      <c r="T129" s="186">
        <v>637</v>
      </c>
      <c r="U129" s="186">
        <v>295</v>
      </c>
      <c r="V129" s="186">
        <v>144</v>
      </c>
      <c r="W129" s="317">
        <v>829</v>
      </c>
    </row>
    <row r="130" spans="1:23">
      <c r="A130" s="499"/>
      <c r="B130" s="499" t="s">
        <v>41</v>
      </c>
      <c r="C130" t="s">
        <v>124</v>
      </c>
      <c r="D130" s="300"/>
      <c r="E130" s="300"/>
      <c r="F130" s="300"/>
      <c r="G130" s="300"/>
      <c r="H130" s="300"/>
      <c r="I130" s="313">
        <v>1563</v>
      </c>
      <c r="J130" s="227">
        <v>3650</v>
      </c>
      <c r="K130" s="227">
        <v>1079</v>
      </c>
      <c r="L130" s="229">
        <v>515</v>
      </c>
      <c r="M130" s="307">
        <v>5213</v>
      </c>
      <c r="N130" s="197">
        <v>1445</v>
      </c>
      <c r="O130" s="60">
        <v>3350</v>
      </c>
      <c r="P130" s="60">
        <v>868</v>
      </c>
      <c r="Q130" s="60">
        <v>377</v>
      </c>
      <c r="R130" s="316">
        <v>4795</v>
      </c>
      <c r="S130" s="280">
        <v>1269</v>
      </c>
      <c r="T130" s="186">
        <v>3006</v>
      </c>
      <c r="U130" s="186">
        <v>842</v>
      </c>
      <c r="V130" s="186">
        <v>386</v>
      </c>
      <c r="W130" s="317">
        <v>4275</v>
      </c>
    </row>
    <row r="131" spans="1:23">
      <c r="A131" s="499"/>
      <c r="B131" s="499"/>
      <c r="C131" t="s">
        <v>171</v>
      </c>
      <c r="D131" s="300"/>
      <c r="E131" s="300"/>
      <c r="F131" s="300"/>
      <c r="G131" s="300"/>
      <c r="H131" s="300"/>
      <c r="I131" s="314">
        <v>255</v>
      </c>
      <c r="J131" s="229">
        <v>932</v>
      </c>
      <c r="K131" s="229">
        <v>363</v>
      </c>
      <c r="L131" s="229">
        <v>226</v>
      </c>
      <c r="M131" s="307">
        <v>1187</v>
      </c>
      <c r="N131" s="197">
        <v>209</v>
      </c>
      <c r="O131" s="60">
        <v>863</v>
      </c>
      <c r="P131" s="60">
        <v>302</v>
      </c>
      <c r="Q131" s="60">
        <v>182</v>
      </c>
      <c r="R131" s="316">
        <v>1072</v>
      </c>
      <c r="S131" s="280">
        <v>251</v>
      </c>
      <c r="T131" s="186">
        <v>920</v>
      </c>
      <c r="U131" s="186">
        <v>339</v>
      </c>
      <c r="V131" s="186">
        <v>222</v>
      </c>
      <c r="W131" s="317">
        <v>1171</v>
      </c>
    </row>
    <row r="132" spans="1:23">
      <c r="A132" s="499"/>
      <c r="B132" s="499"/>
      <c r="C132" t="s">
        <v>170</v>
      </c>
      <c r="D132" s="300"/>
      <c r="E132" s="300"/>
      <c r="F132" s="300"/>
      <c r="G132" s="300"/>
      <c r="H132" s="300"/>
      <c r="I132" s="314">
        <v>994</v>
      </c>
      <c r="J132" s="227">
        <v>2073</v>
      </c>
      <c r="K132" s="229">
        <v>551</v>
      </c>
      <c r="L132" s="229">
        <v>179</v>
      </c>
      <c r="M132" s="307">
        <v>3067</v>
      </c>
      <c r="N132" s="197">
        <v>918</v>
      </c>
      <c r="O132" s="60">
        <v>1876</v>
      </c>
      <c r="P132" s="60">
        <v>461</v>
      </c>
      <c r="Q132" s="60">
        <v>153</v>
      </c>
      <c r="R132" s="316">
        <v>2794</v>
      </c>
      <c r="S132" s="280">
        <v>842</v>
      </c>
      <c r="T132" s="186">
        <v>1843</v>
      </c>
      <c r="U132" s="186">
        <v>438</v>
      </c>
      <c r="V132" s="186">
        <v>172</v>
      </c>
      <c r="W132" s="317">
        <v>2685</v>
      </c>
    </row>
    <row r="133" spans="1:23">
      <c r="A133" s="499"/>
      <c r="B133" s="499"/>
      <c r="C133" t="s">
        <v>117</v>
      </c>
      <c r="D133" s="300"/>
      <c r="E133" s="300"/>
      <c r="F133" s="300"/>
      <c r="G133" s="300"/>
      <c r="H133" s="300"/>
      <c r="I133" s="314">
        <v>64</v>
      </c>
      <c r="J133" s="229">
        <v>201</v>
      </c>
      <c r="K133" s="229">
        <v>76</v>
      </c>
      <c r="L133" s="229">
        <v>35</v>
      </c>
      <c r="M133" s="308">
        <v>265</v>
      </c>
      <c r="N133" s="197">
        <v>68</v>
      </c>
      <c r="O133" s="60">
        <v>148</v>
      </c>
      <c r="P133" s="60">
        <v>56</v>
      </c>
      <c r="Q133" s="60">
        <v>18</v>
      </c>
      <c r="R133" s="316">
        <v>216</v>
      </c>
      <c r="S133" s="280">
        <v>94</v>
      </c>
      <c r="T133" s="186">
        <v>155</v>
      </c>
      <c r="U133" s="186">
        <v>62</v>
      </c>
      <c r="V133" s="186">
        <v>22</v>
      </c>
      <c r="W133" s="317">
        <v>249</v>
      </c>
    </row>
    <row r="134" spans="1:23">
      <c r="A134" s="499"/>
      <c r="B134" s="499"/>
      <c r="C134" t="s">
        <v>172</v>
      </c>
      <c r="D134" s="300"/>
      <c r="E134" s="300"/>
      <c r="F134" s="300"/>
      <c r="G134" s="300"/>
      <c r="H134" s="300"/>
      <c r="I134" s="314">
        <v>74</v>
      </c>
      <c r="J134" s="229">
        <v>259</v>
      </c>
      <c r="K134" s="229">
        <v>97</v>
      </c>
      <c r="L134" s="229">
        <v>38</v>
      </c>
      <c r="M134" s="308">
        <v>333</v>
      </c>
      <c r="N134" s="197">
        <v>52</v>
      </c>
      <c r="O134" s="60">
        <v>245</v>
      </c>
      <c r="P134" s="60">
        <v>98</v>
      </c>
      <c r="Q134" s="60">
        <v>41</v>
      </c>
      <c r="R134" s="316">
        <v>297</v>
      </c>
      <c r="S134" s="280">
        <v>72</v>
      </c>
      <c r="T134" s="186">
        <v>237</v>
      </c>
      <c r="U134" s="186">
        <v>102</v>
      </c>
      <c r="V134" s="186">
        <v>43</v>
      </c>
      <c r="W134" s="317">
        <v>309</v>
      </c>
    </row>
    <row r="135" spans="1:23">
      <c r="A135" s="499"/>
      <c r="B135" s="499"/>
      <c r="C135" t="s">
        <v>121</v>
      </c>
      <c r="D135" s="300"/>
      <c r="E135" s="300"/>
      <c r="F135" s="300"/>
      <c r="G135" s="300"/>
      <c r="H135" s="300"/>
      <c r="I135" s="158" t="s">
        <v>169</v>
      </c>
      <c r="J135" s="229">
        <v>40</v>
      </c>
      <c r="K135" s="133" t="s">
        <v>169</v>
      </c>
      <c r="L135" s="133" t="s">
        <v>169</v>
      </c>
      <c r="M135" s="308">
        <v>49</v>
      </c>
      <c r="N135" s="197">
        <v>13</v>
      </c>
      <c r="O135" s="60">
        <v>32</v>
      </c>
      <c r="P135" s="253" t="s">
        <v>169</v>
      </c>
      <c r="Q135" s="253" t="s">
        <v>169</v>
      </c>
      <c r="R135" s="316">
        <v>45</v>
      </c>
      <c r="S135" s="280">
        <v>12</v>
      </c>
      <c r="T135" s="186">
        <v>28</v>
      </c>
      <c r="U135" s="252" t="s">
        <v>169</v>
      </c>
      <c r="V135" s="252" t="s">
        <v>169</v>
      </c>
      <c r="W135" s="317">
        <v>40</v>
      </c>
    </row>
    <row r="136" spans="1:23">
      <c r="A136" s="499"/>
      <c r="B136" s="499"/>
      <c r="C136" t="s">
        <v>281</v>
      </c>
      <c r="D136" s="300"/>
      <c r="E136" s="300"/>
      <c r="F136" s="300"/>
      <c r="G136" s="300"/>
      <c r="H136" s="300"/>
      <c r="I136" s="314">
        <v>262</v>
      </c>
      <c r="J136" s="229">
        <v>458</v>
      </c>
      <c r="K136" s="229">
        <v>95</v>
      </c>
      <c r="L136" s="229">
        <v>39</v>
      </c>
      <c r="M136" s="308">
        <v>720</v>
      </c>
      <c r="N136" s="197">
        <v>228</v>
      </c>
      <c r="O136" s="60">
        <v>444</v>
      </c>
      <c r="P136" s="60">
        <v>112</v>
      </c>
      <c r="Q136" s="60">
        <v>32</v>
      </c>
      <c r="R136" s="316">
        <v>672</v>
      </c>
      <c r="S136" s="280">
        <v>277</v>
      </c>
      <c r="T136" s="186">
        <v>529</v>
      </c>
      <c r="U136" s="186">
        <v>157</v>
      </c>
      <c r="V136" s="186">
        <v>47</v>
      </c>
      <c r="W136" s="317">
        <v>806</v>
      </c>
    </row>
    <row r="137" spans="1:23">
      <c r="A137" s="499"/>
      <c r="B137" s="499"/>
      <c r="C137" t="s">
        <v>123</v>
      </c>
      <c r="D137" s="300"/>
      <c r="E137" s="300"/>
      <c r="F137" s="300"/>
      <c r="G137" s="300"/>
      <c r="H137" s="300"/>
      <c r="I137" s="314">
        <v>299</v>
      </c>
      <c r="J137" s="227">
        <v>1869</v>
      </c>
      <c r="K137" s="227">
        <v>1736</v>
      </c>
      <c r="L137" s="229">
        <v>958</v>
      </c>
      <c r="M137" s="307">
        <v>2168</v>
      </c>
      <c r="N137" s="197">
        <v>425</v>
      </c>
      <c r="O137" s="60">
        <v>2044</v>
      </c>
      <c r="P137" s="60">
        <v>2019</v>
      </c>
      <c r="Q137" s="60">
        <v>1058</v>
      </c>
      <c r="R137" s="316">
        <v>2469</v>
      </c>
      <c r="S137" s="280">
        <v>520</v>
      </c>
      <c r="T137" s="186">
        <v>1673</v>
      </c>
      <c r="U137" s="186">
        <v>1787</v>
      </c>
      <c r="V137" s="186">
        <v>998</v>
      </c>
      <c r="W137" s="317">
        <v>2193</v>
      </c>
    </row>
    <row r="138" spans="1:23">
      <c r="A138" s="499"/>
      <c r="B138" s="499"/>
      <c r="C138" t="s">
        <v>509</v>
      </c>
      <c r="D138" s="300"/>
      <c r="E138" s="300"/>
      <c r="F138" s="300"/>
      <c r="G138" s="300"/>
      <c r="H138" s="300"/>
      <c r="I138" s="313">
        <v>3520</v>
      </c>
      <c r="J138" s="227">
        <v>9482</v>
      </c>
      <c r="K138" s="227">
        <v>4006</v>
      </c>
      <c r="L138" s="227">
        <v>1993</v>
      </c>
      <c r="M138" s="307">
        <v>13002</v>
      </c>
      <c r="N138" s="197">
        <v>3358</v>
      </c>
      <c r="O138" s="60">
        <v>9002</v>
      </c>
      <c r="P138" s="60">
        <v>3924</v>
      </c>
      <c r="Q138" s="60">
        <v>1863</v>
      </c>
      <c r="R138" s="316">
        <v>12360</v>
      </c>
      <c r="S138" s="280">
        <v>3337</v>
      </c>
      <c r="T138" s="186">
        <v>8391</v>
      </c>
      <c r="U138" s="186">
        <v>3734</v>
      </c>
      <c r="V138" s="186">
        <v>1899</v>
      </c>
      <c r="W138" s="317">
        <v>11728</v>
      </c>
    </row>
    <row r="139" spans="1:23">
      <c r="A139" s="499"/>
      <c r="B139" s="499" t="s">
        <v>511</v>
      </c>
      <c r="C139" t="s">
        <v>124</v>
      </c>
      <c r="D139" s="300"/>
      <c r="E139" s="300"/>
      <c r="F139" s="300"/>
      <c r="G139" s="300"/>
      <c r="H139" s="300"/>
      <c r="I139" s="313">
        <v>72571</v>
      </c>
      <c r="J139" s="227">
        <v>35125</v>
      </c>
      <c r="K139" s="227">
        <v>16387</v>
      </c>
      <c r="L139" s="227">
        <v>19774</v>
      </c>
      <c r="M139" s="310">
        <v>80013</v>
      </c>
      <c r="N139" s="197">
        <v>78926</v>
      </c>
      <c r="O139" s="60">
        <v>39048</v>
      </c>
      <c r="P139" s="60">
        <v>17836</v>
      </c>
      <c r="Q139" s="60">
        <v>21298</v>
      </c>
      <c r="R139" s="316">
        <v>88143</v>
      </c>
      <c r="S139" s="280">
        <v>83563</v>
      </c>
      <c r="T139" s="186">
        <v>42536</v>
      </c>
      <c r="U139" s="186">
        <v>19048</v>
      </c>
      <c r="V139" s="186">
        <v>22455</v>
      </c>
      <c r="W139" s="317">
        <v>94820</v>
      </c>
    </row>
    <row r="140" spans="1:23">
      <c r="A140" s="499"/>
      <c r="B140" s="499"/>
      <c r="C140" t="s">
        <v>171</v>
      </c>
      <c r="D140" s="300"/>
      <c r="E140" s="300"/>
      <c r="F140" s="300"/>
      <c r="G140" s="300"/>
      <c r="H140" s="300"/>
      <c r="I140" s="313">
        <v>14231</v>
      </c>
      <c r="J140" s="227">
        <v>9452</v>
      </c>
      <c r="K140" s="227">
        <v>4815</v>
      </c>
      <c r="L140" s="227">
        <v>4025</v>
      </c>
      <c r="M140" s="310">
        <v>18750</v>
      </c>
      <c r="N140" s="197">
        <v>15622</v>
      </c>
      <c r="O140" s="60">
        <v>10593</v>
      </c>
      <c r="P140" s="60">
        <v>5319</v>
      </c>
      <c r="Q140" s="60">
        <v>4378</v>
      </c>
      <c r="R140" s="316">
        <v>20803</v>
      </c>
      <c r="S140" s="280">
        <v>16277</v>
      </c>
      <c r="T140" s="186">
        <v>11446</v>
      </c>
      <c r="U140" s="186">
        <v>5669</v>
      </c>
      <c r="V140" s="186">
        <v>4604</v>
      </c>
      <c r="W140" s="317">
        <v>22116</v>
      </c>
    </row>
    <row r="141" spans="1:23">
      <c r="A141" s="499"/>
      <c r="B141" s="499"/>
      <c r="C141" t="s">
        <v>170</v>
      </c>
      <c r="D141" s="300"/>
      <c r="E141" s="300"/>
      <c r="F141" s="300"/>
      <c r="G141" s="300"/>
      <c r="H141" s="300"/>
      <c r="I141" s="313">
        <v>55093</v>
      </c>
      <c r="J141" s="227">
        <v>19969</v>
      </c>
      <c r="K141" s="227">
        <v>8223</v>
      </c>
      <c r="L141" s="227">
        <v>5797</v>
      </c>
      <c r="M141" s="310">
        <v>52526</v>
      </c>
      <c r="N141" s="197">
        <v>62371</v>
      </c>
      <c r="O141" s="60">
        <v>22507</v>
      </c>
      <c r="P141" s="60">
        <v>9107</v>
      </c>
      <c r="Q141" s="60">
        <v>6491</v>
      </c>
      <c r="R141" s="316">
        <v>59343</v>
      </c>
      <c r="S141" s="280">
        <v>68113</v>
      </c>
      <c r="T141" s="186">
        <v>25315</v>
      </c>
      <c r="U141" s="186">
        <v>9974</v>
      </c>
      <c r="V141" s="186">
        <v>7078</v>
      </c>
      <c r="W141" s="317">
        <v>65559</v>
      </c>
    </row>
    <row r="142" spans="1:23">
      <c r="A142" s="499"/>
      <c r="B142" s="499"/>
      <c r="C142" t="s">
        <v>117</v>
      </c>
      <c r="D142" s="300"/>
      <c r="E142" s="300"/>
      <c r="F142" s="300"/>
      <c r="G142" s="300"/>
      <c r="H142" s="300"/>
      <c r="I142" s="313">
        <v>2894</v>
      </c>
      <c r="J142" s="227">
        <v>1824</v>
      </c>
      <c r="K142" s="227">
        <v>1031</v>
      </c>
      <c r="L142" s="229">
        <v>756</v>
      </c>
      <c r="M142" s="310">
        <v>3880</v>
      </c>
      <c r="N142" s="197">
        <v>3322</v>
      </c>
      <c r="O142" s="60">
        <v>2072</v>
      </c>
      <c r="P142" s="60">
        <v>1150</v>
      </c>
      <c r="Q142" s="60">
        <v>864</v>
      </c>
      <c r="R142" s="316">
        <v>4430</v>
      </c>
      <c r="S142" s="280">
        <v>3777</v>
      </c>
      <c r="T142" s="186">
        <v>2269</v>
      </c>
      <c r="U142" s="186">
        <v>1264</v>
      </c>
      <c r="V142" s="186">
        <v>945</v>
      </c>
      <c r="W142" s="317">
        <v>4929</v>
      </c>
    </row>
    <row r="143" spans="1:23">
      <c r="A143" s="499"/>
      <c r="B143" s="499"/>
      <c r="C143" t="s">
        <v>172</v>
      </c>
      <c r="D143" s="300"/>
      <c r="E143" s="300"/>
      <c r="F143" s="300"/>
      <c r="G143" s="300"/>
      <c r="H143" s="300"/>
      <c r="I143" s="313">
        <v>7737</v>
      </c>
      <c r="J143" s="227">
        <v>4696</v>
      </c>
      <c r="K143" s="227">
        <v>2244</v>
      </c>
      <c r="L143" s="227">
        <v>1712</v>
      </c>
      <c r="M143" s="310">
        <v>9625</v>
      </c>
      <c r="N143" s="197">
        <v>8292</v>
      </c>
      <c r="O143" s="60">
        <v>5061</v>
      </c>
      <c r="P143" s="60">
        <v>2392</v>
      </c>
      <c r="Q143" s="60">
        <v>1874</v>
      </c>
      <c r="R143" s="316">
        <v>10326</v>
      </c>
      <c r="S143" s="280">
        <v>8648</v>
      </c>
      <c r="T143" s="186">
        <v>5334</v>
      </c>
      <c r="U143" s="186">
        <v>2528</v>
      </c>
      <c r="V143" s="186">
        <v>1960</v>
      </c>
      <c r="W143" s="317">
        <v>10830</v>
      </c>
    </row>
    <row r="144" spans="1:23">
      <c r="A144" s="499"/>
      <c r="B144" s="499"/>
      <c r="C144" t="s">
        <v>121</v>
      </c>
      <c r="D144" s="300"/>
      <c r="E144" s="300"/>
      <c r="F144" s="300"/>
      <c r="G144" s="300"/>
      <c r="H144" s="300"/>
      <c r="I144" s="314">
        <v>680</v>
      </c>
      <c r="J144" s="229">
        <v>290</v>
      </c>
      <c r="K144" s="229">
        <v>89</v>
      </c>
      <c r="L144" s="229">
        <v>70</v>
      </c>
      <c r="M144" s="310">
        <v>696</v>
      </c>
      <c r="N144" s="197">
        <v>743</v>
      </c>
      <c r="O144" s="60">
        <v>344</v>
      </c>
      <c r="P144" s="60">
        <v>110</v>
      </c>
      <c r="Q144" s="60">
        <v>79</v>
      </c>
      <c r="R144" s="316">
        <v>787</v>
      </c>
      <c r="S144" s="280">
        <v>823</v>
      </c>
      <c r="T144" s="186">
        <v>364</v>
      </c>
      <c r="U144" s="186">
        <v>118</v>
      </c>
      <c r="V144" s="186">
        <v>83</v>
      </c>
      <c r="W144" s="317">
        <v>860</v>
      </c>
    </row>
    <row r="145" spans="1:23">
      <c r="A145" s="499"/>
      <c r="B145" s="499"/>
      <c r="C145" t="s">
        <v>281</v>
      </c>
      <c r="D145" s="300"/>
      <c r="E145" s="300"/>
      <c r="F145" s="300"/>
      <c r="G145" s="300"/>
      <c r="H145" s="300"/>
      <c r="I145" s="313">
        <v>7999</v>
      </c>
      <c r="J145" s="227">
        <v>2080</v>
      </c>
      <c r="K145" s="229">
        <v>642</v>
      </c>
      <c r="L145" s="229">
        <v>365</v>
      </c>
      <c r="M145" s="310">
        <v>6869</v>
      </c>
      <c r="N145" s="197">
        <v>9517</v>
      </c>
      <c r="O145" s="60">
        <v>2559</v>
      </c>
      <c r="P145" s="60">
        <v>772</v>
      </c>
      <c r="Q145" s="60">
        <v>445</v>
      </c>
      <c r="R145" s="316">
        <v>8241</v>
      </c>
      <c r="S145" s="280">
        <v>11418</v>
      </c>
      <c r="T145" s="186">
        <v>3126</v>
      </c>
      <c r="U145" s="186">
        <v>923</v>
      </c>
      <c r="V145" s="186">
        <v>489</v>
      </c>
      <c r="W145" s="317">
        <v>9955</v>
      </c>
    </row>
    <row r="146" spans="1:23">
      <c r="A146" s="499"/>
      <c r="B146" s="499"/>
      <c r="C146" t="s">
        <v>123</v>
      </c>
      <c r="D146" s="300"/>
      <c r="E146" s="300"/>
      <c r="F146" s="300"/>
      <c r="G146" s="300"/>
      <c r="H146" s="300"/>
      <c r="I146" s="313">
        <v>125640</v>
      </c>
      <c r="J146" s="227">
        <v>97156</v>
      </c>
      <c r="K146" s="227">
        <v>61721</v>
      </c>
      <c r="L146" s="227">
        <v>72818</v>
      </c>
      <c r="M146" s="310">
        <v>181649</v>
      </c>
      <c r="N146" s="197">
        <v>130013</v>
      </c>
      <c r="O146" s="60">
        <v>98714</v>
      </c>
      <c r="P146" s="60">
        <v>63398</v>
      </c>
      <c r="Q146" s="60">
        <v>74532</v>
      </c>
      <c r="R146" s="316">
        <v>185280</v>
      </c>
      <c r="S146" s="280">
        <v>140777</v>
      </c>
      <c r="T146" s="186">
        <v>100687</v>
      </c>
      <c r="U146" s="186">
        <v>64752</v>
      </c>
      <c r="V146" s="186">
        <v>75995</v>
      </c>
      <c r="W146" s="317">
        <v>192773</v>
      </c>
    </row>
    <row r="147" spans="1:23">
      <c r="A147" s="499"/>
      <c r="B147" s="499"/>
      <c r="C147" t="s">
        <v>509</v>
      </c>
      <c r="D147" s="300"/>
      <c r="E147" s="300"/>
      <c r="F147" s="300"/>
      <c r="G147" s="300"/>
      <c r="H147" s="300"/>
      <c r="I147" s="313">
        <v>286845</v>
      </c>
      <c r="J147" s="227">
        <v>170592</v>
      </c>
      <c r="K147" s="227">
        <v>95152</v>
      </c>
      <c r="L147" s="227">
        <v>105317</v>
      </c>
      <c r="M147" s="310">
        <v>354008</v>
      </c>
      <c r="N147" s="197">
        <v>308806</v>
      </c>
      <c r="O147" s="60">
        <v>180898</v>
      </c>
      <c r="P147" s="60">
        <v>100084</v>
      </c>
      <c r="Q147" s="60">
        <v>109961</v>
      </c>
      <c r="R147" s="316">
        <v>377353</v>
      </c>
      <c r="S147" s="280">
        <v>333396</v>
      </c>
      <c r="T147" s="186">
        <v>191077</v>
      </c>
      <c r="U147" s="186">
        <v>104276</v>
      </c>
      <c r="V147" s="186">
        <v>113609</v>
      </c>
      <c r="W147" s="317">
        <v>401842</v>
      </c>
    </row>
    <row r="148" spans="1:23">
      <c r="A148" s="499" t="s">
        <v>190</v>
      </c>
      <c r="B148" s="499" t="s">
        <v>24</v>
      </c>
      <c r="C148" t="s">
        <v>124</v>
      </c>
      <c r="D148" s="229">
        <v>819</v>
      </c>
      <c r="E148" s="227">
        <v>1658</v>
      </c>
      <c r="F148" s="229">
        <v>560</v>
      </c>
      <c r="G148" s="229">
        <v>296</v>
      </c>
      <c r="H148" s="227">
        <v>2477</v>
      </c>
      <c r="I148" s="314">
        <v>701</v>
      </c>
      <c r="J148" s="227">
        <v>1560</v>
      </c>
      <c r="K148" s="229">
        <v>519</v>
      </c>
      <c r="L148" s="229">
        <v>255</v>
      </c>
      <c r="M148" s="307">
        <v>2261</v>
      </c>
      <c r="N148" s="197">
        <v>698</v>
      </c>
      <c r="O148" s="60">
        <v>1442</v>
      </c>
      <c r="P148" s="60">
        <v>497</v>
      </c>
      <c r="Q148" s="60">
        <v>248</v>
      </c>
      <c r="R148" s="316">
        <v>2140</v>
      </c>
      <c r="S148" s="280">
        <v>742</v>
      </c>
      <c r="T148" s="186">
        <v>1277</v>
      </c>
      <c r="U148" s="186">
        <v>501</v>
      </c>
      <c r="V148" s="186">
        <v>295</v>
      </c>
      <c r="W148" s="317">
        <v>2019</v>
      </c>
    </row>
    <row r="149" spans="1:23">
      <c r="A149" s="499"/>
      <c r="B149" s="499"/>
      <c r="C149" t="s">
        <v>171</v>
      </c>
      <c r="D149" s="229">
        <v>298</v>
      </c>
      <c r="E149" s="229">
        <v>778</v>
      </c>
      <c r="F149" s="229">
        <v>291</v>
      </c>
      <c r="G149" s="229">
        <v>154</v>
      </c>
      <c r="H149" s="227">
        <v>1076</v>
      </c>
      <c r="I149" s="314">
        <v>262</v>
      </c>
      <c r="J149" s="229">
        <v>671</v>
      </c>
      <c r="K149" s="229">
        <v>284</v>
      </c>
      <c r="L149" s="229">
        <v>142</v>
      </c>
      <c r="M149" s="308">
        <v>933</v>
      </c>
      <c r="N149" s="197">
        <v>250</v>
      </c>
      <c r="O149" s="60">
        <v>619</v>
      </c>
      <c r="P149" s="60">
        <v>260</v>
      </c>
      <c r="Q149" s="60">
        <v>171</v>
      </c>
      <c r="R149" s="316">
        <v>869</v>
      </c>
      <c r="S149" s="280">
        <v>322</v>
      </c>
      <c r="T149" s="186">
        <v>738</v>
      </c>
      <c r="U149" s="186">
        <v>265</v>
      </c>
      <c r="V149" s="186">
        <v>172</v>
      </c>
      <c r="W149" s="317">
        <v>1060</v>
      </c>
    </row>
    <row r="150" spans="1:23">
      <c r="A150" s="499"/>
      <c r="B150" s="499"/>
      <c r="C150" t="s">
        <v>170</v>
      </c>
      <c r="D150" s="229">
        <v>118</v>
      </c>
      <c r="E150" s="229">
        <v>189</v>
      </c>
      <c r="F150" s="229">
        <v>40</v>
      </c>
      <c r="G150" s="229">
        <v>14</v>
      </c>
      <c r="H150" s="229">
        <v>307</v>
      </c>
      <c r="I150" s="314">
        <v>123</v>
      </c>
      <c r="J150" s="229">
        <v>160</v>
      </c>
      <c r="K150" s="229">
        <v>33</v>
      </c>
      <c r="L150" s="229">
        <v>15</v>
      </c>
      <c r="M150" s="308">
        <v>283</v>
      </c>
      <c r="N150" s="197">
        <v>135</v>
      </c>
      <c r="O150" s="60">
        <v>181</v>
      </c>
      <c r="P150" s="60">
        <v>29</v>
      </c>
      <c r="Q150" s="60">
        <v>17</v>
      </c>
      <c r="R150" s="316">
        <v>316</v>
      </c>
      <c r="S150" s="280">
        <v>137</v>
      </c>
      <c r="T150" s="186">
        <v>186</v>
      </c>
      <c r="U150" s="186">
        <v>36</v>
      </c>
      <c r="V150" s="186">
        <v>12</v>
      </c>
      <c r="W150" s="317">
        <v>323</v>
      </c>
    </row>
    <row r="151" spans="1:23">
      <c r="A151" s="499"/>
      <c r="B151" s="499"/>
      <c r="C151" t="s">
        <v>117</v>
      </c>
      <c r="D151" s="229">
        <v>29</v>
      </c>
      <c r="E151" s="229">
        <v>38</v>
      </c>
      <c r="F151" s="133" t="s">
        <v>169</v>
      </c>
      <c r="G151" s="133" t="s">
        <v>169</v>
      </c>
      <c r="H151" s="229">
        <v>67</v>
      </c>
      <c r="I151" s="314">
        <v>14</v>
      </c>
      <c r="J151" s="229">
        <v>35</v>
      </c>
      <c r="K151" s="133" t="s">
        <v>169</v>
      </c>
      <c r="L151" s="133" t="s">
        <v>169</v>
      </c>
      <c r="M151" s="308">
        <v>49</v>
      </c>
      <c r="N151" s="197">
        <v>14</v>
      </c>
      <c r="O151" s="60">
        <v>26</v>
      </c>
      <c r="P151" s="60">
        <v>12</v>
      </c>
      <c r="Q151" s="253" t="s">
        <v>169</v>
      </c>
      <c r="R151" s="316">
        <v>40</v>
      </c>
      <c r="S151" s="280">
        <v>30</v>
      </c>
      <c r="T151" s="186">
        <v>25</v>
      </c>
      <c r="U151" s="252" t="s">
        <v>169</v>
      </c>
      <c r="V151" s="252" t="s">
        <v>169</v>
      </c>
      <c r="W151" s="317">
        <v>55</v>
      </c>
    </row>
    <row r="152" spans="1:23">
      <c r="A152" s="499"/>
      <c r="B152" s="499"/>
      <c r="C152" t="s">
        <v>172</v>
      </c>
      <c r="D152" s="229">
        <v>17</v>
      </c>
      <c r="E152" s="229">
        <v>51</v>
      </c>
      <c r="F152" s="229">
        <v>20</v>
      </c>
      <c r="G152" s="229">
        <v>12</v>
      </c>
      <c r="H152" s="229">
        <v>68</v>
      </c>
      <c r="I152" s="314">
        <v>31</v>
      </c>
      <c r="J152" s="229">
        <v>51</v>
      </c>
      <c r="K152" s="229">
        <v>20</v>
      </c>
      <c r="L152" s="133" t="s">
        <v>169</v>
      </c>
      <c r="M152" s="308">
        <v>82</v>
      </c>
      <c r="N152" s="197">
        <v>19</v>
      </c>
      <c r="O152" s="60">
        <v>50</v>
      </c>
      <c r="P152" s="60">
        <v>17</v>
      </c>
      <c r="Q152" s="60">
        <v>10</v>
      </c>
      <c r="R152" s="316">
        <v>69</v>
      </c>
      <c r="S152" s="280">
        <v>32</v>
      </c>
      <c r="T152" s="186">
        <v>67</v>
      </c>
      <c r="U152" s="186">
        <v>18</v>
      </c>
      <c r="V152" s="186">
        <v>10</v>
      </c>
      <c r="W152" s="317">
        <v>99</v>
      </c>
    </row>
    <row r="153" spans="1:23">
      <c r="A153" s="499"/>
      <c r="B153" s="499"/>
      <c r="C153" t="s">
        <v>121</v>
      </c>
      <c r="D153" s="229" t="s">
        <v>169</v>
      </c>
      <c r="E153" s="229" t="s">
        <v>169</v>
      </c>
      <c r="F153" s="133" t="s">
        <v>169</v>
      </c>
      <c r="G153" s="133" t="s">
        <v>169</v>
      </c>
      <c r="H153" s="133" t="s">
        <v>169</v>
      </c>
      <c r="I153" s="158" t="s">
        <v>169</v>
      </c>
      <c r="J153" s="133" t="s">
        <v>169</v>
      </c>
      <c r="L153" s="133" t="s">
        <v>169</v>
      </c>
      <c r="M153" s="159" t="s">
        <v>169</v>
      </c>
      <c r="N153" s="315" t="s">
        <v>169</v>
      </c>
      <c r="O153" s="253" t="s">
        <v>169</v>
      </c>
      <c r="P153" s="253" t="s">
        <v>169</v>
      </c>
      <c r="R153" s="316">
        <v>10</v>
      </c>
      <c r="S153" s="304" t="s">
        <v>169</v>
      </c>
      <c r="T153" s="252" t="s">
        <v>169</v>
      </c>
      <c r="U153" s="252" t="s">
        <v>169</v>
      </c>
      <c r="V153" s="252" t="s">
        <v>169</v>
      </c>
      <c r="W153" s="317">
        <v>16</v>
      </c>
    </row>
    <row r="154" spans="1:23">
      <c r="A154" s="499"/>
      <c r="B154" s="499"/>
      <c r="C154" t="s">
        <v>281</v>
      </c>
      <c r="D154" s="229">
        <v>75</v>
      </c>
      <c r="E154" s="229">
        <v>127</v>
      </c>
      <c r="F154" s="229">
        <v>36</v>
      </c>
      <c r="G154" s="229">
        <v>12</v>
      </c>
      <c r="H154" s="229">
        <v>202</v>
      </c>
      <c r="I154" s="314">
        <v>92</v>
      </c>
      <c r="J154" s="229">
        <v>141</v>
      </c>
      <c r="K154" s="229">
        <v>31</v>
      </c>
      <c r="L154" s="229">
        <v>15</v>
      </c>
      <c r="M154" s="308">
        <v>233</v>
      </c>
      <c r="N154" s="197">
        <v>87</v>
      </c>
      <c r="O154" s="60">
        <v>132</v>
      </c>
      <c r="P154" s="60">
        <v>43</v>
      </c>
      <c r="Q154" s="60">
        <v>15</v>
      </c>
      <c r="R154" s="316">
        <v>219</v>
      </c>
      <c r="S154" s="280">
        <v>117</v>
      </c>
      <c r="T154" s="186">
        <v>129</v>
      </c>
      <c r="U154" s="186">
        <v>47</v>
      </c>
      <c r="V154" s="186">
        <v>17</v>
      </c>
      <c r="W154" s="317">
        <v>246</v>
      </c>
    </row>
    <row r="155" spans="1:23">
      <c r="A155" s="499"/>
      <c r="B155" s="499"/>
      <c r="C155" t="s">
        <v>123</v>
      </c>
      <c r="D155" s="229">
        <v>122</v>
      </c>
      <c r="E155" s="229">
        <v>430</v>
      </c>
      <c r="F155" s="229">
        <v>255</v>
      </c>
      <c r="G155" s="229">
        <v>143</v>
      </c>
      <c r="H155" s="229">
        <v>552</v>
      </c>
      <c r="I155" s="314">
        <v>101</v>
      </c>
      <c r="J155" s="229">
        <v>333</v>
      </c>
      <c r="K155" s="229">
        <v>253</v>
      </c>
      <c r="L155" s="229">
        <v>108</v>
      </c>
      <c r="M155" s="308">
        <v>434</v>
      </c>
      <c r="N155" s="197">
        <v>118</v>
      </c>
      <c r="O155" s="60">
        <v>319</v>
      </c>
      <c r="P155" s="60">
        <v>245</v>
      </c>
      <c r="Q155" s="60">
        <v>122</v>
      </c>
      <c r="R155" s="316">
        <v>437</v>
      </c>
      <c r="S155" s="280">
        <v>74</v>
      </c>
      <c r="T155" s="186">
        <v>306</v>
      </c>
      <c r="U155" s="186">
        <v>292</v>
      </c>
      <c r="V155" s="186">
        <v>154</v>
      </c>
      <c r="W155" s="317">
        <v>380</v>
      </c>
    </row>
    <row r="156" spans="1:23">
      <c r="A156" s="499"/>
      <c r="B156" s="499"/>
      <c r="C156" t="s">
        <v>509</v>
      </c>
      <c r="D156" s="227">
        <v>1479</v>
      </c>
      <c r="E156" s="227">
        <v>3277</v>
      </c>
      <c r="F156" s="227">
        <v>1211</v>
      </c>
      <c r="G156" s="229">
        <v>639</v>
      </c>
      <c r="H156" s="227">
        <v>4756</v>
      </c>
      <c r="I156" s="313">
        <v>1327</v>
      </c>
      <c r="J156" s="227">
        <v>2955</v>
      </c>
      <c r="K156" s="227">
        <v>1149</v>
      </c>
      <c r="L156" s="229">
        <v>547</v>
      </c>
      <c r="M156" s="307">
        <v>4282</v>
      </c>
      <c r="N156" s="197">
        <v>1325</v>
      </c>
      <c r="O156" s="60">
        <v>2775</v>
      </c>
      <c r="P156" s="60">
        <v>1106</v>
      </c>
      <c r="Q156" s="60">
        <v>591</v>
      </c>
      <c r="R156" s="316">
        <v>4100</v>
      </c>
      <c r="S156" s="280">
        <v>1462</v>
      </c>
      <c r="T156" s="186">
        <v>2736</v>
      </c>
      <c r="U156" s="186">
        <v>1170</v>
      </c>
      <c r="V156" s="186">
        <v>666</v>
      </c>
      <c r="W156" s="317">
        <v>4198</v>
      </c>
    </row>
    <row r="157" spans="1:23">
      <c r="A157" s="499"/>
      <c r="B157" s="499" t="s">
        <v>510</v>
      </c>
      <c r="C157" t="s">
        <v>124</v>
      </c>
      <c r="D157" s="229">
        <v>85</v>
      </c>
      <c r="E157" s="229">
        <v>253</v>
      </c>
      <c r="F157" s="229">
        <v>66</v>
      </c>
      <c r="G157" s="229">
        <v>32</v>
      </c>
      <c r="H157" s="229">
        <v>338</v>
      </c>
      <c r="I157" s="314">
        <v>110</v>
      </c>
      <c r="J157" s="229">
        <v>212</v>
      </c>
      <c r="K157" s="229">
        <v>63</v>
      </c>
      <c r="L157" s="229">
        <v>30</v>
      </c>
      <c r="M157" s="308">
        <v>322</v>
      </c>
      <c r="N157" s="197">
        <v>81</v>
      </c>
      <c r="O157" s="60">
        <v>232</v>
      </c>
      <c r="P157" s="60">
        <v>62</v>
      </c>
      <c r="Q157" s="60">
        <v>27</v>
      </c>
      <c r="R157" s="316">
        <v>313</v>
      </c>
      <c r="S157" s="280">
        <v>60</v>
      </c>
      <c r="T157" s="186">
        <v>152</v>
      </c>
      <c r="U157" s="186">
        <v>49</v>
      </c>
      <c r="V157" s="186">
        <v>39</v>
      </c>
      <c r="W157" s="317">
        <v>212</v>
      </c>
    </row>
    <row r="158" spans="1:23">
      <c r="A158" s="499"/>
      <c r="B158" s="499"/>
      <c r="C158" t="s">
        <v>171</v>
      </c>
      <c r="D158" s="229">
        <v>12</v>
      </c>
      <c r="E158" s="229">
        <v>89</v>
      </c>
      <c r="F158" s="229">
        <v>37</v>
      </c>
      <c r="G158" s="229">
        <v>18</v>
      </c>
      <c r="H158" s="229">
        <v>101</v>
      </c>
      <c r="I158" s="314">
        <v>26</v>
      </c>
      <c r="J158" s="229">
        <v>64</v>
      </c>
      <c r="K158" s="229">
        <v>21</v>
      </c>
      <c r="L158" s="229">
        <v>16</v>
      </c>
      <c r="M158" s="308">
        <v>90</v>
      </c>
      <c r="N158" s="197">
        <v>19</v>
      </c>
      <c r="O158" s="60">
        <v>84</v>
      </c>
      <c r="P158" s="60">
        <v>39</v>
      </c>
      <c r="Q158" s="60">
        <v>24</v>
      </c>
      <c r="R158" s="316">
        <v>103</v>
      </c>
      <c r="S158" s="280">
        <v>15</v>
      </c>
      <c r="T158" s="186">
        <v>79</v>
      </c>
      <c r="U158" s="186">
        <v>24</v>
      </c>
      <c r="V158" s="186">
        <v>17</v>
      </c>
      <c r="W158" s="317">
        <v>94</v>
      </c>
    </row>
    <row r="159" spans="1:23">
      <c r="A159" s="499"/>
      <c r="B159" s="499"/>
      <c r="C159" t="s">
        <v>170</v>
      </c>
      <c r="D159" s="229" t="s">
        <v>169</v>
      </c>
      <c r="E159" s="229">
        <v>17</v>
      </c>
      <c r="F159" s="133" t="s">
        <v>169</v>
      </c>
      <c r="G159" s="133" t="s">
        <v>169</v>
      </c>
      <c r="H159" s="229">
        <v>26</v>
      </c>
      <c r="I159" s="314">
        <v>10</v>
      </c>
      <c r="J159" s="229">
        <v>18</v>
      </c>
      <c r="K159" s="133" t="s">
        <v>169</v>
      </c>
      <c r="M159" s="308">
        <v>28</v>
      </c>
      <c r="N159" s="197">
        <v>14</v>
      </c>
      <c r="O159" s="60">
        <v>16</v>
      </c>
      <c r="P159" s="253" t="s">
        <v>169</v>
      </c>
      <c r="Q159" s="253" t="s">
        <v>169</v>
      </c>
      <c r="R159" s="316">
        <v>30</v>
      </c>
      <c r="S159" s="304" t="s">
        <v>169</v>
      </c>
      <c r="T159" s="186">
        <v>19</v>
      </c>
      <c r="U159" s="252" t="s">
        <v>169</v>
      </c>
      <c r="W159" s="317">
        <v>28</v>
      </c>
    </row>
    <row r="160" spans="1:23">
      <c r="A160" s="499"/>
      <c r="B160" s="499"/>
      <c r="C160" t="s">
        <v>117</v>
      </c>
      <c r="E160" s="229" t="s">
        <v>169</v>
      </c>
      <c r="F160" s="133" t="s">
        <v>169</v>
      </c>
      <c r="H160" s="133" t="s">
        <v>169</v>
      </c>
      <c r="I160" s="158" t="s">
        <v>169</v>
      </c>
      <c r="J160" s="133" t="s">
        <v>169</v>
      </c>
      <c r="K160" s="133" t="s">
        <v>169</v>
      </c>
      <c r="L160" s="133" t="s">
        <v>169</v>
      </c>
      <c r="M160" s="159" t="s">
        <v>169</v>
      </c>
      <c r="N160" s="315" t="s">
        <v>169</v>
      </c>
      <c r="O160" s="253" t="s">
        <v>169</v>
      </c>
      <c r="P160" s="253" t="s">
        <v>169</v>
      </c>
      <c r="R160" s="318" t="s">
        <v>169</v>
      </c>
      <c r="S160" s="304" t="s">
        <v>169</v>
      </c>
      <c r="T160" s="252" t="s">
        <v>169</v>
      </c>
      <c r="U160" s="252" t="s">
        <v>169</v>
      </c>
      <c r="V160" s="252" t="s">
        <v>169</v>
      </c>
      <c r="W160" s="321" t="s">
        <v>169</v>
      </c>
    </row>
    <row r="161" spans="1:23">
      <c r="A161" s="499"/>
      <c r="B161" s="499"/>
      <c r="C161" t="s">
        <v>172</v>
      </c>
      <c r="D161" s="229" t="s">
        <v>169</v>
      </c>
      <c r="E161" s="229">
        <v>15</v>
      </c>
      <c r="G161" s="133" t="s">
        <v>169</v>
      </c>
      <c r="H161" s="229">
        <v>17</v>
      </c>
      <c r="I161" s="158" t="s">
        <v>169</v>
      </c>
      <c r="J161" s="133" t="s">
        <v>169</v>
      </c>
      <c r="K161" s="133" t="s">
        <v>169</v>
      </c>
      <c r="L161" s="133" t="s">
        <v>169</v>
      </c>
      <c r="M161" s="308">
        <v>12</v>
      </c>
      <c r="N161" s="315" t="s">
        <v>169</v>
      </c>
      <c r="O161" s="253" t="s">
        <v>169</v>
      </c>
      <c r="P161" s="253" t="s">
        <v>169</v>
      </c>
      <c r="Q161" s="253" t="s">
        <v>169</v>
      </c>
      <c r="R161" s="318" t="s">
        <v>169</v>
      </c>
      <c r="S161" s="304" t="s">
        <v>169</v>
      </c>
      <c r="T161" s="186">
        <v>16</v>
      </c>
      <c r="U161" s="252" t="s">
        <v>169</v>
      </c>
      <c r="V161" s="252" t="s">
        <v>169</v>
      </c>
      <c r="W161" s="317">
        <v>17</v>
      </c>
    </row>
    <row r="162" spans="1:23">
      <c r="A162" s="499"/>
      <c r="B162" s="499"/>
      <c r="C162" t="s">
        <v>121</v>
      </c>
      <c r="G162" s="133" t="s">
        <v>169</v>
      </c>
      <c r="I162" s="158" t="s">
        <v>169</v>
      </c>
      <c r="M162" s="159" t="s">
        <v>169</v>
      </c>
      <c r="N162" s="196"/>
      <c r="O162" s="253" t="s">
        <v>169</v>
      </c>
      <c r="R162" s="318" t="s">
        <v>169</v>
      </c>
      <c r="S162" s="304" t="s">
        <v>169</v>
      </c>
      <c r="U162" s="252" t="s">
        <v>169</v>
      </c>
      <c r="W162" s="321" t="s">
        <v>169</v>
      </c>
    </row>
    <row r="163" spans="1:23">
      <c r="A163" s="499"/>
      <c r="B163" s="499"/>
      <c r="C163" t="s">
        <v>281</v>
      </c>
      <c r="D163" s="229" t="s">
        <v>169</v>
      </c>
      <c r="E163" s="229">
        <v>14</v>
      </c>
      <c r="F163" s="229">
        <v>10</v>
      </c>
      <c r="G163" s="133" t="s">
        <v>169</v>
      </c>
      <c r="H163" s="229">
        <v>19</v>
      </c>
      <c r="I163" s="314">
        <v>11</v>
      </c>
      <c r="J163" s="229">
        <v>11</v>
      </c>
      <c r="K163" s="133" t="s">
        <v>169</v>
      </c>
      <c r="L163" s="133" t="s">
        <v>169</v>
      </c>
      <c r="M163" s="308">
        <v>22</v>
      </c>
      <c r="N163" s="315" t="s">
        <v>169</v>
      </c>
      <c r="O163" s="60">
        <v>18</v>
      </c>
      <c r="P163" s="253" t="s">
        <v>169</v>
      </c>
      <c r="Q163" s="253" t="s">
        <v>169</v>
      </c>
      <c r="R163" s="316">
        <v>25</v>
      </c>
      <c r="S163" s="304" t="s">
        <v>169</v>
      </c>
      <c r="T163" s="252" t="s">
        <v>169</v>
      </c>
      <c r="U163" s="252" t="s">
        <v>169</v>
      </c>
      <c r="W163" s="317">
        <v>16</v>
      </c>
    </row>
    <row r="164" spans="1:23">
      <c r="A164" s="499"/>
      <c r="B164" s="499"/>
      <c r="C164" t="s">
        <v>123</v>
      </c>
      <c r="D164" s="229">
        <v>23</v>
      </c>
      <c r="E164" s="229">
        <v>70</v>
      </c>
      <c r="F164" s="229">
        <v>49</v>
      </c>
      <c r="G164" s="229">
        <v>19</v>
      </c>
      <c r="H164" s="229">
        <v>93</v>
      </c>
      <c r="I164" s="314">
        <v>13</v>
      </c>
      <c r="J164" s="229">
        <v>53</v>
      </c>
      <c r="K164" s="229">
        <v>36</v>
      </c>
      <c r="L164" s="229">
        <v>19</v>
      </c>
      <c r="M164" s="308">
        <v>66</v>
      </c>
      <c r="N164" s="197">
        <v>20</v>
      </c>
      <c r="O164" s="60">
        <v>51</v>
      </c>
      <c r="P164" s="60">
        <v>32</v>
      </c>
      <c r="Q164" s="60">
        <v>18</v>
      </c>
      <c r="R164" s="316">
        <v>71</v>
      </c>
      <c r="S164" s="304" t="s">
        <v>169</v>
      </c>
      <c r="T164" s="186">
        <v>37</v>
      </c>
      <c r="U164" s="186">
        <v>29</v>
      </c>
      <c r="V164" s="186">
        <v>11</v>
      </c>
      <c r="W164" s="317">
        <v>42</v>
      </c>
    </row>
    <row r="165" spans="1:23">
      <c r="A165" s="499"/>
      <c r="B165" s="499"/>
      <c r="C165" t="s">
        <v>509</v>
      </c>
      <c r="D165" s="229">
        <v>136</v>
      </c>
      <c r="E165" s="229">
        <v>461</v>
      </c>
      <c r="F165" s="229">
        <v>166</v>
      </c>
      <c r="G165" s="229">
        <v>74</v>
      </c>
      <c r="H165" s="229">
        <v>597</v>
      </c>
      <c r="I165" s="314">
        <v>179</v>
      </c>
      <c r="J165" s="229">
        <v>370</v>
      </c>
      <c r="K165" s="229">
        <v>136</v>
      </c>
      <c r="L165" s="229">
        <v>69</v>
      </c>
      <c r="M165" s="308">
        <v>549</v>
      </c>
      <c r="N165" s="197">
        <v>144</v>
      </c>
      <c r="O165" s="60">
        <v>410</v>
      </c>
      <c r="P165" s="60">
        <v>145</v>
      </c>
      <c r="Q165" s="60">
        <v>76</v>
      </c>
      <c r="R165" s="316">
        <v>554</v>
      </c>
      <c r="S165" s="280">
        <v>103</v>
      </c>
      <c r="T165" s="186">
        <v>316</v>
      </c>
      <c r="U165" s="186">
        <v>112</v>
      </c>
      <c r="V165" s="186">
        <v>70</v>
      </c>
      <c r="W165" s="317">
        <v>419</v>
      </c>
    </row>
    <row r="166" spans="1:23">
      <c r="A166" s="499"/>
      <c r="B166" s="499" t="s">
        <v>41</v>
      </c>
      <c r="C166" t="s">
        <v>124</v>
      </c>
      <c r="D166" s="300"/>
      <c r="E166" s="300"/>
      <c r="F166" s="300"/>
      <c r="G166" s="300"/>
      <c r="H166" s="300"/>
      <c r="I166" s="314">
        <v>404</v>
      </c>
      <c r="J166" s="229">
        <v>924</v>
      </c>
      <c r="K166" s="229">
        <v>341</v>
      </c>
      <c r="L166" s="229">
        <v>163</v>
      </c>
      <c r="M166" s="307">
        <v>1328</v>
      </c>
      <c r="N166" s="197">
        <v>363</v>
      </c>
      <c r="O166" s="60">
        <v>882</v>
      </c>
      <c r="P166" s="60">
        <v>306</v>
      </c>
      <c r="Q166" s="60">
        <v>121</v>
      </c>
      <c r="R166" s="316">
        <v>1245</v>
      </c>
      <c r="S166" s="280">
        <v>364</v>
      </c>
      <c r="T166" s="186">
        <v>740</v>
      </c>
      <c r="U166" s="186">
        <v>267</v>
      </c>
      <c r="V166" s="186">
        <v>123</v>
      </c>
      <c r="W166" s="317">
        <v>1104</v>
      </c>
    </row>
    <row r="167" spans="1:23">
      <c r="A167" s="499"/>
      <c r="B167" s="499"/>
      <c r="C167" t="s">
        <v>171</v>
      </c>
      <c r="D167" s="300"/>
      <c r="E167" s="300"/>
      <c r="F167" s="300"/>
      <c r="G167" s="300"/>
      <c r="H167" s="300"/>
      <c r="I167" s="314">
        <v>134</v>
      </c>
      <c r="J167" s="229">
        <v>389</v>
      </c>
      <c r="K167" s="229">
        <v>146</v>
      </c>
      <c r="L167" s="229">
        <v>77</v>
      </c>
      <c r="M167" s="308">
        <v>523</v>
      </c>
      <c r="N167" s="197">
        <v>126</v>
      </c>
      <c r="O167" s="60">
        <v>350</v>
      </c>
      <c r="P167" s="60">
        <v>159</v>
      </c>
      <c r="Q167" s="60">
        <v>82</v>
      </c>
      <c r="R167" s="316">
        <v>476</v>
      </c>
      <c r="S167" s="280">
        <v>127</v>
      </c>
      <c r="T167" s="186">
        <v>273</v>
      </c>
      <c r="U167" s="186">
        <v>125</v>
      </c>
      <c r="V167" s="186">
        <v>82</v>
      </c>
      <c r="W167" s="317">
        <v>400</v>
      </c>
    </row>
    <row r="168" spans="1:23">
      <c r="A168" s="499"/>
      <c r="B168" s="499"/>
      <c r="C168" t="s">
        <v>170</v>
      </c>
      <c r="D168" s="300"/>
      <c r="E168" s="300"/>
      <c r="F168" s="300"/>
      <c r="G168" s="300"/>
      <c r="H168" s="300"/>
      <c r="I168" s="314">
        <v>56</v>
      </c>
      <c r="J168" s="229">
        <v>117</v>
      </c>
      <c r="K168" s="229">
        <v>29</v>
      </c>
      <c r="L168" s="229">
        <v>10</v>
      </c>
      <c r="M168" s="308">
        <v>173</v>
      </c>
      <c r="N168" s="197">
        <v>67</v>
      </c>
      <c r="O168" s="60">
        <v>97</v>
      </c>
      <c r="P168" s="60">
        <v>11</v>
      </c>
      <c r="Q168" s="253" t="s">
        <v>169</v>
      </c>
      <c r="R168" s="316">
        <v>164</v>
      </c>
      <c r="S168" s="280">
        <v>77</v>
      </c>
      <c r="T168" s="186">
        <v>105</v>
      </c>
      <c r="U168" s="186">
        <v>14</v>
      </c>
      <c r="V168" s="252" t="s">
        <v>169</v>
      </c>
      <c r="W168" s="317">
        <v>182</v>
      </c>
    </row>
    <row r="169" spans="1:23">
      <c r="A169" s="499"/>
      <c r="B169" s="499"/>
      <c r="C169" t="s">
        <v>117</v>
      </c>
      <c r="D169" s="300"/>
      <c r="E169" s="300"/>
      <c r="F169" s="300"/>
      <c r="G169" s="300"/>
      <c r="H169" s="300"/>
      <c r="I169" s="314">
        <v>21</v>
      </c>
      <c r="J169" s="229">
        <v>25</v>
      </c>
      <c r="K169" s="133" t="s">
        <v>169</v>
      </c>
      <c r="L169" s="133" t="s">
        <v>169</v>
      </c>
      <c r="M169" s="308">
        <v>46</v>
      </c>
      <c r="N169" s="315" t="s">
        <v>169</v>
      </c>
      <c r="O169" s="60">
        <v>19</v>
      </c>
      <c r="P169" s="253" t="s">
        <v>169</v>
      </c>
      <c r="Q169" s="253" t="s">
        <v>169</v>
      </c>
      <c r="R169" s="316">
        <v>28</v>
      </c>
      <c r="S169" s="304" t="s">
        <v>169</v>
      </c>
      <c r="T169" s="186">
        <v>17</v>
      </c>
      <c r="U169" s="252" t="s">
        <v>169</v>
      </c>
      <c r="V169" s="252" t="s">
        <v>169</v>
      </c>
      <c r="W169" s="317">
        <v>22</v>
      </c>
    </row>
    <row r="170" spans="1:23">
      <c r="A170" s="499"/>
      <c r="B170" s="499"/>
      <c r="C170" t="s">
        <v>172</v>
      </c>
      <c r="D170" s="300"/>
      <c r="E170" s="300"/>
      <c r="F170" s="300"/>
      <c r="G170" s="300"/>
      <c r="H170" s="300"/>
      <c r="I170" s="158" t="s">
        <v>169</v>
      </c>
      <c r="J170" s="229">
        <v>27</v>
      </c>
      <c r="K170" s="229">
        <v>11</v>
      </c>
      <c r="L170" s="133" t="s">
        <v>169</v>
      </c>
      <c r="M170" s="308">
        <v>35</v>
      </c>
      <c r="N170" s="197">
        <v>17</v>
      </c>
      <c r="O170" s="60">
        <v>27</v>
      </c>
      <c r="P170" s="60">
        <v>11</v>
      </c>
      <c r="Q170" s="253" t="s">
        <v>169</v>
      </c>
      <c r="R170" s="316">
        <v>44</v>
      </c>
      <c r="S170" s="280">
        <v>10</v>
      </c>
      <c r="T170" s="186">
        <v>28</v>
      </c>
      <c r="U170" s="186">
        <v>12</v>
      </c>
      <c r="V170" s="252" t="s">
        <v>169</v>
      </c>
      <c r="W170" s="317">
        <v>38</v>
      </c>
    </row>
    <row r="171" spans="1:23">
      <c r="A171" s="499"/>
      <c r="B171" s="499"/>
      <c r="C171" t="s">
        <v>121</v>
      </c>
      <c r="D171" s="300"/>
      <c r="E171" s="300"/>
      <c r="F171" s="300"/>
      <c r="G171" s="300"/>
      <c r="H171" s="300"/>
      <c r="I171" s="158" t="s">
        <v>169</v>
      </c>
      <c r="J171" s="133" t="s">
        <v>169</v>
      </c>
      <c r="K171" s="133" t="s">
        <v>169</v>
      </c>
      <c r="L171" s="133" t="s">
        <v>169</v>
      </c>
      <c r="M171" s="159" t="s">
        <v>169</v>
      </c>
      <c r="N171" s="315" t="s">
        <v>169</v>
      </c>
      <c r="O171" s="253" t="s">
        <v>169</v>
      </c>
      <c r="Q171" s="60"/>
      <c r="R171" s="318" t="s">
        <v>169</v>
      </c>
      <c r="S171" s="304" t="s">
        <v>169</v>
      </c>
      <c r="T171" s="252" t="s">
        <v>169</v>
      </c>
      <c r="U171" s="252" t="s">
        <v>169</v>
      </c>
      <c r="W171" s="321" t="s">
        <v>169</v>
      </c>
    </row>
    <row r="172" spans="1:23">
      <c r="A172" s="499"/>
      <c r="B172" s="499"/>
      <c r="C172" t="s">
        <v>281</v>
      </c>
      <c r="D172" s="300"/>
      <c r="E172" s="300"/>
      <c r="F172" s="300"/>
      <c r="G172" s="300"/>
      <c r="H172" s="300"/>
      <c r="I172" s="314">
        <v>45</v>
      </c>
      <c r="J172" s="229">
        <v>77</v>
      </c>
      <c r="K172" s="229">
        <v>19</v>
      </c>
      <c r="L172" s="133" t="s">
        <v>169</v>
      </c>
      <c r="M172" s="308">
        <v>122</v>
      </c>
      <c r="N172" s="197">
        <v>45</v>
      </c>
      <c r="O172" s="60">
        <v>83</v>
      </c>
      <c r="P172" s="60">
        <v>17</v>
      </c>
      <c r="Q172" s="253" t="s">
        <v>169</v>
      </c>
      <c r="R172" s="316">
        <v>128</v>
      </c>
      <c r="S172" s="280">
        <v>46</v>
      </c>
      <c r="T172" s="186">
        <v>66</v>
      </c>
      <c r="U172" s="186">
        <v>26</v>
      </c>
      <c r="V172" s="186">
        <v>11</v>
      </c>
      <c r="W172" s="317">
        <v>112</v>
      </c>
    </row>
    <row r="173" spans="1:23">
      <c r="A173" s="499"/>
      <c r="B173" s="499"/>
      <c r="C173" t="s">
        <v>123</v>
      </c>
      <c r="D173" s="300"/>
      <c r="E173" s="300"/>
      <c r="F173" s="300"/>
      <c r="G173" s="300"/>
      <c r="H173" s="300"/>
      <c r="I173" s="314">
        <v>47</v>
      </c>
      <c r="J173" s="229">
        <v>202</v>
      </c>
      <c r="K173" s="229">
        <v>139</v>
      </c>
      <c r="L173" s="229">
        <v>56</v>
      </c>
      <c r="M173" s="308">
        <v>249</v>
      </c>
      <c r="N173" s="197">
        <v>43</v>
      </c>
      <c r="O173" s="60">
        <v>156</v>
      </c>
      <c r="P173" s="60">
        <v>135</v>
      </c>
      <c r="Q173" s="60">
        <v>49</v>
      </c>
      <c r="R173" s="316">
        <v>199</v>
      </c>
      <c r="S173" s="280">
        <v>47</v>
      </c>
      <c r="T173" s="186">
        <v>150</v>
      </c>
      <c r="U173" s="186">
        <v>121</v>
      </c>
      <c r="V173" s="186">
        <v>58</v>
      </c>
      <c r="W173" s="317">
        <v>197</v>
      </c>
    </row>
    <row r="174" spans="1:23">
      <c r="A174" s="499"/>
      <c r="B174" s="499"/>
      <c r="C174" t="s">
        <v>509</v>
      </c>
      <c r="D174" s="300"/>
      <c r="E174" s="300"/>
      <c r="F174" s="300"/>
      <c r="G174" s="300"/>
      <c r="H174" s="300"/>
      <c r="I174" s="314">
        <v>715</v>
      </c>
      <c r="J174" s="227">
        <v>1762</v>
      </c>
      <c r="K174" s="229">
        <v>691</v>
      </c>
      <c r="L174" s="229">
        <v>322</v>
      </c>
      <c r="M174" s="307">
        <v>2477</v>
      </c>
      <c r="N174" s="197">
        <v>672</v>
      </c>
      <c r="O174" s="60">
        <v>1615</v>
      </c>
      <c r="P174" s="60">
        <v>643</v>
      </c>
      <c r="Q174" s="60">
        <v>276</v>
      </c>
      <c r="R174" s="316">
        <v>2287</v>
      </c>
      <c r="S174" s="280">
        <v>677</v>
      </c>
      <c r="T174" s="186">
        <v>1381</v>
      </c>
      <c r="U174" s="186">
        <v>574</v>
      </c>
      <c r="V174" s="186">
        <v>291</v>
      </c>
      <c r="W174" s="317">
        <v>2058</v>
      </c>
    </row>
    <row r="175" spans="1:23">
      <c r="A175" s="499"/>
      <c r="B175" s="499" t="s">
        <v>511</v>
      </c>
      <c r="C175" t="s">
        <v>124</v>
      </c>
      <c r="D175" s="300"/>
      <c r="E175" s="300"/>
      <c r="F175" s="300"/>
      <c r="G175" s="300"/>
      <c r="H175" s="300"/>
      <c r="I175" s="313">
        <v>40624</v>
      </c>
      <c r="J175" s="227">
        <v>12352</v>
      </c>
      <c r="K175" s="227">
        <v>5511</v>
      </c>
      <c r="L175" s="227">
        <v>5074</v>
      </c>
      <c r="M175" s="310">
        <v>33003</v>
      </c>
      <c r="N175" s="197">
        <v>44079</v>
      </c>
      <c r="O175" s="60">
        <v>13279</v>
      </c>
      <c r="P175" s="60">
        <v>5889</v>
      </c>
      <c r="Q175" s="60">
        <v>5438</v>
      </c>
      <c r="R175" s="316">
        <v>35531</v>
      </c>
      <c r="S175" s="280">
        <v>46911</v>
      </c>
      <c r="T175" s="186">
        <v>14059</v>
      </c>
      <c r="U175" s="186">
        <v>6213</v>
      </c>
      <c r="V175" s="186">
        <v>5722</v>
      </c>
      <c r="W175" s="317">
        <v>37438</v>
      </c>
    </row>
    <row r="176" spans="1:23">
      <c r="A176" s="499"/>
      <c r="B176" s="499"/>
      <c r="C176" t="s">
        <v>171</v>
      </c>
      <c r="D176" s="300"/>
      <c r="E176" s="300"/>
      <c r="F176" s="300"/>
      <c r="G176" s="300"/>
      <c r="H176" s="300"/>
      <c r="I176" s="313">
        <v>14268</v>
      </c>
      <c r="J176" s="227">
        <v>4656</v>
      </c>
      <c r="K176" s="227">
        <v>2356</v>
      </c>
      <c r="L176" s="227">
        <v>1827</v>
      </c>
      <c r="M176" s="310">
        <v>12469</v>
      </c>
      <c r="N176" s="197">
        <v>15636</v>
      </c>
      <c r="O176" s="60">
        <v>4994</v>
      </c>
      <c r="P176" s="60">
        <v>2531</v>
      </c>
      <c r="Q176" s="60">
        <v>1973</v>
      </c>
      <c r="R176" s="316">
        <v>13546</v>
      </c>
      <c r="S176" s="280">
        <v>16791</v>
      </c>
      <c r="T176" s="186">
        <v>5288</v>
      </c>
      <c r="U176" s="186">
        <v>2617</v>
      </c>
      <c r="V176" s="186">
        <v>2068</v>
      </c>
      <c r="W176" s="317">
        <v>14297</v>
      </c>
    </row>
    <row r="177" spans="1:23">
      <c r="A177" s="499"/>
      <c r="B177" s="499"/>
      <c r="C177" t="s">
        <v>170</v>
      </c>
      <c r="D177" s="300"/>
      <c r="E177" s="300"/>
      <c r="F177" s="300"/>
      <c r="G177" s="300"/>
      <c r="H177" s="300"/>
      <c r="I177" s="313">
        <v>5161</v>
      </c>
      <c r="J177" s="229">
        <v>995</v>
      </c>
      <c r="K177" s="229">
        <v>289</v>
      </c>
      <c r="L177" s="229">
        <v>156</v>
      </c>
      <c r="M177" s="310">
        <v>3779</v>
      </c>
      <c r="N177" s="197">
        <v>5909</v>
      </c>
      <c r="O177" s="60">
        <v>1143</v>
      </c>
      <c r="P177" s="60">
        <v>321</v>
      </c>
      <c r="Q177" s="60">
        <v>173</v>
      </c>
      <c r="R177" s="316">
        <v>4288</v>
      </c>
      <c r="S177" s="280">
        <v>6645</v>
      </c>
      <c r="T177" s="186">
        <v>1226</v>
      </c>
      <c r="U177" s="186">
        <v>347</v>
      </c>
      <c r="V177" s="186">
        <v>184</v>
      </c>
      <c r="W177" s="317">
        <v>4692</v>
      </c>
    </row>
    <row r="178" spans="1:23">
      <c r="A178" s="499"/>
      <c r="B178" s="499"/>
      <c r="C178" t="s">
        <v>117</v>
      </c>
      <c r="D178" s="300"/>
      <c r="E178" s="300"/>
      <c r="F178" s="300"/>
      <c r="G178" s="300"/>
      <c r="H178" s="300"/>
      <c r="I178" s="314">
        <v>912</v>
      </c>
      <c r="J178" s="229">
        <v>293</v>
      </c>
      <c r="K178" s="229">
        <v>117</v>
      </c>
      <c r="L178" s="229">
        <v>44</v>
      </c>
      <c r="M178" s="310">
        <v>852</v>
      </c>
      <c r="N178" s="197">
        <v>1020</v>
      </c>
      <c r="O178" s="60">
        <v>325</v>
      </c>
      <c r="P178" s="60">
        <v>122</v>
      </c>
      <c r="Q178" s="60">
        <v>59</v>
      </c>
      <c r="R178" s="316">
        <v>947</v>
      </c>
      <c r="S178" s="280">
        <v>1180</v>
      </c>
      <c r="T178" s="186">
        <v>356</v>
      </c>
      <c r="U178" s="186">
        <v>132</v>
      </c>
      <c r="V178" s="186">
        <v>64</v>
      </c>
      <c r="W178" s="317">
        <v>1066</v>
      </c>
    </row>
    <row r="179" spans="1:23">
      <c r="A179" s="499"/>
      <c r="B179" s="499"/>
      <c r="C179" t="s">
        <v>172</v>
      </c>
      <c r="D179" s="300"/>
      <c r="E179" s="300"/>
      <c r="F179" s="300"/>
      <c r="G179" s="300"/>
      <c r="H179" s="300"/>
      <c r="I179" s="313">
        <v>1524</v>
      </c>
      <c r="J179" s="229">
        <v>344</v>
      </c>
      <c r="K179" s="229">
        <v>133</v>
      </c>
      <c r="L179" s="229">
        <v>99</v>
      </c>
      <c r="M179" s="310">
        <v>1114</v>
      </c>
      <c r="N179" s="197">
        <v>1697</v>
      </c>
      <c r="O179" s="60">
        <v>370</v>
      </c>
      <c r="P179" s="60">
        <v>140</v>
      </c>
      <c r="Q179" s="60">
        <v>113</v>
      </c>
      <c r="R179" s="316">
        <v>1229</v>
      </c>
      <c r="S179" s="280">
        <v>1864</v>
      </c>
      <c r="T179" s="186">
        <v>416</v>
      </c>
      <c r="U179" s="186">
        <v>155</v>
      </c>
      <c r="V179" s="186">
        <v>121</v>
      </c>
      <c r="W179" s="317">
        <v>1356</v>
      </c>
    </row>
    <row r="180" spans="1:23">
      <c r="A180" s="499"/>
      <c r="B180" s="499"/>
      <c r="C180" t="s">
        <v>121</v>
      </c>
      <c r="D180" s="300"/>
      <c r="E180" s="300"/>
      <c r="F180" s="300"/>
      <c r="G180" s="300"/>
      <c r="H180" s="300"/>
      <c r="I180" s="314">
        <v>131</v>
      </c>
      <c r="J180" s="229">
        <v>38</v>
      </c>
      <c r="K180" s="229">
        <v>15</v>
      </c>
      <c r="L180" s="133" t="s">
        <v>169</v>
      </c>
      <c r="M180" s="310">
        <v>106</v>
      </c>
      <c r="N180" s="197">
        <v>153</v>
      </c>
      <c r="O180" s="60">
        <v>41</v>
      </c>
      <c r="P180" s="60">
        <v>19</v>
      </c>
      <c r="Q180" s="253" t="s">
        <v>169</v>
      </c>
      <c r="R180" s="316">
        <v>122</v>
      </c>
      <c r="S180" s="280">
        <v>177</v>
      </c>
      <c r="T180" s="186">
        <v>45</v>
      </c>
      <c r="U180" s="186">
        <v>19</v>
      </c>
      <c r="V180" s="252" t="s">
        <v>169</v>
      </c>
      <c r="W180" s="317">
        <v>130</v>
      </c>
    </row>
    <row r="181" spans="1:23">
      <c r="A181" s="499"/>
      <c r="B181" s="499"/>
      <c r="C181" t="s">
        <v>281</v>
      </c>
      <c r="D181" s="300"/>
      <c r="E181" s="300"/>
      <c r="F181" s="300"/>
      <c r="G181" s="300"/>
      <c r="H181" s="300"/>
      <c r="I181" s="313">
        <v>3040</v>
      </c>
      <c r="J181" s="229">
        <v>739</v>
      </c>
      <c r="K181" s="229">
        <v>235</v>
      </c>
      <c r="L181" s="229">
        <v>139</v>
      </c>
      <c r="M181" s="310">
        <v>2197</v>
      </c>
      <c r="N181" s="197">
        <v>3531</v>
      </c>
      <c r="O181" s="60">
        <v>814</v>
      </c>
      <c r="P181" s="60">
        <v>274</v>
      </c>
      <c r="Q181" s="60">
        <v>155</v>
      </c>
      <c r="R181" s="316">
        <v>2491</v>
      </c>
      <c r="S181" s="280">
        <v>4505</v>
      </c>
      <c r="T181" s="186">
        <v>898</v>
      </c>
      <c r="U181" s="186">
        <v>298</v>
      </c>
      <c r="V181" s="186">
        <v>170</v>
      </c>
      <c r="W181" s="317">
        <v>3102</v>
      </c>
    </row>
    <row r="182" spans="1:23">
      <c r="A182" s="499"/>
      <c r="B182" s="499"/>
      <c r="C182" t="s">
        <v>123</v>
      </c>
      <c r="D182" s="300"/>
      <c r="E182" s="300"/>
      <c r="F182" s="300"/>
      <c r="G182" s="300"/>
      <c r="H182" s="300"/>
      <c r="I182" s="313">
        <v>88050</v>
      </c>
      <c r="J182" s="227">
        <v>41175</v>
      </c>
      <c r="K182" s="227">
        <v>25672</v>
      </c>
      <c r="L182" s="227">
        <v>26486</v>
      </c>
      <c r="M182" s="310">
        <v>92940</v>
      </c>
      <c r="N182" s="197">
        <v>88429</v>
      </c>
      <c r="O182" s="60">
        <v>41033</v>
      </c>
      <c r="P182" s="60">
        <v>25725</v>
      </c>
      <c r="Q182" s="60">
        <v>26637</v>
      </c>
      <c r="R182" s="316">
        <v>92623</v>
      </c>
      <c r="S182" s="280">
        <v>88488</v>
      </c>
      <c r="T182" s="186">
        <v>40819</v>
      </c>
      <c r="U182" s="186">
        <v>25744</v>
      </c>
      <c r="V182" s="186">
        <v>26691</v>
      </c>
      <c r="W182" s="317">
        <v>92655</v>
      </c>
    </row>
    <row r="183" spans="1:23">
      <c r="A183" s="499"/>
      <c r="B183" s="499"/>
      <c r="C183" t="s">
        <v>509</v>
      </c>
      <c r="D183" s="300"/>
      <c r="E183" s="300"/>
      <c r="F183" s="300"/>
      <c r="G183" s="300"/>
      <c r="H183" s="300"/>
      <c r="I183" s="313">
        <v>153710</v>
      </c>
      <c r="J183" s="227">
        <v>60592</v>
      </c>
      <c r="K183" s="227">
        <v>34328</v>
      </c>
      <c r="L183" s="227">
        <v>33828</v>
      </c>
      <c r="M183" s="310">
        <v>146460</v>
      </c>
      <c r="N183" s="197">
        <v>160454</v>
      </c>
      <c r="O183" s="60">
        <v>61999</v>
      </c>
      <c r="P183" s="60">
        <v>35021</v>
      </c>
      <c r="Q183" s="60">
        <v>34551</v>
      </c>
      <c r="R183" s="316">
        <v>150777</v>
      </c>
      <c r="S183" s="280">
        <v>166561</v>
      </c>
      <c r="T183" s="186">
        <v>63107</v>
      </c>
      <c r="U183" s="186">
        <v>35525</v>
      </c>
      <c r="V183" s="186">
        <v>35025</v>
      </c>
      <c r="W183" s="317">
        <v>154736</v>
      </c>
    </row>
    <row r="184" spans="1:23">
      <c r="A184" s="499" t="s">
        <v>191</v>
      </c>
      <c r="B184" s="499" t="s">
        <v>24</v>
      </c>
      <c r="C184" t="s">
        <v>124</v>
      </c>
      <c r="D184" s="227">
        <v>5726</v>
      </c>
      <c r="E184" s="227">
        <v>14006</v>
      </c>
      <c r="F184" s="227">
        <v>5663</v>
      </c>
      <c r="G184" s="227">
        <v>4481</v>
      </c>
      <c r="H184" s="227">
        <v>19732</v>
      </c>
      <c r="I184" s="313">
        <v>4736</v>
      </c>
      <c r="J184" s="227">
        <v>13802</v>
      </c>
      <c r="K184" s="227">
        <v>6359</v>
      </c>
      <c r="L184" s="227">
        <v>4362</v>
      </c>
      <c r="M184" s="307">
        <v>18538</v>
      </c>
      <c r="N184" s="197">
        <v>3719</v>
      </c>
      <c r="O184" s="60">
        <v>10774</v>
      </c>
      <c r="P184" s="60">
        <v>5306</v>
      </c>
      <c r="Q184" s="60">
        <v>3684</v>
      </c>
      <c r="R184" s="316">
        <v>14493</v>
      </c>
      <c r="S184" s="280">
        <v>4477</v>
      </c>
      <c r="T184" s="186">
        <v>12174</v>
      </c>
      <c r="U184" s="186">
        <v>6639</v>
      </c>
      <c r="V184" s="186">
        <v>4646</v>
      </c>
      <c r="W184" s="317">
        <v>16651</v>
      </c>
    </row>
    <row r="185" spans="1:23">
      <c r="A185" s="499"/>
      <c r="B185" s="499"/>
      <c r="C185" t="s">
        <v>171</v>
      </c>
      <c r="D185" s="227">
        <v>2118</v>
      </c>
      <c r="E185" s="227">
        <v>5774</v>
      </c>
      <c r="F185" s="227">
        <v>2206</v>
      </c>
      <c r="G185" s="227">
        <v>1546</v>
      </c>
      <c r="H185" s="227">
        <v>7892</v>
      </c>
      <c r="I185" s="313">
        <v>1565</v>
      </c>
      <c r="J185" s="227">
        <v>5070</v>
      </c>
      <c r="K185" s="227">
        <v>2095</v>
      </c>
      <c r="L185" s="227">
        <v>1333</v>
      </c>
      <c r="M185" s="307">
        <v>6635</v>
      </c>
      <c r="N185" s="197">
        <v>1584</v>
      </c>
      <c r="O185" s="60">
        <v>4840</v>
      </c>
      <c r="P185" s="60">
        <v>2040</v>
      </c>
      <c r="Q185" s="60">
        <v>1450</v>
      </c>
      <c r="R185" s="316">
        <v>6424</v>
      </c>
      <c r="S185" s="280">
        <v>1932</v>
      </c>
      <c r="T185" s="186">
        <v>6071</v>
      </c>
      <c r="U185" s="186">
        <v>2805</v>
      </c>
      <c r="V185" s="186">
        <v>1933</v>
      </c>
      <c r="W185" s="317">
        <v>8003</v>
      </c>
    </row>
    <row r="186" spans="1:23">
      <c r="A186" s="499"/>
      <c r="B186" s="499"/>
      <c r="C186" t="s">
        <v>170</v>
      </c>
      <c r="D186" s="227">
        <v>12863</v>
      </c>
      <c r="E186" s="227">
        <v>25299</v>
      </c>
      <c r="F186" s="227">
        <v>7226</v>
      </c>
      <c r="G186" s="227">
        <v>3298</v>
      </c>
      <c r="H186" s="227">
        <v>38162</v>
      </c>
      <c r="I186" s="313">
        <v>10683</v>
      </c>
      <c r="J186" s="227">
        <v>25864</v>
      </c>
      <c r="K186" s="227">
        <v>7578</v>
      </c>
      <c r="L186" s="227">
        <v>3137</v>
      </c>
      <c r="M186" s="307">
        <v>36547</v>
      </c>
      <c r="N186" s="197">
        <v>10362</v>
      </c>
      <c r="O186" s="60">
        <v>22762</v>
      </c>
      <c r="P186" s="60">
        <v>6762</v>
      </c>
      <c r="Q186" s="60">
        <v>3319</v>
      </c>
      <c r="R186" s="316">
        <v>33124</v>
      </c>
      <c r="S186" s="280">
        <v>13814</v>
      </c>
      <c r="T186" s="186">
        <v>26907</v>
      </c>
      <c r="U186" s="186">
        <v>8838</v>
      </c>
      <c r="V186" s="186">
        <v>4322</v>
      </c>
      <c r="W186" s="317">
        <v>40721</v>
      </c>
    </row>
    <row r="187" spans="1:23">
      <c r="A187" s="499"/>
      <c r="B187" s="499"/>
      <c r="C187" t="s">
        <v>117</v>
      </c>
      <c r="D187" s="227">
        <v>1655</v>
      </c>
      <c r="E187" s="227">
        <v>3545</v>
      </c>
      <c r="F187" s="227">
        <v>1339</v>
      </c>
      <c r="G187" s="229">
        <v>925</v>
      </c>
      <c r="H187" s="227">
        <v>5200</v>
      </c>
      <c r="I187" s="313">
        <v>1375</v>
      </c>
      <c r="J187" s="227">
        <v>3408</v>
      </c>
      <c r="K187" s="227">
        <v>1386</v>
      </c>
      <c r="L187" s="229">
        <v>853</v>
      </c>
      <c r="M187" s="307">
        <v>4783</v>
      </c>
      <c r="N187" s="197">
        <v>1345</v>
      </c>
      <c r="O187" s="60">
        <v>2849</v>
      </c>
      <c r="P187" s="60">
        <v>1183</v>
      </c>
      <c r="Q187" s="60">
        <v>897</v>
      </c>
      <c r="R187" s="316">
        <v>4194</v>
      </c>
      <c r="S187" s="280">
        <v>1555</v>
      </c>
      <c r="T187" s="186">
        <v>3323</v>
      </c>
      <c r="U187" s="186">
        <v>1382</v>
      </c>
      <c r="V187" s="186">
        <v>1129</v>
      </c>
      <c r="W187" s="317">
        <v>4878</v>
      </c>
    </row>
    <row r="188" spans="1:23">
      <c r="A188" s="499"/>
      <c r="B188" s="499"/>
      <c r="C188" t="s">
        <v>172</v>
      </c>
      <c r="D188" s="229">
        <v>159</v>
      </c>
      <c r="E188" s="229">
        <v>380</v>
      </c>
      <c r="F188" s="229">
        <v>210</v>
      </c>
      <c r="G188" s="229">
        <v>190</v>
      </c>
      <c r="H188" s="229">
        <v>539</v>
      </c>
      <c r="I188" s="314">
        <v>116</v>
      </c>
      <c r="J188" s="229">
        <v>367</v>
      </c>
      <c r="K188" s="229">
        <v>201</v>
      </c>
      <c r="L188" s="229">
        <v>156</v>
      </c>
      <c r="M188" s="308">
        <v>483</v>
      </c>
      <c r="N188" s="197">
        <v>86</v>
      </c>
      <c r="O188" s="60">
        <v>296</v>
      </c>
      <c r="P188" s="60">
        <v>179</v>
      </c>
      <c r="Q188" s="60">
        <v>115</v>
      </c>
      <c r="R188" s="316">
        <v>382</v>
      </c>
      <c r="S188" s="280">
        <v>124</v>
      </c>
      <c r="T188" s="186">
        <v>388</v>
      </c>
      <c r="U188" s="186">
        <v>202</v>
      </c>
      <c r="V188" s="186">
        <v>178</v>
      </c>
      <c r="W188" s="317">
        <v>512</v>
      </c>
    </row>
    <row r="189" spans="1:23">
      <c r="A189" s="499"/>
      <c r="B189" s="499"/>
      <c r="C189" t="s">
        <v>121</v>
      </c>
      <c r="D189" s="229">
        <v>156</v>
      </c>
      <c r="E189" s="229">
        <v>411</v>
      </c>
      <c r="F189" s="229">
        <v>157</v>
      </c>
      <c r="G189" s="229">
        <v>83</v>
      </c>
      <c r="H189" s="229">
        <v>567</v>
      </c>
      <c r="I189" s="314">
        <v>140</v>
      </c>
      <c r="J189" s="229">
        <v>441</v>
      </c>
      <c r="K189" s="229">
        <v>135</v>
      </c>
      <c r="L189" s="229">
        <v>91</v>
      </c>
      <c r="M189" s="308">
        <v>581</v>
      </c>
      <c r="N189" s="197">
        <v>115</v>
      </c>
      <c r="O189" s="60">
        <v>325</v>
      </c>
      <c r="P189" s="60">
        <v>146</v>
      </c>
      <c r="Q189" s="60">
        <v>105</v>
      </c>
      <c r="R189" s="316">
        <v>440</v>
      </c>
      <c r="S189" s="280">
        <v>128</v>
      </c>
      <c r="T189" s="186">
        <v>378</v>
      </c>
      <c r="U189" s="186">
        <v>160</v>
      </c>
      <c r="V189" s="186">
        <v>100</v>
      </c>
      <c r="W189" s="317">
        <v>506</v>
      </c>
    </row>
    <row r="190" spans="1:23">
      <c r="A190" s="499"/>
      <c r="B190" s="499"/>
      <c r="C190" t="s">
        <v>281</v>
      </c>
      <c r="D190" s="227">
        <v>1960</v>
      </c>
      <c r="E190" s="227">
        <v>3869</v>
      </c>
      <c r="F190" s="227">
        <v>1168</v>
      </c>
      <c r="G190" s="229">
        <v>605</v>
      </c>
      <c r="H190" s="227">
        <v>5829</v>
      </c>
      <c r="I190" s="313">
        <v>1561</v>
      </c>
      <c r="J190" s="227">
        <v>3770</v>
      </c>
      <c r="K190" s="227">
        <v>1263</v>
      </c>
      <c r="L190" s="229">
        <v>572</v>
      </c>
      <c r="M190" s="307">
        <v>5331</v>
      </c>
      <c r="N190" s="197">
        <v>1507</v>
      </c>
      <c r="O190" s="60">
        <v>3394</v>
      </c>
      <c r="P190" s="60">
        <v>1056</v>
      </c>
      <c r="Q190" s="60">
        <v>575</v>
      </c>
      <c r="R190" s="316">
        <v>4901</v>
      </c>
      <c r="S190" s="280">
        <v>1940</v>
      </c>
      <c r="T190" s="186">
        <v>3969</v>
      </c>
      <c r="U190" s="186">
        <v>1366</v>
      </c>
      <c r="V190" s="186">
        <v>725</v>
      </c>
      <c r="W190" s="317">
        <v>5909</v>
      </c>
    </row>
    <row r="191" spans="1:23">
      <c r="A191" s="499"/>
      <c r="B191" s="499"/>
      <c r="C191" t="s">
        <v>123</v>
      </c>
      <c r="D191" s="227">
        <v>3177</v>
      </c>
      <c r="E191" s="227">
        <v>16956</v>
      </c>
      <c r="F191" s="227">
        <v>11069</v>
      </c>
      <c r="G191" s="227">
        <v>7648</v>
      </c>
      <c r="H191" s="227">
        <v>20133</v>
      </c>
      <c r="I191" s="313">
        <v>2661</v>
      </c>
      <c r="J191" s="227">
        <v>13548</v>
      </c>
      <c r="K191" s="227">
        <v>10598</v>
      </c>
      <c r="L191" s="227">
        <v>6002</v>
      </c>
      <c r="M191" s="307">
        <v>16209</v>
      </c>
      <c r="N191" s="197">
        <v>3719</v>
      </c>
      <c r="O191" s="60">
        <v>9854</v>
      </c>
      <c r="P191" s="60">
        <v>9180</v>
      </c>
      <c r="Q191" s="60">
        <v>5983</v>
      </c>
      <c r="R191" s="316">
        <v>13573</v>
      </c>
      <c r="S191" s="280">
        <v>5871</v>
      </c>
      <c r="T191" s="186">
        <v>10526</v>
      </c>
      <c r="U191" s="186">
        <v>10333</v>
      </c>
      <c r="V191" s="186">
        <v>6842</v>
      </c>
      <c r="W191" s="317">
        <v>16397</v>
      </c>
    </row>
    <row r="192" spans="1:23">
      <c r="A192" s="499"/>
      <c r="B192" s="499"/>
      <c r="C192" t="s">
        <v>509</v>
      </c>
      <c r="D192" s="227">
        <v>27814</v>
      </c>
      <c r="E192" s="227">
        <v>70240</v>
      </c>
      <c r="F192" s="227">
        <v>29038</v>
      </c>
      <c r="G192" s="227">
        <v>18776</v>
      </c>
      <c r="H192" s="227">
        <v>98054</v>
      </c>
      <c r="I192" s="313">
        <v>22837</v>
      </c>
      <c r="J192" s="227">
        <v>66270</v>
      </c>
      <c r="K192" s="227">
        <v>29615</v>
      </c>
      <c r="L192" s="227">
        <v>16506</v>
      </c>
      <c r="M192" s="307">
        <v>89107</v>
      </c>
      <c r="N192" s="197">
        <v>22437</v>
      </c>
      <c r="O192" s="60">
        <v>55094</v>
      </c>
      <c r="P192" s="60">
        <v>25852</v>
      </c>
      <c r="Q192" s="60">
        <v>16128</v>
      </c>
      <c r="R192" s="316">
        <v>77531</v>
      </c>
      <c r="S192" s="280">
        <v>29841</v>
      </c>
      <c r="T192" s="186">
        <v>63736</v>
      </c>
      <c r="U192" s="186">
        <v>31725</v>
      </c>
      <c r="V192" s="186">
        <v>19875</v>
      </c>
      <c r="W192" s="317">
        <v>93577</v>
      </c>
    </row>
    <row r="193" spans="1:23">
      <c r="A193" s="499"/>
      <c r="B193" s="499" t="s">
        <v>510</v>
      </c>
      <c r="C193" t="s">
        <v>124</v>
      </c>
      <c r="D193" s="229">
        <v>167</v>
      </c>
      <c r="E193" s="229">
        <v>638</v>
      </c>
      <c r="F193" s="229">
        <v>243</v>
      </c>
      <c r="G193" s="229">
        <v>137</v>
      </c>
      <c r="H193" s="229">
        <v>805</v>
      </c>
      <c r="I193" s="314">
        <v>151</v>
      </c>
      <c r="J193" s="229">
        <v>822</v>
      </c>
      <c r="K193" s="229">
        <v>265</v>
      </c>
      <c r="L193" s="229">
        <v>133</v>
      </c>
      <c r="M193" s="308">
        <v>973</v>
      </c>
      <c r="N193" s="197">
        <v>139</v>
      </c>
      <c r="O193" s="60">
        <v>567</v>
      </c>
      <c r="P193" s="60">
        <v>218</v>
      </c>
      <c r="Q193" s="60">
        <v>118</v>
      </c>
      <c r="R193" s="316">
        <v>706</v>
      </c>
      <c r="S193" s="280">
        <v>155</v>
      </c>
      <c r="T193" s="186">
        <v>583</v>
      </c>
      <c r="U193" s="186">
        <v>255</v>
      </c>
      <c r="V193" s="186">
        <v>139</v>
      </c>
      <c r="W193" s="317">
        <v>738</v>
      </c>
    </row>
    <row r="194" spans="1:23">
      <c r="A194" s="499"/>
      <c r="B194" s="499"/>
      <c r="C194" t="s">
        <v>171</v>
      </c>
      <c r="D194" s="229">
        <v>29</v>
      </c>
      <c r="E194" s="229">
        <v>147</v>
      </c>
      <c r="F194" s="229">
        <v>57</v>
      </c>
      <c r="G194" s="229">
        <v>53</v>
      </c>
      <c r="H194" s="229">
        <v>176</v>
      </c>
      <c r="I194" s="314">
        <v>43</v>
      </c>
      <c r="J194" s="229">
        <v>168</v>
      </c>
      <c r="K194" s="229">
        <v>72</v>
      </c>
      <c r="L194" s="229">
        <v>52</v>
      </c>
      <c r="M194" s="308">
        <v>211</v>
      </c>
      <c r="N194" s="197">
        <v>25</v>
      </c>
      <c r="O194" s="60">
        <v>200</v>
      </c>
      <c r="P194" s="60">
        <v>81</v>
      </c>
      <c r="Q194" s="60">
        <v>38</v>
      </c>
      <c r="R194" s="316">
        <v>225</v>
      </c>
      <c r="S194" s="280">
        <v>45</v>
      </c>
      <c r="T194" s="186">
        <v>206</v>
      </c>
      <c r="U194" s="186">
        <v>93</v>
      </c>
      <c r="V194" s="186">
        <v>56</v>
      </c>
      <c r="W194" s="317">
        <v>251</v>
      </c>
    </row>
    <row r="195" spans="1:23">
      <c r="A195" s="499"/>
      <c r="B195" s="499"/>
      <c r="C195" t="s">
        <v>170</v>
      </c>
      <c r="D195" s="229">
        <v>231</v>
      </c>
      <c r="E195" s="229">
        <v>915</v>
      </c>
      <c r="F195" s="229">
        <v>255</v>
      </c>
      <c r="G195" s="229">
        <v>115</v>
      </c>
      <c r="H195" s="227">
        <v>1146</v>
      </c>
      <c r="I195" s="314">
        <v>245</v>
      </c>
      <c r="J195" s="227">
        <v>1135</v>
      </c>
      <c r="K195" s="229">
        <v>318</v>
      </c>
      <c r="L195" s="229">
        <v>127</v>
      </c>
      <c r="M195" s="307">
        <v>1380</v>
      </c>
      <c r="N195" s="197">
        <v>274</v>
      </c>
      <c r="O195" s="60">
        <v>986</v>
      </c>
      <c r="P195" s="60">
        <v>257</v>
      </c>
      <c r="Q195" s="60">
        <v>125</v>
      </c>
      <c r="R195" s="316">
        <v>1260</v>
      </c>
      <c r="S195" s="280">
        <v>448</v>
      </c>
      <c r="T195" s="186">
        <v>1374</v>
      </c>
      <c r="U195" s="186">
        <v>388</v>
      </c>
      <c r="V195" s="186">
        <v>187</v>
      </c>
      <c r="W195" s="317">
        <v>1822</v>
      </c>
    </row>
    <row r="196" spans="1:23">
      <c r="A196" s="499"/>
      <c r="B196" s="499"/>
      <c r="C196" t="s">
        <v>117</v>
      </c>
      <c r="D196" s="229">
        <v>92</v>
      </c>
      <c r="E196" s="229">
        <v>241</v>
      </c>
      <c r="F196" s="229">
        <v>67</v>
      </c>
      <c r="G196" s="229">
        <v>30</v>
      </c>
      <c r="H196" s="229">
        <v>333</v>
      </c>
      <c r="I196" s="314">
        <v>100</v>
      </c>
      <c r="J196" s="229">
        <v>299</v>
      </c>
      <c r="K196" s="229">
        <v>91</v>
      </c>
      <c r="L196" s="229">
        <v>58</v>
      </c>
      <c r="M196" s="308">
        <v>399</v>
      </c>
      <c r="N196" s="197">
        <v>100</v>
      </c>
      <c r="O196" s="60">
        <v>250</v>
      </c>
      <c r="P196" s="60">
        <v>80</v>
      </c>
      <c r="Q196" s="60">
        <v>48</v>
      </c>
      <c r="R196" s="316">
        <v>350</v>
      </c>
      <c r="S196" s="280">
        <v>121</v>
      </c>
      <c r="T196" s="186">
        <v>280</v>
      </c>
      <c r="U196" s="186">
        <v>78</v>
      </c>
      <c r="V196" s="186">
        <v>50</v>
      </c>
      <c r="W196" s="317">
        <v>401</v>
      </c>
    </row>
    <row r="197" spans="1:23">
      <c r="A197" s="499"/>
      <c r="B197" s="499"/>
      <c r="C197" t="s">
        <v>172</v>
      </c>
      <c r="D197" s="229">
        <v>10</v>
      </c>
      <c r="E197" s="229">
        <v>18</v>
      </c>
      <c r="F197" s="133" t="s">
        <v>169</v>
      </c>
      <c r="G197" s="133" t="s">
        <v>169</v>
      </c>
      <c r="H197" s="229">
        <v>28</v>
      </c>
      <c r="I197" s="158" t="s">
        <v>169</v>
      </c>
      <c r="J197" s="229">
        <v>26</v>
      </c>
      <c r="K197" s="229">
        <v>10</v>
      </c>
      <c r="L197" s="133" t="s">
        <v>169</v>
      </c>
      <c r="M197" s="308">
        <v>29</v>
      </c>
      <c r="N197" s="315" t="s">
        <v>169</v>
      </c>
      <c r="O197" s="60">
        <v>15</v>
      </c>
      <c r="P197" s="253" t="s">
        <v>169</v>
      </c>
      <c r="Q197" s="253" t="s">
        <v>169</v>
      </c>
      <c r="R197" s="316">
        <v>21</v>
      </c>
      <c r="S197" s="304" t="s">
        <v>169</v>
      </c>
      <c r="T197" s="186">
        <v>24</v>
      </c>
      <c r="U197" s="186">
        <v>12</v>
      </c>
      <c r="V197" s="252" t="s">
        <v>169</v>
      </c>
      <c r="W197" s="317">
        <v>30</v>
      </c>
    </row>
    <row r="198" spans="1:23">
      <c r="A198" s="499"/>
      <c r="B198" s="499"/>
      <c r="C198" t="s">
        <v>121</v>
      </c>
      <c r="E198" s="229">
        <v>15</v>
      </c>
      <c r="F198" s="133" t="s">
        <v>169</v>
      </c>
      <c r="H198" s="229">
        <v>15</v>
      </c>
      <c r="I198" s="158" t="s">
        <v>169</v>
      </c>
      <c r="J198" s="229">
        <v>21</v>
      </c>
      <c r="K198" s="133" t="s">
        <v>169</v>
      </c>
      <c r="L198" s="133" t="s">
        <v>169</v>
      </c>
      <c r="M198" s="308">
        <v>25</v>
      </c>
      <c r="N198" s="315" t="s">
        <v>169</v>
      </c>
      <c r="O198" s="60">
        <v>13</v>
      </c>
      <c r="P198" s="253" t="s">
        <v>169</v>
      </c>
      <c r="Q198" s="253" t="s">
        <v>169</v>
      </c>
      <c r="R198" s="316">
        <v>18</v>
      </c>
      <c r="S198" s="304" t="s">
        <v>169</v>
      </c>
      <c r="T198" s="186">
        <v>17</v>
      </c>
      <c r="U198" s="252" t="s">
        <v>169</v>
      </c>
      <c r="V198" s="252" t="s">
        <v>169</v>
      </c>
      <c r="W198" s="317">
        <v>23</v>
      </c>
    </row>
    <row r="199" spans="1:23">
      <c r="A199" s="499"/>
      <c r="B199" s="499"/>
      <c r="C199" t="s">
        <v>281</v>
      </c>
      <c r="D199" s="229">
        <v>197</v>
      </c>
      <c r="E199" s="229">
        <v>392</v>
      </c>
      <c r="F199" s="229">
        <v>120</v>
      </c>
      <c r="G199" s="229">
        <v>93</v>
      </c>
      <c r="H199" s="229">
        <v>589</v>
      </c>
      <c r="I199" s="314">
        <v>143</v>
      </c>
      <c r="J199" s="229">
        <v>359</v>
      </c>
      <c r="K199" s="229">
        <v>122</v>
      </c>
      <c r="L199" s="229">
        <v>145</v>
      </c>
      <c r="M199" s="308">
        <v>502</v>
      </c>
      <c r="N199" s="197">
        <v>101</v>
      </c>
      <c r="O199" s="60">
        <v>257</v>
      </c>
      <c r="P199" s="60">
        <v>104</v>
      </c>
      <c r="Q199" s="60">
        <v>73</v>
      </c>
      <c r="R199" s="316">
        <v>358</v>
      </c>
      <c r="S199" s="280">
        <v>108</v>
      </c>
      <c r="T199" s="186">
        <v>272</v>
      </c>
      <c r="U199" s="186">
        <v>92</v>
      </c>
      <c r="V199" s="186">
        <v>71</v>
      </c>
      <c r="W199" s="317">
        <v>380</v>
      </c>
    </row>
    <row r="200" spans="1:23">
      <c r="A200" s="499"/>
      <c r="B200" s="499"/>
      <c r="C200" t="s">
        <v>123</v>
      </c>
      <c r="D200" s="229">
        <v>154</v>
      </c>
      <c r="E200" s="229">
        <v>842</v>
      </c>
      <c r="F200" s="229">
        <v>541</v>
      </c>
      <c r="G200" s="229">
        <v>366</v>
      </c>
      <c r="H200" s="229">
        <v>996</v>
      </c>
      <c r="I200" s="314">
        <v>139</v>
      </c>
      <c r="J200" s="229">
        <v>763</v>
      </c>
      <c r="K200" s="229">
        <v>603</v>
      </c>
      <c r="L200" s="229">
        <v>395</v>
      </c>
      <c r="M200" s="308">
        <v>902</v>
      </c>
      <c r="N200" s="197">
        <v>184</v>
      </c>
      <c r="O200" s="60">
        <v>566</v>
      </c>
      <c r="P200" s="60">
        <v>500</v>
      </c>
      <c r="Q200" s="60">
        <v>296</v>
      </c>
      <c r="R200" s="316">
        <v>750</v>
      </c>
      <c r="S200" s="280">
        <v>269</v>
      </c>
      <c r="T200" s="186">
        <v>656</v>
      </c>
      <c r="U200" s="186">
        <v>486</v>
      </c>
      <c r="V200" s="186">
        <v>327</v>
      </c>
      <c r="W200" s="317">
        <v>925</v>
      </c>
    </row>
    <row r="201" spans="1:23">
      <c r="A201" s="499"/>
      <c r="B201" s="499"/>
      <c r="C201" t="s">
        <v>509</v>
      </c>
      <c r="D201" s="229">
        <v>880</v>
      </c>
      <c r="E201" s="227">
        <v>3208</v>
      </c>
      <c r="F201" s="227">
        <v>1297</v>
      </c>
      <c r="G201" s="229">
        <v>796</v>
      </c>
      <c r="H201" s="227">
        <v>4088</v>
      </c>
      <c r="I201" s="314">
        <v>828</v>
      </c>
      <c r="J201" s="227">
        <v>3593</v>
      </c>
      <c r="K201" s="227">
        <v>1488</v>
      </c>
      <c r="L201" s="229">
        <v>919</v>
      </c>
      <c r="M201" s="307">
        <v>4421</v>
      </c>
      <c r="N201" s="197">
        <v>834</v>
      </c>
      <c r="O201" s="60">
        <v>2854</v>
      </c>
      <c r="P201" s="60">
        <v>1250</v>
      </c>
      <c r="Q201" s="60">
        <v>709</v>
      </c>
      <c r="R201" s="316">
        <v>3688</v>
      </c>
      <c r="S201" s="280">
        <v>1158</v>
      </c>
      <c r="T201" s="186">
        <v>3412</v>
      </c>
      <c r="U201" s="186">
        <v>1410</v>
      </c>
      <c r="V201" s="186">
        <v>838</v>
      </c>
      <c r="W201" s="317">
        <v>4570</v>
      </c>
    </row>
    <row r="202" spans="1:23">
      <c r="A202" s="499"/>
      <c r="B202" s="499" t="s">
        <v>41</v>
      </c>
      <c r="C202" t="s">
        <v>124</v>
      </c>
      <c r="D202" s="300"/>
      <c r="E202" s="300"/>
      <c r="F202" s="300"/>
      <c r="G202" s="300"/>
      <c r="H202" s="300"/>
      <c r="I202" s="313">
        <v>3167</v>
      </c>
      <c r="J202" s="227">
        <v>7910</v>
      </c>
      <c r="K202" s="227">
        <v>2945</v>
      </c>
      <c r="L202" s="227">
        <v>1935</v>
      </c>
      <c r="M202" s="307">
        <v>11077</v>
      </c>
      <c r="N202" s="197">
        <v>2510</v>
      </c>
      <c r="O202" s="60">
        <v>7076</v>
      </c>
      <c r="P202" s="60">
        <v>2852</v>
      </c>
      <c r="Q202" s="60">
        <v>1780</v>
      </c>
      <c r="R202" s="316">
        <v>9586</v>
      </c>
      <c r="S202" s="280">
        <v>2066</v>
      </c>
      <c r="T202" s="186">
        <v>5575</v>
      </c>
      <c r="U202" s="186">
        <v>2450</v>
      </c>
      <c r="V202" s="186">
        <v>1536</v>
      </c>
      <c r="W202" s="317">
        <v>7641</v>
      </c>
    </row>
    <row r="203" spans="1:23">
      <c r="A203" s="499"/>
      <c r="B203" s="499"/>
      <c r="C203" t="s">
        <v>171</v>
      </c>
      <c r="D203" s="300"/>
      <c r="E203" s="300"/>
      <c r="F203" s="300"/>
      <c r="G203" s="300"/>
      <c r="H203" s="300"/>
      <c r="I203" s="314">
        <v>916</v>
      </c>
      <c r="J203" s="227">
        <v>2864</v>
      </c>
      <c r="K203" s="227">
        <v>1160</v>
      </c>
      <c r="L203" s="229">
        <v>719</v>
      </c>
      <c r="M203" s="307">
        <v>3780</v>
      </c>
      <c r="N203" s="197">
        <v>759</v>
      </c>
      <c r="O203" s="60">
        <v>2386</v>
      </c>
      <c r="P203" s="60">
        <v>965</v>
      </c>
      <c r="Q203" s="60">
        <v>600</v>
      </c>
      <c r="R203" s="316">
        <v>3145</v>
      </c>
      <c r="S203" s="280">
        <v>800</v>
      </c>
      <c r="T203" s="186">
        <v>2454</v>
      </c>
      <c r="U203" s="186">
        <v>1018</v>
      </c>
      <c r="V203" s="186">
        <v>627</v>
      </c>
      <c r="W203" s="317">
        <v>3254</v>
      </c>
    </row>
    <row r="204" spans="1:23">
      <c r="A204" s="499"/>
      <c r="B204" s="499"/>
      <c r="C204" t="s">
        <v>170</v>
      </c>
      <c r="D204" s="300"/>
      <c r="E204" s="300"/>
      <c r="F204" s="300"/>
      <c r="G204" s="300"/>
      <c r="H204" s="300"/>
      <c r="I204" s="313">
        <v>6591</v>
      </c>
      <c r="J204" s="227">
        <v>14181</v>
      </c>
      <c r="K204" s="227">
        <v>3877</v>
      </c>
      <c r="L204" s="227">
        <v>1405</v>
      </c>
      <c r="M204" s="307">
        <v>20772</v>
      </c>
      <c r="N204" s="197">
        <v>5331</v>
      </c>
      <c r="O204" s="60">
        <v>13275</v>
      </c>
      <c r="P204" s="60">
        <v>3757</v>
      </c>
      <c r="Q204" s="60">
        <v>1350</v>
      </c>
      <c r="R204" s="316">
        <v>18606</v>
      </c>
      <c r="S204" s="280">
        <v>5513</v>
      </c>
      <c r="T204" s="186">
        <v>12050</v>
      </c>
      <c r="U204" s="186">
        <v>3295</v>
      </c>
      <c r="V204" s="186">
        <v>1422</v>
      </c>
      <c r="W204" s="317">
        <v>17563</v>
      </c>
    </row>
    <row r="205" spans="1:23">
      <c r="A205" s="499"/>
      <c r="B205" s="499"/>
      <c r="C205" t="s">
        <v>117</v>
      </c>
      <c r="D205" s="300"/>
      <c r="E205" s="300"/>
      <c r="F205" s="300"/>
      <c r="G205" s="300"/>
      <c r="H205" s="300"/>
      <c r="I205" s="313">
        <v>1008</v>
      </c>
      <c r="J205" s="227">
        <v>2112</v>
      </c>
      <c r="K205" s="229">
        <v>753</v>
      </c>
      <c r="L205" s="229">
        <v>402</v>
      </c>
      <c r="M205" s="307">
        <v>3120</v>
      </c>
      <c r="N205" s="197">
        <v>853</v>
      </c>
      <c r="O205" s="60">
        <v>1896</v>
      </c>
      <c r="P205" s="60">
        <v>711</v>
      </c>
      <c r="Q205" s="60">
        <v>398</v>
      </c>
      <c r="R205" s="316">
        <v>2749</v>
      </c>
      <c r="S205" s="280">
        <v>825</v>
      </c>
      <c r="T205" s="186">
        <v>1627</v>
      </c>
      <c r="U205" s="186">
        <v>608</v>
      </c>
      <c r="V205" s="186">
        <v>401</v>
      </c>
      <c r="W205" s="317">
        <v>2452</v>
      </c>
    </row>
    <row r="206" spans="1:23">
      <c r="A206" s="499"/>
      <c r="B206" s="499"/>
      <c r="C206" t="s">
        <v>172</v>
      </c>
      <c r="D206" s="300"/>
      <c r="E206" s="300"/>
      <c r="F206" s="300"/>
      <c r="G206" s="300"/>
      <c r="H206" s="300"/>
      <c r="I206" s="314">
        <v>81</v>
      </c>
      <c r="J206" s="229">
        <v>205</v>
      </c>
      <c r="K206" s="229">
        <v>90</v>
      </c>
      <c r="L206" s="229">
        <v>74</v>
      </c>
      <c r="M206" s="308">
        <v>286</v>
      </c>
      <c r="N206" s="197">
        <v>60</v>
      </c>
      <c r="O206" s="60">
        <v>154</v>
      </c>
      <c r="P206" s="60">
        <v>75</v>
      </c>
      <c r="Q206" s="60">
        <v>61</v>
      </c>
      <c r="R206" s="316">
        <v>214</v>
      </c>
      <c r="S206" s="280">
        <v>47</v>
      </c>
      <c r="T206" s="186">
        <v>133</v>
      </c>
      <c r="U206" s="186">
        <v>97</v>
      </c>
      <c r="V206" s="186">
        <v>48</v>
      </c>
      <c r="W206" s="317">
        <v>180</v>
      </c>
    </row>
    <row r="207" spans="1:23">
      <c r="A207" s="499"/>
      <c r="B207" s="499"/>
      <c r="C207" t="s">
        <v>121</v>
      </c>
      <c r="D207" s="300"/>
      <c r="E207" s="300"/>
      <c r="F207" s="300"/>
      <c r="G207" s="300"/>
      <c r="H207" s="300"/>
      <c r="I207" s="314">
        <v>83</v>
      </c>
      <c r="J207" s="229">
        <v>242</v>
      </c>
      <c r="K207" s="229">
        <v>78</v>
      </c>
      <c r="L207" s="229">
        <v>42</v>
      </c>
      <c r="M207" s="308">
        <v>325</v>
      </c>
      <c r="N207" s="197">
        <v>70</v>
      </c>
      <c r="O207" s="60">
        <v>225</v>
      </c>
      <c r="P207" s="60">
        <v>62</v>
      </c>
      <c r="Q207" s="60">
        <v>47</v>
      </c>
      <c r="R207" s="316">
        <v>295</v>
      </c>
      <c r="S207" s="280">
        <v>62</v>
      </c>
      <c r="T207" s="186">
        <v>164</v>
      </c>
      <c r="U207" s="186">
        <v>76</v>
      </c>
      <c r="V207" s="186">
        <v>47</v>
      </c>
      <c r="W207" s="317">
        <v>226</v>
      </c>
    </row>
    <row r="208" spans="1:23">
      <c r="A208" s="499"/>
      <c r="B208" s="499"/>
      <c r="C208" t="s">
        <v>281</v>
      </c>
      <c r="D208" s="300"/>
      <c r="E208" s="300"/>
      <c r="F208" s="300"/>
      <c r="G208" s="300"/>
      <c r="H208" s="300"/>
      <c r="I208" s="313">
        <v>1037</v>
      </c>
      <c r="J208" s="227">
        <v>2078</v>
      </c>
      <c r="K208" s="229">
        <v>602</v>
      </c>
      <c r="L208" s="229">
        <v>243</v>
      </c>
      <c r="M208" s="307">
        <v>3115</v>
      </c>
      <c r="N208" s="197">
        <v>864</v>
      </c>
      <c r="O208" s="60">
        <v>1955</v>
      </c>
      <c r="P208" s="60">
        <v>652</v>
      </c>
      <c r="Q208" s="60">
        <v>274</v>
      </c>
      <c r="R208" s="316">
        <v>2819</v>
      </c>
      <c r="S208" s="280">
        <v>855</v>
      </c>
      <c r="T208" s="186">
        <v>1862</v>
      </c>
      <c r="U208" s="186">
        <v>512</v>
      </c>
      <c r="V208" s="186">
        <v>259</v>
      </c>
      <c r="W208" s="317">
        <v>2717</v>
      </c>
    </row>
    <row r="209" spans="1:23">
      <c r="A209" s="499"/>
      <c r="B209" s="499"/>
      <c r="C209" t="s">
        <v>123</v>
      </c>
      <c r="D209" s="300"/>
      <c r="E209" s="300"/>
      <c r="F209" s="300"/>
      <c r="G209" s="300"/>
      <c r="H209" s="300"/>
      <c r="I209" s="313">
        <v>1548</v>
      </c>
      <c r="J209" s="227">
        <v>7864</v>
      </c>
      <c r="K209" s="227">
        <v>4829</v>
      </c>
      <c r="L209" s="227">
        <v>2554</v>
      </c>
      <c r="M209" s="307">
        <v>9412</v>
      </c>
      <c r="N209" s="197">
        <v>1392</v>
      </c>
      <c r="O209" s="60">
        <v>6723</v>
      </c>
      <c r="P209" s="60">
        <v>5105</v>
      </c>
      <c r="Q209" s="60">
        <v>2582</v>
      </c>
      <c r="R209" s="316">
        <v>8115</v>
      </c>
      <c r="S209" s="280">
        <v>2020</v>
      </c>
      <c r="T209" s="186">
        <v>4996</v>
      </c>
      <c r="U209" s="186">
        <v>4269</v>
      </c>
      <c r="V209" s="186">
        <v>2468</v>
      </c>
      <c r="W209" s="317">
        <v>7016</v>
      </c>
    </row>
    <row r="210" spans="1:23">
      <c r="A210" s="499"/>
      <c r="B210" s="499"/>
      <c r="C210" t="s">
        <v>509</v>
      </c>
      <c r="D210" s="300"/>
      <c r="E210" s="300"/>
      <c r="F210" s="300"/>
      <c r="G210" s="300"/>
      <c r="H210" s="300"/>
      <c r="I210" s="313">
        <v>14431</v>
      </c>
      <c r="J210" s="227">
        <v>37456</v>
      </c>
      <c r="K210" s="227">
        <v>14334</v>
      </c>
      <c r="L210" s="227">
        <v>7374</v>
      </c>
      <c r="M210" s="307">
        <v>51887</v>
      </c>
      <c r="N210" s="197">
        <v>11839</v>
      </c>
      <c r="O210" s="60">
        <v>33690</v>
      </c>
      <c r="P210" s="60">
        <v>14179</v>
      </c>
      <c r="Q210" s="60">
        <v>7092</v>
      </c>
      <c r="R210" s="316">
        <v>45529</v>
      </c>
      <c r="S210" s="280">
        <v>12188</v>
      </c>
      <c r="T210" s="186">
        <v>28861</v>
      </c>
      <c r="U210" s="186">
        <v>12325</v>
      </c>
      <c r="V210" s="186">
        <v>6808</v>
      </c>
      <c r="W210" s="317">
        <v>41049</v>
      </c>
    </row>
    <row r="211" spans="1:23">
      <c r="A211" s="499"/>
      <c r="B211" s="499" t="s">
        <v>511</v>
      </c>
      <c r="C211" t="s">
        <v>124</v>
      </c>
      <c r="D211" s="300"/>
      <c r="E211" s="300"/>
      <c r="F211" s="300"/>
      <c r="G211" s="300"/>
      <c r="H211" s="300"/>
      <c r="I211" s="313">
        <v>228353</v>
      </c>
      <c r="J211" s="227">
        <v>99377</v>
      </c>
      <c r="K211" s="227">
        <v>45277</v>
      </c>
      <c r="L211" s="227">
        <v>62540</v>
      </c>
      <c r="M211" s="310">
        <v>245904</v>
      </c>
      <c r="N211" s="197">
        <v>243698</v>
      </c>
      <c r="O211" s="60">
        <v>109104</v>
      </c>
      <c r="P211" s="60">
        <v>49668</v>
      </c>
      <c r="Q211" s="60">
        <v>68714</v>
      </c>
      <c r="R211" s="316">
        <v>267313</v>
      </c>
      <c r="S211" s="280">
        <v>251030</v>
      </c>
      <c r="T211" s="186">
        <v>119160</v>
      </c>
      <c r="U211" s="186">
        <v>54338</v>
      </c>
      <c r="V211" s="186">
        <v>74894</v>
      </c>
      <c r="W211" s="317">
        <v>282692</v>
      </c>
    </row>
    <row r="212" spans="1:23">
      <c r="A212" s="499"/>
      <c r="B212" s="499"/>
      <c r="C212" t="s">
        <v>171</v>
      </c>
      <c r="D212" s="300"/>
      <c r="E212" s="300"/>
      <c r="F212" s="300"/>
      <c r="G212" s="300"/>
      <c r="H212" s="300"/>
      <c r="I212" s="313">
        <v>78146</v>
      </c>
      <c r="J212" s="227">
        <v>30544</v>
      </c>
      <c r="K212" s="227">
        <v>14721</v>
      </c>
      <c r="L212" s="227">
        <v>15327</v>
      </c>
      <c r="M212" s="310">
        <v>80082</v>
      </c>
      <c r="N212" s="197">
        <v>84972</v>
      </c>
      <c r="O212" s="60">
        <v>34846</v>
      </c>
      <c r="P212" s="60">
        <v>16432</v>
      </c>
      <c r="Q212" s="60">
        <v>17238</v>
      </c>
      <c r="R212" s="316">
        <v>89268</v>
      </c>
      <c r="S212" s="280">
        <v>86444</v>
      </c>
      <c r="T212" s="186">
        <v>38675</v>
      </c>
      <c r="U212" s="186">
        <v>17950</v>
      </c>
      <c r="V212" s="186">
        <v>18712</v>
      </c>
      <c r="W212" s="317">
        <v>94191</v>
      </c>
    </row>
    <row r="213" spans="1:23">
      <c r="A213" s="499"/>
      <c r="B213" s="499"/>
      <c r="C213" t="s">
        <v>170</v>
      </c>
      <c r="D213" s="300"/>
      <c r="E213" s="300"/>
      <c r="F213" s="300"/>
      <c r="G213" s="300"/>
      <c r="H213" s="300"/>
      <c r="I213" s="313">
        <v>440556</v>
      </c>
      <c r="J213" s="227">
        <v>124558</v>
      </c>
      <c r="K213" s="227">
        <v>43586</v>
      </c>
      <c r="L213" s="227">
        <v>29630</v>
      </c>
      <c r="M213" s="310">
        <v>387902</v>
      </c>
      <c r="N213" s="197">
        <v>494707</v>
      </c>
      <c r="O213" s="60">
        <v>144280</v>
      </c>
      <c r="P213" s="60">
        <v>49958</v>
      </c>
      <c r="Q213" s="60">
        <v>34395</v>
      </c>
      <c r="R213" s="316">
        <v>443233</v>
      </c>
      <c r="S213" s="280">
        <v>542819</v>
      </c>
      <c r="T213" s="186">
        <v>167022</v>
      </c>
      <c r="U213" s="186">
        <v>56530</v>
      </c>
      <c r="V213" s="186">
        <v>38563</v>
      </c>
      <c r="W213" s="317">
        <v>493085</v>
      </c>
    </row>
    <row r="214" spans="1:23">
      <c r="A214" s="499"/>
      <c r="B214" s="499"/>
      <c r="C214" t="s">
        <v>117</v>
      </c>
      <c r="D214" s="300"/>
      <c r="E214" s="300"/>
      <c r="F214" s="300"/>
      <c r="G214" s="300"/>
      <c r="H214" s="300"/>
      <c r="I214" s="313">
        <v>57914</v>
      </c>
      <c r="J214" s="227">
        <v>26123</v>
      </c>
      <c r="K214" s="227">
        <v>12565</v>
      </c>
      <c r="L214" s="227">
        <v>12446</v>
      </c>
      <c r="M214" s="310">
        <v>66402</v>
      </c>
      <c r="N214" s="197">
        <v>64198</v>
      </c>
      <c r="O214" s="60">
        <v>29526</v>
      </c>
      <c r="P214" s="60">
        <v>14329</v>
      </c>
      <c r="Q214" s="60">
        <v>14585</v>
      </c>
      <c r="R214" s="316">
        <v>74829</v>
      </c>
      <c r="S214" s="280">
        <v>71624</v>
      </c>
      <c r="T214" s="186">
        <v>33280</v>
      </c>
      <c r="U214" s="186">
        <v>16239</v>
      </c>
      <c r="V214" s="186">
        <v>16429</v>
      </c>
      <c r="W214" s="317">
        <v>83920</v>
      </c>
    </row>
    <row r="215" spans="1:23">
      <c r="A215" s="499"/>
      <c r="B215" s="499"/>
      <c r="C215" t="s">
        <v>172</v>
      </c>
      <c r="D215" s="300"/>
      <c r="E215" s="300"/>
      <c r="F215" s="300"/>
      <c r="G215" s="300"/>
      <c r="H215" s="300"/>
      <c r="I215" s="313">
        <v>7088</v>
      </c>
      <c r="J215" s="227">
        <v>4278</v>
      </c>
      <c r="K215" s="227">
        <v>2202</v>
      </c>
      <c r="L215" s="227">
        <v>1835</v>
      </c>
      <c r="M215" s="310">
        <v>8766</v>
      </c>
      <c r="N215" s="197">
        <v>7876</v>
      </c>
      <c r="O215" s="60">
        <v>4744</v>
      </c>
      <c r="P215" s="60">
        <v>2476</v>
      </c>
      <c r="Q215" s="60">
        <v>2063</v>
      </c>
      <c r="R215" s="316">
        <v>9824</v>
      </c>
      <c r="S215" s="280">
        <v>8163</v>
      </c>
      <c r="T215" s="186">
        <v>5338</v>
      </c>
      <c r="U215" s="186">
        <v>2817</v>
      </c>
      <c r="V215" s="186">
        <v>2408</v>
      </c>
      <c r="W215" s="317">
        <v>10647</v>
      </c>
    </row>
    <row r="216" spans="1:23">
      <c r="A216" s="499"/>
      <c r="B216" s="499"/>
      <c r="C216" t="s">
        <v>121</v>
      </c>
      <c r="D216" s="300"/>
      <c r="E216" s="300"/>
      <c r="F216" s="300"/>
      <c r="G216" s="300"/>
      <c r="H216" s="300"/>
      <c r="I216" s="313">
        <v>7427</v>
      </c>
      <c r="J216" s="227">
        <v>2142</v>
      </c>
      <c r="K216" s="229">
        <v>884</v>
      </c>
      <c r="L216" s="229">
        <v>637</v>
      </c>
      <c r="M216" s="310">
        <v>6628</v>
      </c>
      <c r="N216" s="197">
        <v>7963</v>
      </c>
      <c r="O216" s="60">
        <v>2460</v>
      </c>
      <c r="P216" s="60">
        <v>1042</v>
      </c>
      <c r="Q216" s="60">
        <v>735</v>
      </c>
      <c r="R216" s="316">
        <v>7360</v>
      </c>
      <c r="S216" s="280">
        <v>8629</v>
      </c>
      <c r="T216" s="186">
        <v>2839</v>
      </c>
      <c r="U216" s="186">
        <v>1186</v>
      </c>
      <c r="V216" s="186">
        <v>835</v>
      </c>
      <c r="W216" s="317">
        <v>8189</v>
      </c>
    </row>
    <row r="217" spans="1:23">
      <c r="A217" s="499"/>
      <c r="B217" s="499"/>
      <c r="C217" t="s">
        <v>281</v>
      </c>
      <c r="D217" s="300"/>
      <c r="E217" s="300"/>
      <c r="F217" s="300"/>
      <c r="G217" s="300"/>
      <c r="H217" s="300"/>
      <c r="I217" s="313">
        <v>73628</v>
      </c>
      <c r="J217" s="227">
        <v>33925</v>
      </c>
      <c r="K217" s="227">
        <v>16443</v>
      </c>
      <c r="L217" s="227">
        <v>17246</v>
      </c>
      <c r="M217" s="310">
        <v>84228</v>
      </c>
      <c r="N217" s="197">
        <v>81215</v>
      </c>
      <c r="O217" s="60">
        <v>37250</v>
      </c>
      <c r="P217" s="60">
        <v>17453</v>
      </c>
      <c r="Q217" s="60">
        <v>18256</v>
      </c>
      <c r="R217" s="316">
        <v>93000</v>
      </c>
      <c r="S217" s="280">
        <v>88823</v>
      </c>
      <c r="T217" s="186">
        <v>40545</v>
      </c>
      <c r="U217" s="186">
        <v>18326</v>
      </c>
      <c r="V217" s="186">
        <v>18913</v>
      </c>
      <c r="W217" s="317">
        <v>101271</v>
      </c>
    </row>
    <row r="218" spans="1:23">
      <c r="A218" s="499"/>
      <c r="B218" s="499"/>
      <c r="C218" t="s">
        <v>123</v>
      </c>
      <c r="D218" s="300"/>
      <c r="E218" s="300"/>
      <c r="F218" s="300"/>
      <c r="G218" s="300"/>
      <c r="H218" s="300"/>
      <c r="I218" s="313">
        <v>1569209</v>
      </c>
      <c r="J218" s="227">
        <v>1136854</v>
      </c>
      <c r="K218" s="227">
        <v>754816</v>
      </c>
      <c r="L218" s="227">
        <v>935974</v>
      </c>
      <c r="M218" s="310">
        <v>2238174</v>
      </c>
      <c r="N218" s="197">
        <v>1595742</v>
      </c>
      <c r="O218" s="60">
        <v>1144479</v>
      </c>
      <c r="P218" s="60">
        <v>762363</v>
      </c>
      <c r="Q218" s="60">
        <v>946756</v>
      </c>
      <c r="R218" s="316">
        <v>2249255</v>
      </c>
      <c r="S218" s="280">
        <v>1654919</v>
      </c>
      <c r="T218" s="186">
        <v>1149437</v>
      </c>
      <c r="U218" s="186">
        <v>766758</v>
      </c>
      <c r="V218" s="186">
        <v>953362</v>
      </c>
      <c r="W218" s="317">
        <v>2281542</v>
      </c>
    </row>
    <row r="219" spans="1:23">
      <c r="A219" s="499"/>
      <c r="B219" s="499"/>
      <c r="C219" t="s">
        <v>509</v>
      </c>
      <c r="D219" s="300"/>
      <c r="E219" s="300"/>
      <c r="F219" s="300"/>
      <c r="G219" s="300"/>
      <c r="H219" s="300"/>
      <c r="I219" s="313">
        <v>2462321</v>
      </c>
      <c r="J219" s="227">
        <v>1457801</v>
      </c>
      <c r="K219" s="227">
        <v>890494</v>
      </c>
      <c r="L219" s="227">
        <v>1075635</v>
      </c>
      <c r="M219" s="310">
        <v>3118086</v>
      </c>
      <c r="N219" s="197">
        <v>2580371</v>
      </c>
      <c r="O219" s="60">
        <v>1506689</v>
      </c>
      <c r="P219" s="60">
        <v>913721</v>
      </c>
      <c r="Q219" s="60">
        <v>1102742</v>
      </c>
      <c r="R219" s="316">
        <v>3234082</v>
      </c>
      <c r="S219" s="280">
        <v>2712451</v>
      </c>
      <c r="T219" s="186">
        <v>1556296</v>
      </c>
      <c r="U219" s="186">
        <v>934144</v>
      </c>
      <c r="V219" s="186">
        <v>1124116</v>
      </c>
      <c r="W219" s="317">
        <v>3355537</v>
      </c>
    </row>
    <row r="220" spans="1:23">
      <c r="A220" s="499" t="s">
        <v>192</v>
      </c>
      <c r="B220" s="499" t="s">
        <v>24</v>
      </c>
      <c r="C220" t="s">
        <v>124</v>
      </c>
      <c r="D220" s="227">
        <v>1626</v>
      </c>
      <c r="E220" s="227">
        <v>3798</v>
      </c>
      <c r="F220" s="227">
        <v>1184</v>
      </c>
      <c r="G220" s="229">
        <v>614</v>
      </c>
      <c r="H220" s="227">
        <v>5424</v>
      </c>
      <c r="I220" s="313">
        <v>1410</v>
      </c>
      <c r="J220" s="227">
        <v>3636</v>
      </c>
      <c r="K220" s="227">
        <v>1170</v>
      </c>
      <c r="L220" s="229">
        <v>567</v>
      </c>
      <c r="M220" s="307">
        <v>5046</v>
      </c>
      <c r="N220" s="197">
        <v>1264</v>
      </c>
      <c r="O220" s="60">
        <v>2991</v>
      </c>
      <c r="P220" s="60">
        <v>1062</v>
      </c>
      <c r="Q220" s="60">
        <v>560</v>
      </c>
      <c r="R220" s="316">
        <v>4255</v>
      </c>
      <c r="S220" s="280">
        <v>1277</v>
      </c>
      <c r="T220" s="186">
        <v>2738</v>
      </c>
      <c r="U220" s="186">
        <v>1025</v>
      </c>
      <c r="V220" s="186">
        <v>551</v>
      </c>
      <c r="W220" s="317">
        <v>4015</v>
      </c>
    </row>
    <row r="221" spans="1:23">
      <c r="A221" s="499"/>
      <c r="B221" s="499"/>
      <c r="C221" t="s">
        <v>171</v>
      </c>
      <c r="D221" s="229">
        <v>189</v>
      </c>
      <c r="E221" s="229">
        <v>551</v>
      </c>
      <c r="F221" s="229">
        <v>243</v>
      </c>
      <c r="G221" s="229">
        <v>178</v>
      </c>
      <c r="H221" s="229">
        <v>740</v>
      </c>
      <c r="I221" s="314">
        <v>147</v>
      </c>
      <c r="J221" s="229">
        <v>592</v>
      </c>
      <c r="K221" s="229">
        <v>326</v>
      </c>
      <c r="L221" s="229">
        <v>210</v>
      </c>
      <c r="M221" s="308">
        <v>739</v>
      </c>
      <c r="N221" s="197">
        <v>188</v>
      </c>
      <c r="O221" s="60">
        <v>547</v>
      </c>
      <c r="P221" s="60">
        <v>295</v>
      </c>
      <c r="Q221" s="60">
        <v>232</v>
      </c>
      <c r="R221" s="316">
        <v>735</v>
      </c>
      <c r="S221" s="280">
        <v>246</v>
      </c>
      <c r="T221" s="186">
        <v>613</v>
      </c>
      <c r="U221" s="186">
        <v>324</v>
      </c>
      <c r="V221" s="186">
        <v>249</v>
      </c>
      <c r="W221" s="317">
        <v>859</v>
      </c>
    </row>
    <row r="222" spans="1:23">
      <c r="A222" s="499"/>
      <c r="B222" s="499"/>
      <c r="C222" t="s">
        <v>170</v>
      </c>
      <c r="D222" s="229">
        <v>649</v>
      </c>
      <c r="E222" s="227">
        <v>1240</v>
      </c>
      <c r="F222" s="229">
        <v>378</v>
      </c>
      <c r="G222" s="229">
        <v>178</v>
      </c>
      <c r="H222" s="227">
        <v>1889</v>
      </c>
      <c r="I222" s="314">
        <v>654</v>
      </c>
      <c r="J222" s="227">
        <v>1280</v>
      </c>
      <c r="K222" s="229">
        <v>415</v>
      </c>
      <c r="L222" s="229">
        <v>152</v>
      </c>
      <c r="M222" s="307">
        <v>1934</v>
      </c>
      <c r="N222" s="197">
        <v>670</v>
      </c>
      <c r="O222" s="60">
        <v>1157</v>
      </c>
      <c r="P222" s="60">
        <v>331</v>
      </c>
      <c r="Q222" s="60">
        <v>158</v>
      </c>
      <c r="R222" s="316">
        <v>1827</v>
      </c>
      <c r="S222" s="280">
        <v>789</v>
      </c>
      <c r="T222" s="186">
        <v>1248</v>
      </c>
      <c r="U222" s="186">
        <v>378</v>
      </c>
      <c r="V222" s="186">
        <v>146</v>
      </c>
      <c r="W222" s="317">
        <v>2037</v>
      </c>
    </row>
    <row r="223" spans="1:23">
      <c r="A223" s="499"/>
      <c r="B223" s="499"/>
      <c r="C223" t="s">
        <v>117</v>
      </c>
      <c r="D223" s="229">
        <v>75</v>
      </c>
      <c r="E223" s="229">
        <v>159</v>
      </c>
      <c r="F223" s="229">
        <v>45</v>
      </c>
      <c r="G223" s="229">
        <v>35</v>
      </c>
      <c r="H223" s="229">
        <v>234</v>
      </c>
      <c r="I223" s="314">
        <v>69</v>
      </c>
      <c r="J223" s="229">
        <v>147</v>
      </c>
      <c r="K223" s="229">
        <v>45</v>
      </c>
      <c r="L223" s="229">
        <v>30</v>
      </c>
      <c r="M223" s="308">
        <v>216</v>
      </c>
      <c r="N223" s="197">
        <v>81</v>
      </c>
      <c r="O223" s="60">
        <v>137</v>
      </c>
      <c r="P223" s="60">
        <v>59</v>
      </c>
      <c r="Q223" s="60">
        <v>21</v>
      </c>
      <c r="R223" s="316">
        <v>218</v>
      </c>
      <c r="S223" s="280">
        <v>86</v>
      </c>
      <c r="T223" s="186">
        <v>137</v>
      </c>
      <c r="U223" s="186">
        <v>47</v>
      </c>
      <c r="V223" s="186">
        <v>21</v>
      </c>
      <c r="W223" s="317">
        <v>223</v>
      </c>
    </row>
    <row r="224" spans="1:23">
      <c r="A224" s="499"/>
      <c r="B224" s="499"/>
      <c r="C224" t="s">
        <v>172</v>
      </c>
      <c r="D224" s="229">
        <v>46</v>
      </c>
      <c r="E224" s="229">
        <v>91</v>
      </c>
      <c r="F224" s="229">
        <v>37</v>
      </c>
      <c r="G224" s="229">
        <v>11</v>
      </c>
      <c r="H224" s="229">
        <v>137</v>
      </c>
      <c r="I224" s="314">
        <v>32</v>
      </c>
      <c r="J224" s="229">
        <v>99</v>
      </c>
      <c r="K224" s="229">
        <v>48</v>
      </c>
      <c r="L224" s="229">
        <v>33</v>
      </c>
      <c r="M224" s="308">
        <v>131</v>
      </c>
      <c r="N224" s="197">
        <v>35</v>
      </c>
      <c r="O224" s="60">
        <v>83</v>
      </c>
      <c r="P224" s="60">
        <v>33</v>
      </c>
      <c r="Q224" s="60">
        <v>27</v>
      </c>
      <c r="R224" s="316">
        <v>118</v>
      </c>
      <c r="S224" s="280">
        <v>25</v>
      </c>
      <c r="T224" s="186">
        <v>97</v>
      </c>
      <c r="U224" s="186">
        <v>39</v>
      </c>
      <c r="V224" s="186">
        <v>27</v>
      </c>
      <c r="W224" s="317">
        <v>122</v>
      </c>
    </row>
    <row r="225" spans="1:23">
      <c r="A225" s="499"/>
      <c r="B225" s="499"/>
      <c r="C225" t="s">
        <v>121</v>
      </c>
      <c r="D225" s="229">
        <v>12</v>
      </c>
      <c r="E225" s="229">
        <v>21</v>
      </c>
      <c r="F225" s="229">
        <v>12</v>
      </c>
      <c r="G225" s="133" t="s">
        <v>169</v>
      </c>
      <c r="H225" s="229">
        <v>33</v>
      </c>
      <c r="I225" s="158" t="s">
        <v>169</v>
      </c>
      <c r="J225" s="229">
        <v>28</v>
      </c>
      <c r="K225" s="133" t="s">
        <v>169</v>
      </c>
      <c r="L225" s="133" t="s">
        <v>169</v>
      </c>
      <c r="M225" s="308">
        <v>33</v>
      </c>
      <c r="N225" s="315" t="s">
        <v>169</v>
      </c>
      <c r="O225" s="60">
        <v>27</v>
      </c>
      <c r="P225" s="253" t="s">
        <v>169</v>
      </c>
      <c r="Q225" s="253" t="s">
        <v>169</v>
      </c>
      <c r="R225" s="316">
        <v>34</v>
      </c>
      <c r="S225" s="304" t="s">
        <v>169</v>
      </c>
      <c r="T225" s="186">
        <v>21</v>
      </c>
      <c r="U225" s="252" t="s">
        <v>169</v>
      </c>
      <c r="V225" s="252" t="s">
        <v>169</v>
      </c>
      <c r="W225" s="317">
        <v>29</v>
      </c>
    </row>
    <row r="226" spans="1:23">
      <c r="A226" s="499"/>
      <c r="B226" s="499"/>
      <c r="C226" t="s">
        <v>281</v>
      </c>
      <c r="D226" s="229">
        <v>206</v>
      </c>
      <c r="E226" s="229">
        <v>426</v>
      </c>
      <c r="F226" s="229">
        <v>94</v>
      </c>
      <c r="G226" s="229">
        <v>42</v>
      </c>
      <c r="H226" s="229">
        <v>632</v>
      </c>
      <c r="I226" s="314">
        <v>205</v>
      </c>
      <c r="J226" s="229">
        <v>430</v>
      </c>
      <c r="K226" s="229">
        <v>107</v>
      </c>
      <c r="L226" s="229">
        <v>54</v>
      </c>
      <c r="M226" s="308">
        <v>635</v>
      </c>
      <c r="N226" s="197">
        <v>196</v>
      </c>
      <c r="O226" s="60">
        <v>380</v>
      </c>
      <c r="P226" s="60">
        <v>108</v>
      </c>
      <c r="Q226" s="60">
        <v>38</v>
      </c>
      <c r="R226" s="316">
        <v>576</v>
      </c>
      <c r="S226" s="280">
        <v>236</v>
      </c>
      <c r="T226" s="186">
        <v>409</v>
      </c>
      <c r="U226" s="186">
        <v>116</v>
      </c>
      <c r="V226" s="186">
        <v>39</v>
      </c>
      <c r="W226" s="317">
        <v>645</v>
      </c>
    </row>
    <row r="227" spans="1:23">
      <c r="A227" s="499"/>
      <c r="B227" s="499"/>
      <c r="C227" t="s">
        <v>123</v>
      </c>
      <c r="D227" s="229">
        <v>245</v>
      </c>
      <c r="E227" s="227">
        <v>1132</v>
      </c>
      <c r="F227" s="229">
        <v>713</v>
      </c>
      <c r="G227" s="229">
        <v>544</v>
      </c>
      <c r="H227" s="227">
        <v>1377</v>
      </c>
      <c r="I227" s="314">
        <v>207</v>
      </c>
      <c r="J227" s="227">
        <v>1294</v>
      </c>
      <c r="K227" s="229">
        <v>927</v>
      </c>
      <c r="L227" s="229">
        <v>627</v>
      </c>
      <c r="M227" s="307">
        <v>1501</v>
      </c>
      <c r="N227" s="197">
        <v>199</v>
      </c>
      <c r="O227" s="60">
        <v>981</v>
      </c>
      <c r="P227" s="60">
        <v>864</v>
      </c>
      <c r="Q227" s="60">
        <v>564</v>
      </c>
      <c r="R227" s="316">
        <v>1180</v>
      </c>
      <c r="S227" s="280">
        <v>286</v>
      </c>
      <c r="T227" s="186">
        <v>1063</v>
      </c>
      <c r="U227" s="186">
        <v>1074</v>
      </c>
      <c r="V227" s="186">
        <v>729</v>
      </c>
      <c r="W227" s="317">
        <v>1349</v>
      </c>
    </row>
    <row r="228" spans="1:23">
      <c r="A228" s="499"/>
      <c r="B228" s="499"/>
      <c r="C228" t="s">
        <v>509</v>
      </c>
      <c r="D228" s="227">
        <v>3048</v>
      </c>
      <c r="E228" s="227">
        <v>7418</v>
      </c>
      <c r="F228" s="227">
        <v>2706</v>
      </c>
      <c r="G228" s="227">
        <v>1605</v>
      </c>
      <c r="H228" s="227">
        <v>10466</v>
      </c>
      <c r="I228" s="313">
        <v>2729</v>
      </c>
      <c r="J228" s="227">
        <v>7506</v>
      </c>
      <c r="K228" s="227">
        <v>3046</v>
      </c>
      <c r="L228" s="227">
        <v>1680</v>
      </c>
      <c r="M228" s="307">
        <v>10235</v>
      </c>
      <c r="N228" s="197">
        <v>2640</v>
      </c>
      <c r="O228" s="60">
        <v>6303</v>
      </c>
      <c r="P228" s="60">
        <v>2759</v>
      </c>
      <c r="Q228" s="60">
        <v>1603</v>
      </c>
      <c r="R228" s="316">
        <v>8943</v>
      </c>
      <c r="S228" s="280">
        <v>2953</v>
      </c>
      <c r="T228" s="186">
        <v>6326</v>
      </c>
      <c r="U228" s="186">
        <v>3008</v>
      </c>
      <c r="V228" s="186">
        <v>1767</v>
      </c>
      <c r="W228" s="317">
        <v>9279</v>
      </c>
    </row>
    <row r="229" spans="1:23">
      <c r="A229" s="499"/>
      <c r="B229" s="499" t="s">
        <v>510</v>
      </c>
      <c r="C229" t="s">
        <v>124</v>
      </c>
      <c r="D229" s="229">
        <v>86</v>
      </c>
      <c r="E229" s="229">
        <v>305</v>
      </c>
      <c r="F229" s="229">
        <v>76</v>
      </c>
      <c r="G229" s="229">
        <v>40</v>
      </c>
      <c r="H229" s="229">
        <v>391</v>
      </c>
      <c r="I229" s="314">
        <v>72</v>
      </c>
      <c r="J229" s="229">
        <v>285</v>
      </c>
      <c r="K229" s="229">
        <v>118</v>
      </c>
      <c r="L229" s="229">
        <v>44</v>
      </c>
      <c r="M229" s="308">
        <v>357</v>
      </c>
      <c r="N229" s="197">
        <v>58</v>
      </c>
      <c r="O229" s="60">
        <v>236</v>
      </c>
      <c r="P229" s="60">
        <v>87</v>
      </c>
      <c r="Q229" s="60">
        <v>32</v>
      </c>
      <c r="R229" s="316">
        <v>294</v>
      </c>
      <c r="S229" s="280">
        <v>51</v>
      </c>
      <c r="T229" s="186">
        <v>210</v>
      </c>
      <c r="U229" s="186">
        <v>69</v>
      </c>
      <c r="V229" s="186">
        <v>26</v>
      </c>
      <c r="W229" s="317">
        <v>261</v>
      </c>
    </row>
    <row r="230" spans="1:23">
      <c r="A230" s="499"/>
      <c r="B230" s="499"/>
      <c r="C230" t="s">
        <v>171</v>
      </c>
      <c r="D230" s="229" t="s">
        <v>169</v>
      </c>
      <c r="E230" s="229">
        <v>24</v>
      </c>
      <c r="F230" s="229">
        <v>14</v>
      </c>
      <c r="G230" s="133" t="s">
        <v>169</v>
      </c>
      <c r="H230" s="229">
        <v>28</v>
      </c>
      <c r="I230" s="158" t="s">
        <v>169</v>
      </c>
      <c r="J230" s="229">
        <v>25</v>
      </c>
      <c r="K230" s="229">
        <v>13</v>
      </c>
      <c r="L230" s="133" t="s">
        <v>169</v>
      </c>
      <c r="M230" s="308">
        <v>30</v>
      </c>
      <c r="N230" s="315" t="s">
        <v>169</v>
      </c>
      <c r="O230" s="60">
        <v>24</v>
      </c>
      <c r="P230" s="60">
        <v>19</v>
      </c>
      <c r="Q230" s="253" t="s">
        <v>169</v>
      </c>
      <c r="R230" s="316">
        <v>29</v>
      </c>
      <c r="S230" s="304" t="s">
        <v>169</v>
      </c>
      <c r="T230" s="186">
        <v>24</v>
      </c>
      <c r="U230" s="252" t="s">
        <v>169</v>
      </c>
      <c r="V230" s="252" t="s">
        <v>169</v>
      </c>
      <c r="W230" s="317">
        <v>30</v>
      </c>
    </row>
    <row r="231" spans="1:23">
      <c r="A231" s="499"/>
      <c r="B231" s="499"/>
      <c r="C231" t="s">
        <v>170</v>
      </c>
      <c r="D231" s="229">
        <v>30</v>
      </c>
      <c r="E231" s="229">
        <v>83</v>
      </c>
      <c r="F231" s="229">
        <v>35</v>
      </c>
      <c r="G231" s="229">
        <v>10</v>
      </c>
      <c r="H231" s="229">
        <v>113</v>
      </c>
      <c r="I231" s="314">
        <v>45</v>
      </c>
      <c r="J231" s="229">
        <v>81</v>
      </c>
      <c r="K231" s="229">
        <v>37</v>
      </c>
      <c r="L231" s="229">
        <v>10</v>
      </c>
      <c r="M231" s="308">
        <v>126</v>
      </c>
      <c r="N231" s="197">
        <v>26</v>
      </c>
      <c r="O231" s="60">
        <v>73</v>
      </c>
      <c r="P231" s="60">
        <v>20</v>
      </c>
      <c r="Q231" s="60">
        <v>15</v>
      </c>
      <c r="R231" s="316">
        <v>99</v>
      </c>
      <c r="S231" s="280">
        <v>37</v>
      </c>
      <c r="T231" s="186">
        <v>89</v>
      </c>
      <c r="U231" s="186">
        <v>20</v>
      </c>
      <c r="V231" s="186">
        <v>13</v>
      </c>
      <c r="W231" s="317">
        <v>126</v>
      </c>
    </row>
    <row r="232" spans="1:23">
      <c r="A232" s="499"/>
      <c r="B232" s="499"/>
      <c r="C232" t="s">
        <v>117</v>
      </c>
      <c r="D232" s="229" t="s">
        <v>169</v>
      </c>
      <c r="E232" s="229" t="s">
        <v>169</v>
      </c>
      <c r="F232" s="133" t="s">
        <v>169</v>
      </c>
      <c r="G232" s="133" t="s">
        <v>169</v>
      </c>
      <c r="H232" s="229">
        <v>10</v>
      </c>
      <c r="I232" s="158" t="s">
        <v>169</v>
      </c>
      <c r="J232" s="229">
        <v>13</v>
      </c>
      <c r="K232" s="133" t="s">
        <v>169</v>
      </c>
      <c r="L232" s="133" t="s">
        <v>169</v>
      </c>
      <c r="M232" s="308">
        <v>16</v>
      </c>
      <c r="N232" s="315" t="s">
        <v>169</v>
      </c>
      <c r="O232" s="253" t="s">
        <v>169</v>
      </c>
      <c r="P232" s="253" t="s">
        <v>169</v>
      </c>
      <c r="Q232" s="253" t="s">
        <v>169</v>
      </c>
      <c r="R232" s="318" t="s">
        <v>169</v>
      </c>
      <c r="S232" s="304" t="s">
        <v>169</v>
      </c>
      <c r="T232" s="252" t="s">
        <v>169</v>
      </c>
      <c r="U232" s="252" t="s">
        <v>169</v>
      </c>
      <c r="V232" s="252" t="s">
        <v>169</v>
      </c>
      <c r="W232" s="321" t="s">
        <v>169</v>
      </c>
    </row>
    <row r="233" spans="1:23">
      <c r="A233" s="499"/>
      <c r="B233" s="499"/>
      <c r="C233" t="s">
        <v>172</v>
      </c>
      <c r="E233" s="229" t="s">
        <v>169</v>
      </c>
      <c r="F233" s="133" t="s">
        <v>169</v>
      </c>
      <c r="G233" s="133" t="s">
        <v>169</v>
      </c>
      <c r="H233" s="133" t="s">
        <v>169</v>
      </c>
      <c r="I233" s="158" t="s">
        <v>169</v>
      </c>
      <c r="J233" s="229">
        <v>10</v>
      </c>
      <c r="K233" s="133" t="s">
        <v>169</v>
      </c>
      <c r="L233" s="133" t="s">
        <v>169</v>
      </c>
      <c r="M233" s="308">
        <v>12</v>
      </c>
      <c r="N233" s="315" t="s">
        <v>169</v>
      </c>
      <c r="O233" s="253" t="s">
        <v>169</v>
      </c>
      <c r="P233" s="253" t="s">
        <v>169</v>
      </c>
      <c r="Q233" s="253" t="s">
        <v>169</v>
      </c>
      <c r="R233" s="318" t="s">
        <v>169</v>
      </c>
      <c r="S233" s="304" t="s">
        <v>169</v>
      </c>
      <c r="T233" s="252" t="s">
        <v>169</v>
      </c>
      <c r="U233" s="252" t="s">
        <v>169</v>
      </c>
      <c r="V233" s="252" t="s">
        <v>169</v>
      </c>
      <c r="W233" s="321" t="s">
        <v>169</v>
      </c>
    </row>
    <row r="234" spans="1:23">
      <c r="A234" s="499"/>
      <c r="B234" s="499"/>
      <c r="C234" t="s">
        <v>121</v>
      </c>
      <c r="D234" s="229" t="s">
        <v>169</v>
      </c>
      <c r="H234" s="133" t="s">
        <v>169</v>
      </c>
      <c r="I234" s="314"/>
      <c r="J234" s="133" t="s">
        <v>169</v>
      </c>
      <c r="K234" s="133" t="s">
        <v>169</v>
      </c>
      <c r="M234" s="159" t="s">
        <v>169</v>
      </c>
      <c r="N234" s="196"/>
      <c r="R234" s="316"/>
      <c r="S234" s="196"/>
      <c r="T234" s="252" t="s">
        <v>169</v>
      </c>
      <c r="W234" s="321" t="s">
        <v>169</v>
      </c>
    </row>
    <row r="235" spans="1:23">
      <c r="A235" s="499"/>
      <c r="B235" s="499"/>
      <c r="C235" t="s">
        <v>281</v>
      </c>
      <c r="D235" s="229">
        <v>13</v>
      </c>
      <c r="E235" s="229">
        <v>41</v>
      </c>
      <c r="F235" s="133" t="s">
        <v>169</v>
      </c>
      <c r="G235" s="133" t="s">
        <v>169</v>
      </c>
      <c r="H235" s="229">
        <v>54</v>
      </c>
      <c r="I235" s="158" t="s">
        <v>169</v>
      </c>
      <c r="J235" s="229">
        <v>32</v>
      </c>
      <c r="K235" s="133" t="s">
        <v>169</v>
      </c>
      <c r="L235" s="133" t="s">
        <v>169</v>
      </c>
      <c r="M235" s="308">
        <v>37</v>
      </c>
      <c r="N235" s="315" t="s">
        <v>169</v>
      </c>
      <c r="O235" s="60">
        <v>32</v>
      </c>
      <c r="P235" s="60">
        <v>10</v>
      </c>
      <c r="Q235" s="253" t="s">
        <v>169</v>
      </c>
      <c r="R235" s="316">
        <v>37</v>
      </c>
      <c r="S235" s="304" t="s">
        <v>169</v>
      </c>
      <c r="T235" s="186">
        <v>29</v>
      </c>
      <c r="U235" s="252" t="s">
        <v>169</v>
      </c>
      <c r="V235" s="252" t="s">
        <v>169</v>
      </c>
      <c r="W235" s="317">
        <v>34</v>
      </c>
    </row>
    <row r="236" spans="1:23">
      <c r="A236" s="499"/>
      <c r="B236" s="499"/>
      <c r="C236" t="s">
        <v>123</v>
      </c>
      <c r="D236" s="229">
        <v>24</v>
      </c>
      <c r="E236" s="229">
        <v>186</v>
      </c>
      <c r="F236" s="229">
        <v>181</v>
      </c>
      <c r="G236" s="229">
        <v>90</v>
      </c>
      <c r="H236" s="229">
        <v>210</v>
      </c>
      <c r="I236" s="314">
        <v>12</v>
      </c>
      <c r="J236" s="229">
        <v>155</v>
      </c>
      <c r="K236" s="229">
        <v>151</v>
      </c>
      <c r="L236" s="229">
        <v>69</v>
      </c>
      <c r="M236" s="308">
        <v>167</v>
      </c>
      <c r="N236" s="197">
        <v>12</v>
      </c>
      <c r="O236" s="60">
        <v>132</v>
      </c>
      <c r="P236" s="60">
        <v>172</v>
      </c>
      <c r="Q236" s="60">
        <v>107</v>
      </c>
      <c r="R236" s="316">
        <v>144</v>
      </c>
      <c r="S236" s="280">
        <v>18</v>
      </c>
      <c r="T236" s="186">
        <v>104</v>
      </c>
      <c r="U236" s="186">
        <v>112</v>
      </c>
      <c r="V236" s="186">
        <v>57</v>
      </c>
      <c r="W236" s="317">
        <v>122</v>
      </c>
    </row>
    <row r="237" spans="1:23">
      <c r="A237" s="499"/>
      <c r="B237" s="499"/>
      <c r="C237" t="s">
        <v>509</v>
      </c>
      <c r="D237" s="229">
        <v>160</v>
      </c>
      <c r="E237" s="229">
        <v>654</v>
      </c>
      <c r="F237" s="229">
        <v>325</v>
      </c>
      <c r="G237" s="229">
        <v>152</v>
      </c>
      <c r="H237" s="229">
        <v>814</v>
      </c>
      <c r="I237" s="314">
        <v>144</v>
      </c>
      <c r="J237" s="229">
        <v>603</v>
      </c>
      <c r="K237" s="229">
        <v>333</v>
      </c>
      <c r="L237" s="229">
        <v>137</v>
      </c>
      <c r="M237" s="308">
        <v>747</v>
      </c>
      <c r="N237" s="197">
        <v>108</v>
      </c>
      <c r="O237" s="60">
        <v>510</v>
      </c>
      <c r="P237" s="60">
        <v>316</v>
      </c>
      <c r="Q237" s="60">
        <v>163</v>
      </c>
      <c r="R237" s="316">
        <v>618</v>
      </c>
      <c r="S237" s="280">
        <v>119</v>
      </c>
      <c r="T237" s="186">
        <v>471</v>
      </c>
      <c r="U237" s="186">
        <v>218</v>
      </c>
      <c r="V237" s="186">
        <v>109</v>
      </c>
      <c r="W237" s="317">
        <v>590</v>
      </c>
    </row>
    <row r="238" spans="1:23">
      <c r="A238" s="499"/>
      <c r="B238" s="499" t="s">
        <v>41</v>
      </c>
      <c r="C238" t="s">
        <v>124</v>
      </c>
      <c r="D238" s="300"/>
      <c r="E238" s="300"/>
      <c r="F238" s="300"/>
      <c r="G238" s="300"/>
      <c r="H238" s="300"/>
      <c r="I238" s="314">
        <v>943</v>
      </c>
      <c r="J238" s="227">
        <v>2251</v>
      </c>
      <c r="K238" s="229">
        <v>663</v>
      </c>
      <c r="L238" s="229">
        <v>305</v>
      </c>
      <c r="M238" s="307">
        <v>3194</v>
      </c>
      <c r="N238" s="197">
        <v>819</v>
      </c>
      <c r="O238" s="60">
        <v>2077</v>
      </c>
      <c r="P238" s="60">
        <v>643</v>
      </c>
      <c r="Q238" s="60">
        <v>301</v>
      </c>
      <c r="R238" s="316">
        <v>2896</v>
      </c>
      <c r="S238" s="280">
        <v>689</v>
      </c>
      <c r="T238" s="186">
        <v>1584</v>
      </c>
      <c r="U238" s="186">
        <v>531</v>
      </c>
      <c r="V238" s="186">
        <v>247</v>
      </c>
      <c r="W238" s="317">
        <v>2273</v>
      </c>
    </row>
    <row r="239" spans="1:23">
      <c r="A239" s="499"/>
      <c r="B239" s="499"/>
      <c r="C239" t="s">
        <v>171</v>
      </c>
      <c r="D239" s="300"/>
      <c r="E239" s="300"/>
      <c r="F239" s="300"/>
      <c r="G239" s="300"/>
      <c r="H239" s="300"/>
      <c r="I239" s="314">
        <v>99</v>
      </c>
      <c r="J239" s="229">
        <v>271</v>
      </c>
      <c r="K239" s="229">
        <v>121</v>
      </c>
      <c r="L239" s="229">
        <v>89</v>
      </c>
      <c r="M239" s="308">
        <v>370</v>
      </c>
      <c r="N239" s="197">
        <v>73</v>
      </c>
      <c r="O239" s="60">
        <v>311</v>
      </c>
      <c r="P239" s="60">
        <v>176</v>
      </c>
      <c r="Q239" s="60">
        <v>98</v>
      </c>
      <c r="R239" s="316">
        <v>384</v>
      </c>
      <c r="S239" s="280">
        <v>90</v>
      </c>
      <c r="T239" s="186">
        <v>239</v>
      </c>
      <c r="U239" s="186">
        <v>124</v>
      </c>
      <c r="V239" s="186">
        <v>97</v>
      </c>
      <c r="W239" s="317">
        <v>329</v>
      </c>
    </row>
    <row r="240" spans="1:23">
      <c r="A240" s="499"/>
      <c r="B240" s="499"/>
      <c r="C240" t="s">
        <v>170</v>
      </c>
      <c r="D240" s="300"/>
      <c r="E240" s="300"/>
      <c r="F240" s="300"/>
      <c r="G240" s="300"/>
      <c r="H240" s="300"/>
      <c r="I240" s="314">
        <v>319</v>
      </c>
      <c r="J240" s="229">
        <v>656</v>
      </c>
      <c r="K240" s="229">
        <v>197</v>
      </c>
      <c r="L240" s="229">
        <v>92</v>
      </c>
      <c r="M240" s="308">
        <v>975</v>
      </c>
      <c r="N240" s="197">
        <v>328</v>
      </c>
      <c r="O240" s="60">
        <v>678</v>
      </c>
      <c r="P240" s="60">
        <v>231</v>
      </c>
      <c r="Q240" s="60">
        <v>78</v>
      </c>
      <c r="R240" s="316">
        <v>1006</v>
      </c>
      <c r="S240" s="280">
        <v>341</v>
      </c>
      <c r="T240" s="186">
        <v>572</v>
      </c>
      <c r="U240" s="186">
        <v>155</v>
      </c>
      <c r="V240" s="186">
        <v>63</v>
      </c>
      <c r="W240" s="317">
        <v>913</v>
      </c>
    </row>
    <row r="241" spans="1:23">
      <c r="A241" s="499"/>
      <c r="B241" s="499"/>
      <c r="C241" t="s">
        <v>117</v>
      </c>
      <c r="D241" s="300"/>
      <c r="E241" s="300"/>
      <c r="F241" s="300"/>
      <c r="G241" s="300"/>
      <c r="H241" s="300"/>
      <c r="I241" s="314">
        <v>45</v>
      </c>
      <c r="J241" s="229">
        <v>99</v>
      </c>
      <c r="K241" s="229">
        <v>27</v>
      </c>
      <c r="L241" s="229">
        <v>24</v>
      </c>
      <c r="M241" s="308">
        <v>144</v>
      </c>
      <c r="N241" s="197">
        <v>39</v>
      </c>
      <c r="O241" s="60">
        <v>86</v>
      </c>
      <c r="P241" s="60">
        <v>32</v>
      </c>
      <c r="Q241" s="60">
        <v>21</v>
      </c>
      <c r="R241" s="316">
        <v>125</v>
      </c>
      <c r="S241" s="280">
        <v>51</v>
      </c>
      <c r="T241" s="186">
        <v>76</v>
      </c>
      <c r="U241" s="186">
        <v>30</v>
      </c>
      <c r="V241" s="186">
        <v>10</v>
      </c>
      <c r="W241" s="317">
        <v>127</v>
      </c>
    </row>
    <row r="242" spans="1:23">
      <c r="A242" s="499"/>
      <c r="B242" s="499"/>
      <c r="C242" t="s">
        <v>172</v>
      </c>
      <c r="D242" s="300"/>
      <c r="E242" s="300"/>
      <c r="F242" s="300"/>
      <c r="G242" s="300"/>
      <c r="H242" s="300"/>
      <c r="I242" s="314">
        <v>31</v>
      </c>
      <c r="J242" s="229">
        <v>36</v>
      </c>
      <c r="K242" s="229">
        <v>17</v>
      </c>
      <c r="L242" s="133" t="s">
        <v>169</v>
      </c>
      <c r="M242" s="308">
        <v>67</v>
      </c>
      <c r="N242" s="197">
        <v>17</v>
      </c>
      <c r="O242" s="60">
        <v>62</v>
      </c>
      <c r="P242" s="60">
        <v>22</v>
      </c>
      <c r="Q242" s="60">
        <v>16</v>
      </c>
      <c r="R242" s="316">
        <v>79</v>
      </c>
      <c r="S242" s="280">
        <v>18</v>
      </c>
      <c r="T242" s="186">
        <v>36</v>
      </c>
      <c r="U242" s="186">
        <v>17</v>
      </c>
      <c r="V242" s="186">
        <v>12</v>
      </c>
      <c r="W242" s="317">
        <v>54</v>
      </c>
    </row>
    <row r="243" spans="1:23">
      <c r="A243" s="499"/>
      <c r="B243" s="499"/>
      <c r="C243" t="s">
        <v>121</v>
      </c>
      <c r="D243" s="300"/>
      <c r="E243" s="300"/>
      <c r="F243" s="300"/>
      <c r="G243" s="300"/>
      <c r="H243" s="300"/>
      <c r="I243" s="158" t="s">
        <v>169</v>
      </c>
      <c r="J243" s="229">
        <v>13</v>
      </c>
      <c r="K243" s="133" t="s">
        <v>169</v>
      </c>
      <c r="L243" s="133" t="s">
        <v>169</v>
      </c>
      <c r="M243" s="308">
        <v>19</v>
      </c>
      <c r="N243" s="315" t="s">
        <v>169</v>
      </c>
      <c r="O243" s="60">
        <v>13</v>
      </c>
      <c r="P243" s="253" t="s">
        <v>169</v>
      </c>
      <c r="Q243" s="253" t="s">
        <v>169</v>
      </c>
      <c r="R243" s="316">
        <v>18</v>
      </c>
      <c r="S243" s="304" t="s">
        <v>169</v>
      </c>
      <c r="T243" s="186">
        <v>10</v>
      </c>
      <c r="U243" s="252" t="s">
        <v>169</v>
      </c>
      <c r="V243" s="252" t="s">
        <v>169</v>
      </c>
      <c r="W243" s="317">
        <v>12</v>
      </c>
    </row>
    <row r="244" spans="1:23">
      <c r="A244" s="499"/>
      <c r="B244" s="499"/>
      <c r="C244" t="s">
        <v>281</v>
      </c>
      <c r="D244" s="300"/>
      <c r="E244" s="300"/>
      <c r="F244" s="300"/>
      <c r="G244" s="300"/>
      <c r="H244" s="300"/>
      <c r="I244" s="314">
        <v>108</v>
      </c>
      <c r="J244" s="229">
        <v>272</v>
      </c>
      <c r="K244" s="229">
        <v>56</v>
      </c>
      <c r="L244" s="229">
        <v>23</v>
      </c>
      <c r="M244" s="308">
        <v>380</v>
      </c>
      <c r="N244" s="197">
        <v>111</v>
      </c>
      <c r="O244" s="60">
        <v>257</v>
      </c>
      <c r="P244" s="60">
        <v>67</v>
      </c>
      <c r="Q244" s="60">
        <v>29</v>
      </c>
      <c r="R244" s="316">
        <v>368</v>
      </c>
      <c r="S244" s="280">
        <v>105</v>
      </c>
      <c r="T244" s="186">
        <v>204</v>
      </c>
      <c r="U244" s="186">
        <v>46</v>
      </c>
      <c r="V244" s="186">
        <v>24</v>
      </c>
      <c r="W244" s="317">
        <v>309</v>
      </c>
    </row>
    <row r="245" spans="1:23">
      <c r="A245" s="499"/>
      <c r="B245" s="499"/>
      <c r="C245" t="s">
        <v>123</v>
      </c>
      <c r="D245" s="300"/>
      <c r="E245" s="300"/>
      <c r="F245" s="300"/>
      <c r="G245" s="300"/>
      <c r="H245" s="300"/>
      <c r="I245" s="314">
        <v>109</v>
      </c>
      <c r="J245" s="229">
        <v>476</v>
      </c>
      <c r="K245" s="229">
        <v>282</v>
      </c>
      <c r="L245" s="229">
        <v>157</v>
      </c>
      <c r="M245" s="308">
        <v>585</v>
      </c>
      <c r="N245" s="197">
        <v>113</v>
      </c>
      <c r="O245" s="60">
        <v>679</v>
      </c>
      <c r="P245" s="60">
        <v>485</v>
      </c>
      <c r="Q245" s="60">
        <v>300</v>
      </c>
      <c r="R245" s="316">
        <v>792</v>
      </c>
      <c r="S245" s="280">
        <v>109</v>
      </c>
      <c r="T245" s="186">
        <v>465</v>
      </c>
      <c r="U245" s="186">
        <v>387</v>
      </c>
      <c r="V245" s="186">
        <v>200</v>
      </c>
      <c r="W245" s="317">
        <v>574</v>
      </c>
    </row>
    <row r="246" spans="1:23">
      <c r="A246" s="499"/>
      <c r="B246" s="499"/>
      <c r="C246" t="s">
        <v>509</v>
      </c>
      <c r="D246" s="300"/>
      <c r="E246" s="300"/>
      <c r="F246" s="300"/>
      <c r="G246" s="300"/>
      <c r="H246" s="300"/>
      <c r="I246" s="313">
        <v>1660</v>
      </c>
      <c r="J246" s="227">
        <v>4074</v>
      </c>
      <c r="K246" s="227">
        <v>1369</v>
      </c>
      <c r="L246" s="229">
        <v>695</v>
      </c>
      <c r="M246" s="307">
        <v>5734</v>
      </c>
      <c r="N246" s="197">
        <v>1505</v>
      </c>
      <c r="O246" s="60">
        <v>4163</v>
      </c>
      <c r="P246" s="60">
        <v>1660</v>
      </c>
      <c r="Q246" s="60">
        <v>849</v>
      </c>
      <c r="R246" s="316">
        <v>5668</v>
      </c>
      <c r="S246" s="280">
        <v>1405</v>
      </c>
      <c r="T246" s="186">
        <v>3186</v>
      </c>
      <c r="U246" s="186">
        <v>1293</v>
      </c>
      <c r="V246" s="186">
        <v>655</v>
      </c>
      <c r="W246" s="317">
        <v>4591</v>
      </c>
    </row>
    <row r="247" spans="1:23">
      <c r="A247" s="499"/>
      <c r="B247" s="499" t="s">
        <v>511</v>
      </c>
      <c r="C247" t="s">
        <v>124</v>
      </c>
      <c r="D247" s="300"/>
      <c r="E247" s="300"/>
      <c r="F247" s="300"/>
      <c r="G247" s="300"/>
      <c r="H247" s="300"/>
      <c r="I247" s="313">
        <v>45422</v>
      </c>
      <c r="J247" s="227">
        <v>16488</v>
      </c>
      <c r="K247" s="227">
        <v>6103</v>
      </c>
      <c r="L247" s="227">
        <v>5480</v>
      </c>
      <c r="M247" s="310">
        <v>43338</v>
      </c>
      <c r="N247" s="197">
        <v>52749</v>
      </c>
      <c r="O247" s="60">
        <v>20817</v>
      </c>
      <c r="P247" s="60">
        <v>7779</v>
      </c>
      <c r="Q247" s="60">
        <v>6882</v>
      </c>
      <c r="R247" s="316">
        <v>52297</v>
      </c>
      <c r="S247" s="280">
        <v>55850</v>
      </c>
      <c r="T247" s="186">
        <v>23410</v>
      </c>
      <c r="U247" s="186">
        <v>8555</v>
      </c>
      <c r="V247" s="186">
        <v>7487</v>
      </c>
      <c r="W247" s="317">
        <v>56844</v>
      </c>
    </row>
    <row r="248" spans="1:23">
      <c r="A248" s="499"/>
      <c r="B248" s="499"/>
      <c r="C248" t="s">
        <v>171</v>
      </c>
      <c r="D248" s="300"/>
      <c r="E248" s="300"/>
      <c r="F248" s="300"/>
      <c r="G248" s="300"/>
      <c r="H248" s="300"/>
      <c r="I248" s="313">
        <v>5821</v>
      </c>
      <c r="J248" s="227">
        <v>2918</v>
      </c>
      <c r="K248" s="227">
        <v>1514</v>
      </c>
      <c r="L248" s="227">
        <v>1296</v>
      </c>
      <c r="M248" s="310">
        <v>6512</v>
      </c>
      <c r="N248" s="197">
        <v>6790</v>
      </c>
      <c r="O248" s="60">
        <v>3683</v>
      </c>
      <c r="P248" s="60">
        <v>1925</v>
      </c>
      <c r="Q248" s="60">
        <v>1661</v>
      </c>
      <c r="R248" s="316">
        <v>7903</v>
      </c>
      <c r="S248" s="280">
        <v>7281</v>
      </c>
      <c r="T248" s="186">
        <v>4169</v>
      </c>
      <c r="U248" s="186">
        <v>2118</v>
      </c>
      <c r="V248" s="186">
        <v>1826</v>
      </c>
      <c r="W248" s="317">
        <v>8720</v>
      </c>
    </row>
    <row r="249" spans="1:23">
      <c r="A249" s="499"/>
      <c r="B249" s="499"/>
      <c r="C249" t="s">
        <v>170</v>
      </c>
      <c r="D249" s="300"/>
      <c r="E249" s="300"/>
      <c r="F249" s="300"/>
      <c r="G249" s="300"/>
      <c r="H249" s="300"/>
      <c r="I249" s="313">
        <v>19166</v>
      </c>
      <c r="J249" s="227">
        <v>5007</v>
      </c>
      <c r="K249" s="227">
        <v>1930</v>
      </c>
      <c r="L249" s="227">
        <v>1076</v>
      </c>
      <c r="M249" s="310">
        <v>14745</v>
      </c>
      <c r="N249" s="197">
        <v>24254</v>
      </c>
      <c r="O249" s="60">
        <v>6805</v>
      </c>
      <c r="P249" s="60">
        <v>2536</v>
      </c>
      <c r="Q249" s="60">
        <v>1405</v>
      </c>
      <c r="R249" s="316">
        <v>19165</v>
      </c>
      <c r="S249" s="280">
        <v>27577</v>
      </c>
      <c r="T249" s="186">
        <v>7981</v>
      </c>
      <c r="U249" s="186">
        <v>2834</v>
      </c>
      <c r="V249" s="186">
        <v>1551</v>
      </c>
      <c r="W249" s="317">
        <v>21983</v>
      </c>
    </row>
    <row r="250" spans="1:23">
      <c r="A250" s="499"/>
      <c r="B250" s="499"/>
      <c r="C250" t="s">
        <v>117</v>
      </c>
      <c r="D250" s="300"/>
      <c r="E250" s="300"/>
      <c r="F250" s="300"/>
      <c r="G250" s="300"/>
      <c r="H250" s="300"/>
      <c r="I250" s="313">
        <v>1989</v>
      </c>
      <c r="J250" s="229">
        <v>775</v>
      </c>
      <c r="K250" s="229">
        <v>285</v>
      </c>
      <c r="L250" s="229">
        <v>176</v>
      </c>
      <c r="M250" s="310">
        <v>2023</v>
      </c>
      <c r="N250" s="197">
        <v>2484</v>
      </c>
      <c r="O250" s="60">
        <v>1013</v>
      </c>
      <c r="P250" s="60">
        <v>411</v>
      </c>
      <c r="Q250" s="60">
        <v>238</v>
      </c>
      <c r="R250" s="316">
        <v>2608</v>
      </c>
      <c r="S250" s="280">
        <v>2861</v>
      </c>
      <c r="T250" s="186">
        <v>1155</v>
      </c>
      <c r="U250" s="186">
        <v>443</v>
      </c>
      <c r="V250" s="186">
        <v>275</v>
      </c>
      <c r="W250" s="317">
        <v>2996</v>
      </c>
    </row>
    <row r="251" spans="1:23">
      <c r="A251" s="499"/>
      <c r="B251" s="499"/>
      <c r="C251" t="s">
        <v>172</v>
      </c>
      <c r="D251" s="300"/>
      <c r="E251" s="300"/>
      <c r="F251" s="300"/>
      <c r="G251" s="300"/>
      <c r="H251" s="300"/>
      <c r="I251" s="313">
        <v>1331</v>
      </c>
      <c r="J251" s="229">
        <v>456</v>
      </c>
      <c r="K251" s="229">
        <v>180</v>
      </c>
      <c r="L251" s="229">
        <v>135</v>
      </c>
      <c r="M251" s="310">
        <v>1144</v>
      </c>
      <c r="N251" s="197">
        <v>1514</v>
      </c>
      <c r="O251" s="60">
        <v>615</v>
      </c>
      <c r="P251" s="60">
        <v>226</v>
      </c>
      <c r="Q251" s="60">
        <v>182</v>
      </c>
      <c r="R251" s="316">
        <v>1381</v>
      </c>
      <c r="S251" s="280">
        <v>1642</v>
      </c>
      <c r="T251" s="186">
        <v>662</v>
      </c>
      <c r="U251" s="186">
        <v>254</v>
      </c>
      <c r="V251" s="186">
        <v>199</v>
      </c>
      <c r="W251" s="317">
        <v>1484</v>
      </c>
    </row>
    <row r="252" spans="1:23">
      <c r="A252" s="499"/>
      <c r="B252" s="499"/>
      <c r="C252" t="s">
        <v>121</v>
      </c>
      <c r="D252" s="300"/>
      <c r="E252" s="300"/>
      <c r="F252" s="300"/>
      <c r="G252" s="300"/>
      <c r="H252" s="300"/>
      <c r="I252" s="314">
        <v>250</v>
      </c>
      <c r="J252" s="229">
        <v>100</v>
      </c>
      <c r="K252" s="229">
        <v>39</v>
      </c>
      <c r="L252" s="229">
        <v>23</v>
      </c>
      <c r="M252" s="310">
        <v>242</v>
      </c>
      <c r="N252" s="197">
        <v>314</v>
      </c>
      <c r="O252" s="60">
        <v>133</v>
      </c>
      <c r="P252" s="60">
        <v>55</v>
      </c>
      <c r="Q252" s="60">
        <v>26</v>
      </c>
      <c r="R252" s="316">
        <v>317</v>
      </c>
      <c r="S252" s="280">
        <v>367</v>
      </c>
      <c r="T252" s="186">
        <v>160</v>
      </c>
      <c r="U252" s="186">
        <v>62</v>
      </c>
      <c r="V252" s="186">
        <v>29</v>
      </c>
      <c r="W252" s="317">
        <v>376</v>
      </c>
    </row>
    <row r="253" spans="1:23">
      <c r="A253" s="499"/>
      <c r="B253" s="499"/>
      <c r="C253" t="s">
        <v>281</v>
      </c>
      <c r="D253" s="300"/>
      <c r="E253" s="300"/>
      <c r="F253" s="300"/>
      <c r="G253" s="300"/>
      <c r="H253" s="300"/>
      <c r="I253" s="313">
        <v>4732</v>
      </c>
      <c r="J253" s="227">
        <v>1485</v>
      </c>
      <c r="K253" s="229">
        <v>433</v>
      </c>
      <c r="L253" s="229">
        <v>235</v>
      </c>
      <c r="M253" s="310">
        <v>4351</v>
      </c>
      <c r="N253" s="197">
        <v>6607</v>
      </c>
      <c r="O253" s="60">
        <v>2033</v>
      </c>
      <c r="P253" s="60">
        <v>597</v>
      </c>
      <c r="Q253" s="60">
        <v>327</v>
      </c>
      <c r="R253" s="316">
        <v>5999</v>
      </c>
      <c r="S253" s="280">
        <v>8000</v>
      </c>
      <c r="T253" s="186">
        <v>2359</v>
      </c>
      <c r="U253" s="186">
        <v>683</v>
      </c>
      <c r="V253" s="186">
        <v>383</v>
      </c>
      <c r="W253" s="317">
        <v>7080</v>
      </c>
    </row>
    <row r="254" spans="1:23">
      <c r="A254" s="499"/>
      <c r="B254" s="499"/>
      <c r="C254" t="s">
        <v>123</v>
      </c>
      <c r="D254" s="300"/>
      <c r="E254" s="300"/>
      <c r="F254" s="300"/>
      <c r="G254" s="300"/>
      <c r="H254" s="300"/>
      <c r="I254" s="313">
        <v>187497</v>
      </c>
      <c r="J254" s="227">
        <v>138021</v>
      </c>
      <c r="K254" s="227">
        <v>101275</v>
      </c>
      <c r="L254" s="227">
        <v>121019</v>
      </c>
      <c r="M254" s="310">
        <v>262035</v>
      </c>
      <c r="N254" s="197">
        <v>181545</v>
      </c>
      <c r="O254" s="60">
        <v>133770</v>
      </c>
      <c r="P254" s="60">
        <v>99429</v>
      </c>
      <c r="Q254" s="60">
        <v>119758</v>
      </c>
      <c r="R254" s="316">
        <v>253402</v>
      </c>
      <c r="S254" s="280">
        <v>185167</v>
      </c>
      <c r="T254" s="186">
        <v>133512</v>
      </c>
      <c r="U254" s="186">
        <v>99534</v>
      </c>
      <c r="V254" s="186">
        <v>120069</v>
      </c>
      <c r="W254" s="317">
        <v>254709</v>
      </c>
    </row>
    <row r="255" spans="1:23">
      <c r="A255" s="499"/>
      <c r="B255" s="499"/>
      <c r="C255" t="s">
        <v>509</v>
      </c>
      <c r="D255" s="300"/>
      <c r="E255" s="300"/>
      <c r="F255" s="300"/>
      <c r="G255" s="300"/>
      <c r="H255" s="300"/>
      <c r="I255" s="313">
        <v>266208</v>
      </c>
      <c r="J255" s="227">
        <v>165250</v>
      </c>
      <c r="K255" s="227">
        <v>111759</v>
      </c>
      <c r="L255" s="227">
        <v>129440</v>
      </c>
      <c r="M255" s="310">
        <v>334390</v>
      </c>
      <c r="N255" s="197">
        <v>276257</v>
      </c>
      <c r="O255" s="60">
        <v>168869</v>
      </c>
      <c r="P255" s="60">
        <v>112958</v>
      </c>
      <c r="Q255" s="60">
        <v>130479</v>
      </c>
      <c r="R255" s="316">
        <v>343072</v>
      </c>
      <c r="S255" s="280">
        <v>288745</v>
      </c>
      <c r="T255" s="186">
        <v>173408</v>
      </c>
      <c r="U255" s="186">
        <v>114483</v>
      </c>
      <c r="V255" s="186">
        <v>131819</v>
      </c>
      <c r="W255" s="317">
        <v>354192</v>
      </c>
    </row>
    <row r="256" spans="1:23">
      <c r="A256" s="499" t="s">
        <v>193</v>
      </c>
      <c r="B256" s="499" t="s">
        <v>24</v>
      </c>
      <c r="C256" t="s">
        <v>124</v>
      </c>
      <c r="D256" s="229">
        <v>597</v>
      </c>
      <c r="E256" s="227">
        <v>1068</v>
      </c>
      <c r="F256" s="229">
        <v>282</v>
      </c>
      <c r="G256" s="229">
        <v>165</v>
      </c>
      <c r="H256" s="227">
        <v>1665</v>
      </c>
      <c r="I256" s="314">
        <v>488</v>
      </c>
      <c r="J256" s="227">
        <v>1009</v>
      </c>
      <c r="K256" s="229">
        <v>202</v>
      </c>
      <c r="L256" s="229">
        <v>96</v>
      </c>
      <c r="M256" s="307">
        <v>1497</v>
      </c>
      <c r="N256" s="197">
        <v>464</v>
      </c>
      <c r="O256" s="60">
        <v>794</v>
      </c>
      <c r="P256" s="60">
        <v>186</v>
      </c>
      <c r="Q256" s="60">
        <v>105</v>
      </c>
      <c r="R256" s="316">
        <v>1258</v>
      </c>
      <c r="S256" s="280">
        <v>573</v>
      </c>
      <c r="T256" s="186">
        <v>826</v>
      </c>
      <c r="U256" s="186">
        <v>311</v>
      </c>
      <c r="V256" s="186">
        <v>163</v>
      </c>
      <c r="W256" s="317">
        <v>1399</v>
      </c>
    </row>
    <row r="257" spans="1:23">
      <c r="A257" s="499"/>
      <c r="B257" s="499"/>
      <c r="C257" t="s">
        <v>171</v>
      </c>
      <c r="D257" s="229">
        <v>242</v>
      </c>
      <c r="E257" s="229">
        <v>538</v>
      </c>
      <c r="F257" s="229">
        <v>179</v>
      </c>
      <c r="G257" s="229">
        <v>98</v>
      </c>
      <c r="H257" s="229">
        <v>780</v>
      </c>
      <c r="I257" s="314">
        <v>180</v>
      </c>
      <c r="J257" s="229">
        <v>498</v>
      </c>
      <c r="K257" s="229">
        <v>129</v>
      </c>
      <c r="L257" s="229">
        <v>69</v>
      </c>
      <c r="M257" s="308">
        <v>678</v>
      </c>
      <c r="N257" s="197">
        <v>223</v>
      </c>
      <c r="O257" s="60">
        <v>529</v>
      </c>
      <c r="P257" s="60">
        <v>150</v>
      </c>
      <c r="Q257" s="60">
        <v>77</v>
      </c>
      <c r="R257" s="316">
        <v>752</v>
      </c>
      <c r="S257" s="280">
        <v>267</v>
      </c>
      <c r="T257" s="186">
        <v>600</v>
      </c>
      <c r="U257" s="186">
        <v>250</v>
      </c>
      <c r="V257" s="186">
        <v>138</v>
      </c>
      <c r="W257" s="317">
        <v>867</v>
      </c>
    </row>
    <row r="258" spans="1:23">
      <c r="A258" s="499"/>
      <c r="B258" s="499"/>
      <c r="C258" t="s">
        <v>170</v>
      </c>
      <c r="D258" s="229">
        <v>389</v>
      </c>
      <c r="E258" s="229">
        <v>621</v>
      </c>
      <c r="F258" s="229">
        <v>145</v>
      </c>
      <c r="G258" s="229">
        <v>67</v>
      </c>
      <c r="H258" s="227">
        <v>1010</v>
      </c>
      <c r="I258" s="314">
        <v>318</v>
      </c>
      <c r="J258" s="229">
        <v>585</v>
      </c>
      <c r="K258" s="229">
        <v>120</v>
      </c>
      <c r="L258" s="229">
        <v>36</v>
      </c>
      <c r="M258" s="308">
        <v>903</v>
      </c>
      <c r="N258" s="197">
        <v>378</v>
      </c>
      <c r="O258" s="60">
        <v>530</v>
      </c>
      <c r="P258" s="60">
        <v>146</v>
      </c>
      <c r="Q258" s="60">
        <v>46</v>
      </c>
      <c r="R258" s="316">
        <v>908</v>
      </c>
      <c r="S258" s="280">
        <v>501</v>
      </c>
      <c r="T258" s="186">
        <v>691</v>
      </c>
      <c r="U258" s="186">
        <v>223</v>
      </c>
      <c r="V258" s="186">
        <v>84</v>
      </c>
      <c r="W258" s="317">
        <v>1192</v>
      </c>
    </row>
    <row r="259" spans="1:23">
      <c r="A259" s="499"/>
      <c r="B259" s="499"/>
      <c r="C259" t="s">
        <v>117</v>
      </c>
      <c r="D259" s="229">
        <v>41</v>
      </c>
      <c r="E259" s="229">
        <v>53</v>
      </c>
      <c r="F259" s="229">
        <v>17</v>
      </c>
      <c r="G259" s="133" t="s">
        <v>169</v>
      </c>
      <c r="H259" s="229">
        <v>94</v>
      </c>
      <c r="I259" s="314">
        <v>33</v>
      </c>
      <c r="J259" s="229">
        <v>72</v>
      </c>
      <c r="K259" s="229">
        <v>15</v>
      </c>
      <c r="L259" s="133" t="s">
        <v>169</v>
      </c>
      <c r="M259" s="308">
        <v>105</v>
      </c>
      <c r="N259" s="197">
        <v>44</v>
      </c>
      <c r="O259" s="60">
        <v>51</v>
      </c>
      <c r="P259" s="60">
        <v>13</v>
      </c>
      <c r="Q259" s="253" t="s">
        <v>169</v>
      </c>
      <c r="R259" s="316">
        <v>95</v>
      </c>
      <c r="S259" s="280">
        <v>56</v>
      </c>
      <c r="T259" s="186">
        <v>67</v>
      </c>
      <c r="U259" s="186">
        <v>11</v>
      </c>
      <c r="V259" s="186">
        <v>11</v>
      </c>
      <c r="W259" s="317">
        <v>123</v>
      </c>
    </row>
    <row r="260" spans="1:23">
      <c r="A260" s="499"/>
      <c r="B260" s="499"/>
      <c r="C260" t="s">
        <v>172</v>
      </c>
      <c r="D260" s="229" t="s">
        <v>169</v>
      </c>
      <c r="E260" s="229" t="s">
        <v>169</v>
      </c>
      <c r="F260" s="133" t="s">
        <v>169</v>
      </c>
      <c r="G260" s="133" t="s">
        <v>169</v>
      </c>
      <c r="H260" s="229">
        <v>10</v>
      </c>
      <c r="I260" s="158" t="s">
        <v>169</v>
      </c>
      <c r="J260" s="133" t="s">
        <v>169</v>
      </c>
      <c r="M260" s="159" t="s">
        <v>169</v>
      </c>
      <c r="N260" s="315" t="s">
        <v>169</v>
      </c>
      <c r="O260" s="253" t="s">
        <v>169</v>
      </c>
      <c r="P260" s="253" t="s">
        <v>169</v>
      </c>
      <c r="Q260" s="253" t="s">
        <v>169</v>
      </c>
      <c r="R260" s="316">
        <v>11</v>
      </c>
      <c r="S260" s="304" t="s">
        <v>169</v>
      </c>
      <c r="T260" s="252" t="s">
        <v>169</v>
      </c>
      <c r="U260" s="252" t="s">
        <v>169</v>
      </c>
      <c r="W260" s="317">
        <v>12</v>
      </c>
    </row>
    <row r="261" spans="1:23">
      <c r="A261" s="499"/>
      <c r="B261" s="499"/>
      <c r="C261" t="s">
        <v>121</v>
      </c>
      <c r="E261" s="229" t="s">
        <v>169</v>
      </c>
      <c r="H261" s="133" t="s">
        <v>169</v>
      </c>
      <c r="I261" s="158" t="s">
        <v>169</v>
      </c>
      <c r="J261" s="133" t="s">
        <v>169</v>
      </c>
      <c r="K261" s="133" t="s">
        <v>169</v>
      </c>
      <c r="M261" s="159" t="s">
        <v>169</v>
      </c>
      <c r="N261" s="315" t="s">
        <v>169</v>
      </c>
      <c r="R261" s="318" t="s">
        <v>169</v>
      </c>
      <c r="S261" s="304" t="s">
        <v>169</v>
      </c>
      <c r="T261" s="252" t="s">
        <v>169</v>
      </c>
      <c r="V261" s="252" t="s">
        <v>169</v>
      </c>
      <c r="W261" s="321" t="s">
        <v>169</v>
      </c>
    </row>
    <row r="262" spans="1:23">
      <c r="A262" s="499"/>
      <c r="B262" s="499"/>
      <c r="C262" t="s">
        <v>281</v>
      </c>
      <c r="D262" s="229">
        <v>74</v>
      </c>
      <c r="E262" s="229">
        <v>125</v>
      </c>
      <c r="F262" s="229">
        <v>38</v>
      </c>
      <c r="G262" s="229">
        <v>11</v>
      </c>
      <c r="H262" s="229">
        <v>199</v>
      </c>
      <c r="I262" s="314">
        <v>53</v>
      </c>
      <c r="J262" s="229">
        <v>106</v>
      </c>
      <c r="K262" s="229">
        <v>22</v>
      </c>
      <c r="L262" s="133" t="s">
        <v>169</v>
      </c>
      <c r="M262" s="308">
        <v>159</v>
      </c>
      <c r="N262" s="197">
        <v>62</v>
      </c>
      <c r="O262" s="60">
        <v>81</v>
      </c>
      <c r="P262" s="60">
        <v>22</v>
      </c>
      <c r="Q262" s="253" t="s">
        <v>169</v>
      </c>
      <c r="R262" s="316">
        <v>143</v>
      </c>
      <c r="S262" s="280">
        <v>71</v>
      </c>
      <c r="T262" s="186">
        <v>103</v>
      </c>
      <c r="U262" s="186">
        <v>29</v>
      </c>
      <c r="V262" s="186">
        <v>12</v>
      </c>
      <c r="W262" s="317">
        <v>174</v>
      </c>
    </row>
    <row r="263" spans="1:23">
      <c r="A263" s="499"/>
      <c r="B263" s="499"/>
      <c r="C263" t="s">
        <v>123</v>
      </c>
      <c r="D263" s="229">
        <v>38</v>
      </c>
      <c r="E263" s="229">
        <v>545</v>
      </c>
      <c r="F263" s="229">
        <v>523</v>
      </c>
      <c r="G263" s="229">
        <v>331</v>
      </c>
      <c r="H263" s="229">
        <v>583</v>
      </c>
      <c r="I263" s="314">
        <v>47</v>
      </c>
      <c r="J263" s="229">
        <v>507</v>
      </c>
      <c r="K263" s="229">
        <v>521</v>
      </c>
      <c r="L263" s="229">
        <v>264</v>
      </c>
      <c r="M263" s="308">
        <v>554</v>
      </c>
      <c r="N263" s="197">
        <v>77</v>
      </c>
      <c r="O263" s="60">
        <v>267</v>
      </c>
      <c r="P263" s="60">
        <v>364</v>
      </c>
      <c r="Q263" s="60">
        <v>230</v>
      </c>
      <c r="R263" s="316">
        <v>344</v>
      </c>
      <c r="S263" s="280">
        <v>67</v>
      </c>
      <c r="T263" s="186">
        <v>150</v>
      </c>
      <c r="U263" s="186">
        <v>206</v>
      </c>
      <c r="V263" s="186">
        <v>196</v>
      </c>
      <c r="W263" s="317">
        <v>217</v>
      </c>
    </row>
    <row r="264" spans="1:23">
      <c r="A264" s="499"/>
      <c r="B264" s="499"/>
      <c r="C264" t="s">
        <v>509</v>
      </c>
      <c r="D264" s="227">
        <v>1384</v>
      </c>
      <c r="E264" s="227">
        <v>2960</v>
      </c>
      <c r="F264" s="227">
        <v>1189</v>
      </c>
      <c r="G264" s="229">
        <v>678</v>
      </c>
      <c r="H264" s="227">
        <v>4344</v>
      </c>
      <c r="I264" s="313">
        <v>1124</v>
      </c>
      <c r="J264" s="227">
        <v>2785</v>
      </c>
      <c r="K264" s="227">
        <v>1010</v>
      </c>
      <c r="L264" s="229">
        <v>473</v>
      </c>
      <c r="M264" s="307">
        <v>3909</v>
      </c>
      <c r="N264" s="197">
        <v>1254</v>
      </c>
      <c r="O264" s="60">
        <v>2259</v>
      </c>
      <c r="P264" s="60">
        <v>886</v>
      </c>
      <c r="Q264" s="60">
        <v>469</v>
      </c>
      <c r="R264" s="316">
        <v>3513</v>
      </c>
      <c r="S264" s="280">
        <v>1542</v>
      </c>
      <c r="T264" s="186">
        <v>2447</v>
      </c>
      <c r="U264" s="186">
        <v>1032</v>
      </c>
      <c r="V264" s="186">
        <v>605</v>
      </c>
      <c r="W264" s="317">
        <v>3989</v>
      </c>
    </row>
    <row r="265" spans="1:23">
      <c r="A265" s="499"/>
      <c r="B265" s="499" t="s">
        <v>510</v>
      </c>
      <c r="C265" t="s">
        <v>124</v>
      </c>
      <c r="D265" s="229">
        <v>45</v>
      </c>
      <c r="E265" s="229">
        <v>103</v>
      </c>
      <c r="F265" s="229">
        <v>21</v>
      </c>
      <c r="G265" s="229">
        <v>12</v>
      </c>
      <c r="H265" s="229">
        <v>148</v>
      </c>
      <c r="I265" s="314">
        <v>33</v>
      </c>
      <c r="J265" s="229">
        <v>117</v>
      </c>
      <c r="K265" s="229">
        <v>25</v>
      </c>
      <c r="L265" s="229">
        <v>12</v>
      </c>
      <c r="M265" s="308">
        <v>150</v>
      </c>
      <c r="N265" s="197">
        <v>31</v>
      </c>
      <c r="O265" s="60">
        <v>106</v>
      </c>
      <c r="P265" s="60">
        <v>18</v>
      </c>
      <c r="Q265" s="253" t="s">
        <v>169</v>
      </c>
      <c r="R265" s="316">
        <v>137</v>
      </c>
      <c r="S265" s="280">
        <v>44</v>
      </c>
      <c r="T265" s="186">
        <v>119</v>
      </c>
      <c r="U265" s="186">
        <v>23</v>
      </c>
      <c r="V265" s="186">
        <v>15</v>
      </c>
      <c r="W265" s="317">
        <v>163</v>
      </c>
    </row>
    <row r="266" spans="1:23">
      <c r="A266" s="499"/>
      <c r="B266" s="499"/>
      <c r="C266" t="s">
        <v>171</v>
      </c>
      <c r="D266" s="229" t="s">
        <v>169</v>
      </c>
      <c r="E266" s="229">
        <v>29</v>
      </c>
      <c r="F266" s="133" t="s">
        <v>169</v>
      </c>
      <c r="G266" s="133" t="s">
        <v>169</v>
      </c>
      <c r="H266" s="229">
        <v>35</v>
      </c>
      <c r="I266" s="158" t="s">
        <v>169</v>
      </c>
      <c r="J266" s="229">
        <v>48</v>
      </c>
      <c r="K266" s="133" t="s">
        <v>169</v>
      </c>
      <c r="L266" s="133" t="s">
        <v>169</v>
      </c>
      <c r="M266" s="308">
        <v>57</v>
      </c>
      <c r="N266" s="197">
        <v>13</v>
      </c>
      <c r="O266" s="60">
        <v>31</v>
      </c>
      <c r="P266" s="60">
        <v>13</v>
      </c>
      <c r="Q266" s="253" t="s">
        <v>169</v>
      </c>
      <c r="R266" s="316">
        <v>44</v>
      </c>
      <c r="S266" s="280">
        <v>17</v>
      </c>
      <c r="T266" s="186">
        <v>52</v>
      </c>
      <c r="U266" s="186">
        <v>26</v>
      </c>
      <c r="V266" s="252" t="s">
        <v>169</v>
      </c>
      <c r="W266" s="317">
        <v>69</v>
      </c>
    </row>
    <row r="267" spans="1:23">
      <c r="A267" s="499"/>
      <c r="B267" s="499"/>
      <c r="C267" t="s">
        <v>170</v>
      </c>
      <c r="D267" s="229">
        <v>11</v>
      </c>
      <c r="E267" s="229">
        <v>45</v>
      </c>
      <c r="F267" s="133" t="s">
        <v>169</v>
      </c>
      <c r="G267" s="133" t="s">
        <v>169</v>
      </c>
      <c r="H267" s="229">
        <v>56</v>
      </c>
      <c r="I267" s="314">
        <v>17</v>
      </c>
      <c r="J267" s="229">
        <v>44</v>
      </c>
      <c r="K267" s="229">
        <v>20</v>
      </c>
      <c r="L267" s="133" t="s">
        <v>169</v>
      </c>
      <c r="M267" s="308">
        <v>61</v>
      </c>
      <c r="N267" s="197">
        <v>27</v>
      </c>
      <c r="O267" s="60">
        <v>42</v>
      </c>
      <c r="P267" s="253" t="s">
        <v>169</v>
      </c>
      <c r="Q267" s="253" t="s">
        <v>169</v>
      </c>
      <c r="R267" s="316">
        <v>69</v>
      </c>
      <c r="S267" s="280">
        <v>22</v>
      </c>
      <c r="T267" s="186">
        <v>70</v>
      </c>
      <c r="U267" s="186">
        <v>18</v>
      </c>
      <c r="V267" s="252" t="s">
        <v>169</v>
      </c>
      <c r="W267" s="317">
        <v>92</v>
      </c>
    </row>
    <row r="268" spans="1:23">
      <c r="A268" s="499"/>
      <c r="B268" s="499"/>
      <c r="C268" t="s">
        <v>117</v>
      </c>
      <c r="D268" s="229" t="s">
        <v>169</v>
      </c>
      <c r="E268" s="229" t="s">
        <v>169</v>
      </c>
      <c r="H268" s="133" t="s">
        <v>169</v>
      </c>
      <c r="I268" s="158" t="s">
        <v>169</v>
      </c>
      <c r="J268" s="229">
        <v>10</v>
      </c>
      <c r="K268" s="133" t="s">
        <v>169</v>
      </c>
      <c r="M268" s="308">
        <v>13</v>
      </c>
      <c r="N268" s="315" t="s">
        <v>169</v>
      </c>
      <c r="O268" s="60">
        <v>10</v>
      </c>
      <c r="P268" s="253" t="s">
        <v>169</v>
      </c>
      <c r="R268" s="316">
        <v>14</v>
      </c>
      <c r="S268" s="304" t="s">
        <v>169</v>
      </c>
      <c r="T268" s="252" t="s">
        <v>169</v>
      </c>
      <c r="U268" s="252" t="s">
        <v>169</v>
      </c>
      <c r="W268" s="317">
        <v>10</v>
      </c>
    </row>
    <row r="269" spans="1:23">
      <c r="A269" s="499"/>
      <c r="B269" s="499"/>
      <c r="C269" t="s">
        <v>172</v>
      </c>
      <c r="E269" s="229" t="s">
        <v>169</v>
      </c>
      <c r="H269" s="133" t="s">
        <v>169</v>
      </c>
      <c r="I269" s="158" t="s">
        <v>169</v>
      </c>
      <c r="J269" s="133" t="s">
        <v>169</v>
      </c>
      <c r="M269" s="159" t="s">
        <v>169</v>
      </c>
      <c r="N269" s="196"/>
      <c r="O269" s="253" t="s">
        <v>169</v>
      </c>
      <c r="R269" s="318" t="s">
        <v>169</v>
      </c>
      <c r="S269" s="304" t="s">
        <v>169</v>
      </c>
      <c r="T269" s="252" t="s">
        <v>169</v>
      </c>
      <c r="U269" s="252" t="s">
        <v>169</v>
      </c>
      <c r="V269" s="252" t="s">
        <v>169</v>
      </c>
      <c r="W269" s="321" t="s">
        <v>169</v>
      </c>
    </row>
    <row r="270" spans="1:23">
      <c r="A270" s="499"/>
      <c r="B270" s="499"/>
      <c r="C270" t="s">
        <v>121</v>
      </c>
      <c r="I270" s="314"/>
      <c r="J270" s="133" t="s">
        <v>169</v>
      </c>
      <c r="M270" s="159" t="s">
        <v>169</v>
      </c>
      <c r="N270" s="196"/>
      <c r="O270" s="60"/>
      <c r="R270" s="316"/>
      <c r="S270" s="304" t="s">
        <v>169</v>
      </c>
      <c r="T270" s="252" t="s">
        <v>169</v>
      </c>
      <c r="W270" s="321" t="s">
        <v>169</v>
      </c>
    </row>
    <row r="271" spans="1:23">
      <c r="A271" s="499"/>
      <c r="B271" s="499"/>
      <c r="C271" t="s">
        <v>281</v>
      </c>
      <c r="D271" s="229" t="s">
        <v>169</v>
      </c>
      <c r="E271" s="229">
        <v>10</v>
      </c>
      <c r="F271" s="133" t="s">
        <v>169</v>
      </c>
      <c r="G271" s="133" t="s">
        <v>169</v>
      </c>
      <c r="H271" s="229">
        <v>12</v>
      </c>
      <c r="I271" s="158" t="s">
        <v>169</v>
      </c>
      <c r="J271" s="229">
        <v>14</v>
      </c>
      <c r="K271" s="133" t="s">
        <v>169</v>
      </c>
      <c r="M271" s="308">
        <v>15</v>
      </c>
      <c r="N271" s="315" t="s">
        <v>169</v>
      </c>
      <c r="O271" s="60">
        <v>10</v>
      </c>
      <c r="P271" s="253" t="s">
        <v>169</v>
      </c>
      <c r="Q271" s="253" t="s">
        <v>169</v>
      </c>
      <c r="R271" s="316">
        <v>16</v>
      </c>
      <c r="S271" s="304" t="s">
        <v>169</v>
      </c>
      <c r="T271" s="186">
        <v>18</v>
      </c>
      <c r="U271" s="252" t="s">
        <v>169</v>
      </c>
      <c r="V271" s="252" t="s">
        <v>169</v>
      </c>
      <c r="W271" s="317">
        <v>23</v>
      </c>
    </row>
    <row r="272" spans="1:23">
      <c r="A272" s="499"/>
      <c r="B272" s="499"/>
      <c r="C272" t="s">
        <v>123</v>
      </c>
      <c r="D272" s="229" t="s">
        <v>169</v>
      </c>
      <c r="E272" s="229">
        <v>59</v>
      </c>
      <c r="F272" s="229">
        <v>46</v>
      </c>
      <c r="G272" s="229">
        <v>44</v>
      </c>
      <c r="H272" s="229">
        <v>68</v>
      </c>
      <c r="I272" s="314">
        <v>10</v>
      </c>
      <c r="J272" s="229">
        <v>82</v>
      </c>
      <c r="K272" s="229">
        <v>90</v>
      </c>
      <c r="L272" s="229">
        <v>53</v>
      </c>
      <c r="M272" s="308">
        <v>92</v>
      </c>
      <c r="N272" s="197">
        <v>10</v>
      </c>
      <c r="O272" s="60">
        <v>65</v>
      </c>
      <c r="P272" s="60">
        <v>59</v>
      </c>
      <c r="Q272" s="60">
        <v>52</v>
      </c>
      <c r="R272" s="316">
        <v>75</v>
      </c>
      <c r="S272" s="280">
        <v>14</v>
      </c>
      <c r="T272" s="186">
        <v>56</v>
      </c>
      <c r="U272" s="186">
        <v>74</v>
      </c>
      <c r="V272" s="186">
        <v>42</v>
      </c>
      <c r="W272" s="317">
        <v>70</v>
      </c>
    </row>
    <row r="273" spans="1:23">
      <c r="A273" s="499"/>
      <c r="B273" s="499"/>
      <c r="C273" t="s">
        <v>509</v>
      </c>
      <c r="D273" s="229">
        <v>74</v>
      </c>
      <c r="E273" s="229">
        <v>254</v>
      </c>
      <c r="F273" s="229">
        <v>88</v>
      </c>
      <c r="G273" s="229">
        <v>63</v>
      </c>
      <c r="H273" s="229">
        <v>328</v>
      </c>
      <c r="I273" s="314">
        <v>74</v>
      </c>
      <c r="J273" s="229">
        <v>319</v>
      </c>
      <c r="K273" s="229">
        <v>149</v>
      </c>
      <c r="L273" s="229">
        <v>81</v>
      </c>
      <c r="M273" s="308">
        <v>393</v>
      </c>
      <c r="N273" s="197">
        <v>91</v>
      </c>
      <c r="O273" s="60">
        <v>266</v>
      </c>
      <c r="P273" s="60">
        <v>100</v>
      </c>
      <c r="Q273" s="60">
        <v>72</v>
      </c>
      <c r="R273" s="316">
        <v>357</v>
      </c>
      <c r="S273" s="280">
        <v>105</v>
      </c>
      <c r="T273" s="186">
        <v>328</v>
      </c>
      <c r="U273" s="186">
        <v>145</v>
      </c>
      <c r="V273" s="186">
        <v>72</v>
      </c>
      <c r="W273" s="317">
        <v>433</v>
      </c>
    </row>
    <row r="274" spans="1:23">
      <c r="A274" s="499"/>
      <c r="B274" s="499" t="s">
        <v>41</v>
      </c>
      <c r="C274" t="s">
        <v>124</v>
      </c>
      <c r="D274" s="300"/>
      <c r="E274" s="300"/>
      <c r="F274" s="300"/>
      <c r="G274" s="300"/>
      <c r="H274" s="300"/>
      <c r="I274" s="314">
        <v>333</v>
      </c>
      <c r="J274" s="229">
        <v>629</v>
      </c>
      <c r="K274" s="229">
        <v>165</v>
      </c>
      <c r="L274" s="229">
        <v>94</v>
      </c>
      <c r="M274" s="308">
        <v>962</v>
      </c>
      <c r="N274" s="197">
        <v>308</v>
      </c>
      <c r="O274" s="60">
        <v>562</v>
      </c>
      <c r="P274" s="60">
        <v>132</v>
      </c>
      <c r="Q274" s="60">
        <v>51</v>
      </c>
      <c r="R274" s="316">
        <v>870</v>
      </c>
      <c r="S274" s="280">
        <v>279</v>
      </c>
      <c r="T274" s="186">
        <v>456</v>
      </c>
      <c r="U274" s="186">
        <v>107</v>
      </c>
      <c r="V274" s="186">
        <v>52</v>
      </c>
      <c r="W274" s="317">
        <v>735</v>
      </c>
    </row>
    <row r="275" spans="1:23">
      <c r="A275" s="499"/>
      <c r="B275" s="499"/>
      <c r="C275" t="s">
        <v>171</v>
      </c>
      <c r="D275" s="300"/>
      <c r="E275" s="300"/>
      <c r="F275" s="300"/>
      <c r="G275" s="300"/>
      <c r="H275" s="300"/>
      <c r="I275" s="314">
        <v>119</v>
      </c>
      <c r="J275" s="229">
        <v>264</v>
      </c>
      <c r="K275" s="229">
        <v>87</v>
      </c>
      <c r="L275" s="229">
        <v>51</v>
      </c>
      <c r="M275" s="308">
        <v>383</v>
      </c>
      <c r="N275" s="197">
        <v>98</v>
      </c>
      <c r="O275" s="60">
        <v>259</v>
      </c>
      <c r="P275" s="60">
        <v>73</v>
      </c>
      <c r="Q275" s="60">
        <v>38</v>
      </c>
      <c r="R275" s="316">
        <v>357</v>
      </c>
      <c r="S275" s="280">
        <v>120</v>
      </c>
      <c r="T275" s="186">
        <v>260</v>
      </c>
      <c r="U275" s="186">
        <v>86</v>
      </c>
      <c r="V275" s="186">
        <v>38</v>
      </c>
      <c r="W275" s="317">
        <v>380</v>
      </c>
    </row>
    <row r="276" spans="1:23">
      <c r="A276" s="499"/>
      <c r="B276" s="499"/>
      <c r="C276" t="s">
        <v>170</v>
      </c>
      <c r="D276" s="300"/>
      <c r="E276" s="300"/>
      <c r="F276" s="300"/>
      <c r="G276" s="300"/>
      <c r="H276" s="300"/>
      <c r="I276" s="314">
        <v>188</v>
      </c>
      <c r="J276" s="229">
        <v>327</v>
      </c>
      <c r="K276" s="229">
        <v>76</v>
      </c>
      <c r="L276" s="229">
        <v>28</v>
      </c>
      <c r="M276" s="308">
        <v>515</v>
      </c>
      <c r="N276" s="197">
        <v>158</v>
      </c>
      <c r="O276" s="60">
        <v>311</v>
      </c>
      <c r="P276" s="60">
        <v>56</v>
      </c>
      <c r="Q276" s="60">
        <v>17</v>
      </c>
      <c r="R276" s="316">
        <v>469</v>
      </c>
      <c r="S276" s="280">
        <v>190</v>
      </c>
      <c r="T276" s="186">
        <v>276</v>
      </c>
      <c r="U276" s="186">
        <v>78</v>
      </c>
      <c r="V276" s="186">
        <v>18</v>
      </c>
      <c r="W276" s="317">
        <v>466</v>
      </c>
    </row>
    <row r="277" spans="1:23">
      <c r="A277" s="499"/>
      <c r="B277" s="499"/>
      <c r="C277" t="s">
        <v>117</v>
      </c>
      <c r="D277" s="300"/>
      <c r="E277" s="300"/>
      <c r="F277" s="300"/>
      <c r="G277" s="300"/>
      <c r="H277" s="300"/>
      <c r="I277" s="314">
        <v>26</v>
      </c>
      <c r="J277" s="229">
        <v>34</v>
      </c>
      <c r="K277" s="229">
        <v>12</v>
      </c>
      <c r="L277" s="133" t="s">
        <v>169</v>
      </c>
      <c r="M277" s="308">
        <v>60</v>
      </c>
      <c r="N277" s="197">
        <v>20</v>
      </c>
      <c r="O277" s="60">
        <v>45</v>
      </c>
      <c r="P277" s="60">
        <v>11</v>
      </c>
      <c r="Q277" s="253" t="s">
        <v>169</v>
      </c>
      <c r="R277" s="316">
        <v>65</v>
      </c>
      <c r="S277" s="280">
        <v>30</v>
      </c>
      <c r="T277" s="186">
        <v>30</v>
      </c>
      <c r="U277" s="252" t="s">
        <v>169</v>
      </c>
      <c r="V277" s="252" t="s">
        <v>169</v>
      </c>
      <c r="W277" s="317">
        <v>60</v>
      </c>
    </row>
    <row r="278" spans="1:23">
      <c r="A278" s="499"/>
      <c r="B278" s="499"/>
      <c r="C278" t="s">
        <v>172</v>
      </c>
      <c r="D278" s="300"/>
      <c r="E278" s="300"/>
      <c r="F278" s="300"/>
      <c r="G278" s="300"/>
      <c r="H278" s="300"/>
      <c r="I278" s="158" t="s">
        <v>169</v>
      </c>
      <c r="J278" s="133" t="s">
        <v>169</v>
      </c>
      <c r="K278" s="133" t="s">
        <v>169</v>
      </c>
      <c r="L278" s="133" t="s">
        <v>169</v>
      </c>
      <c r="M278" s="159" t="s">
        <v>169</v>
      </c>
      <c r="N278" s="315" t="s">
        <v>169</v>
      </c>
      <c r="O278" s="253" t="s">
        <v>169</v>
      </c>
      <c r="R278" s="318" t="s">
        <v>169</v>
      </c>
      <c r="S278" s="304" t="s">
        <v>169</v>
      </c>
      <c r="T278" s="252" t="s">
        <v>169</v>
      </c>
      <c r="U278" s="252" t="s">
        <v>169</v>
      </c>
      <c r="V278" s="252" t="s">
        <v>169</v>
      </c>
      <c r="W278" s="321" t="s">
        <v>169</v>
      </c>
    </row>
    <row r="279" spans="1:23">
      <c r="A279" s="499"/>
      <c r="B279" s="499"/>
      <c r="C279" t="s">
        <v>121</v>
      </c>
      <c r="D279" s="300"/>
      <c r="E279" s="300"/>
      <c r="F279" s="300"/>
      <c r="G279" s="300"/>
      <c r="H279" s="300"/>
      <c r="I279" s="314"/>
      <c r="J279" s="133" t="s">
        <v>169</v>
      </c>
      <c r="M279" s="159" t="s">
        <v>169</v>
      </c>
      <c r="N279" s="315" t="s">
        <v>169</v>
      </c>
      <c r="O279" s="253" t="s">
        <v>169</v>
      </c>
      <c r="P279" s="60"/>
      <c r="R279" s="318" t="s">
        <v>169</v>
      </c>
      <c r="S279" s="304" t="s">
        <v>169</v>
      </c>
      <c r="W279" s="321" t="s">
        <v>169</v>
      </c>
    </row>
    <row r="280" spans="1:23">
      <c r="A280" s="499"/>
      <c r="B280" s="499"/>
      <c r="C280" t="s">
        <v>281</v>
      </c>
      <c r="D280" s="300"/>
      <c r="E280" s="300"/>
      <c r="F280" s="300"/>
      <c r="G280" s="300"/>
      <c r="H280" s="300"/>
      <c r="I280" s="314">
        <v>37</v>
      </c>
      <c r="J280" s="229">
        <v>71</v>
      </c>
      <c r="K280" s="229">
        <v>18</v>
      </c>
      <c r="L280" s="133" t="s">
        <v>169</v>
      </c>
      <c r="M280" s="308">
        <v>108</v>
      </c>
      <c r="N280" s="197">
        <v>30</v>
      </c>
      <c r="O280" s="60">
        <v>68</v>
      </c>
      <c r="P280" s="60">
        <v>11</v>
      </c>
      <c r="Q280" s="253" t="s">
        <v>169</v>
      </c>
      <c r="R280" s="316">
        <v>98</v>
      </c>
      <c r="S280" s="280">
        <v>38</v>
      </c>
      <c r="T280" s="186">
        <v>43</v>
      </c>
      <c r="U280" s="186">
        <v>11</v>
      </c>
      <c r="V280" s="252" t="s">
        <v>169</v>
      </c>
      <c r="W280" s="317">
        <v>81</v>
      </c>
    </row>
    <row r="281" spans="1:23">
      <c r="A281" s="499"/>
      <c r="B281" s="499"/>
      <c r="C281" t="s">
        <v>123</v>
      </c>
      <c r="D281" s="300"/>
      <c r="E281" s="300"/>
      <c r="F281" s="300"/>
      <c r="G281" s="300"/>
      <c r="H281" s="300"/>
      <c r="I281" s="314">
        <v>24</v>
      </c>
      <c r="J281" s="229">
        <v>300</v>
      </c>
      <c r="K281" s="229">
        <v>255</v>
      </c>
      <c r="L281" s="229">
        <v>125</v>
      </c>
      <c r="M281" s="308">
        <v>324</v>
      </c>
      <c r="N281" s="197">
        <v>26</v>
      </c>
      <c r="O281" s="60">
        <v>273</v>
      </c>
      <c r="P281" s="60">
        <v>306</v>
      </c>
      <c r="Q281" s="60">
        <v>129</v>
      </c>
      <c r="R281" s="316">
        <v>299</v>
      </c>
      <c r="S281" s="280">
        <v>52</v>
      </c>
      <c r="T281" s="186">
        <v>133</v>
      </c>
      <c r="U281" s="186">
        <v>193</v>
      </c>
      <c r="V281" s="186">
        <v>119</v>
      </c>
      <c r="W281" s="317">
        <v>185</v>
      </c>
    </row>
    <row r="282" spans="1:23">
      <c r="A282" s="499"/>
      <c r="B282" s="499"/>
      <c r="C282" t="s">
        <v>509</v>
      </c>
      <c r="D282" s="300"/>
      <c r="E282" s="300"/>
      <c r="F282" s="300"/>
      <c r="G282" s="300"/>
      <c r="H282" s="300"/>
      <c r="I282" s="314">
        <v>730</v>
      </c>
      <c r="J282" s="227">
        <v>1631</v>
      </c>
      <c r="K282" s="229">
        <v>617</v>
      </c>
      <c r="L282" s="229">
        <v>309</v>
      </c>
      <c r="M282" s="307">
        <v>2361</v>
      </c>
      <c r="N282" s="197">
        <v>643</v>
      </c>
      <c r="O282" s="60">
        <v>1521</v>
      </c>
      <c r="P282" s="60">
        <v>589</v>
      </c>
      <c r="Q282" s="60">
        <v>241</v>
      </c>
      <c r="R282" s="316">
        <v>2164</v>
      </c>
      <c r="S282" s="280">
        <v>714</v>
      </c>
      <c r="T282" s="186">
        <v>1203</v>
      </c>
      <c r="U282" s="186">
        <v>488</v>
      </c>
      <c r="V282" s="186">
        <v>233</v>
      </c>
      <c r="W282" s="317">
        <v>1917</v>
      </c>
    </row>
    <row r="283" spans="1:23">
      <c r="A283" s="499"/>
      <c r="B283" s="499" t="s">
        <v>511</v>
      </c>
      <c r="C283" t="s">
        <v>124</v>
      </c>
      <c r="D283" s="300"/>
      <c r="E283" s="300"/>
      <c r="F283" s="300"/>
      <c r="G283" s="300"/>
      <c r="H283" s="300"/>
      <c r="I283" s="313">
        <v>31776</v>
      </c>
      <c r="J283" s="227">
        <v>5800</v>
      </c>
      <c r="K283" s="227">
        <v>1875</v>
      </c>
      <c r="L283" s="227">
        <v>2029</v>
      </c>
      <c r="M283" s="310">
        <v>22754</v>
      </c>
      <c r="N283" s="197">
        <v>34859</v>
      </c>
      <c r="O283" s="60">
        <v>6680</v>
      </c>
      <c r="P283" s="60">
        <v>2117</v>
      </c>
      <c r="Q283" s="60">
        <v>2299</v>
      </c>
      <c r="R283" s="316">
        <v>25401</v>
      </c>
      <c r="S283" s="280">
        <v>37553</v>
      </c>
      <c r="T283" s="186">
        <v>7506</v>
      </c>
      <c r="U283" s="186">
        <v>2387</v>
      </c>
      <c r="V283" s="186">
        <v>2493</v>
      </c>
      <c r="W283" s="317">
        <v>27639</v>
      </c>
    </row>
    <row r="284" spans="1:23">
      <c r="A284" s="499"/>
      <c r="B284" s="499"/>
      <c r="C284" t="s">
        <v>171</v>
      </c>
      <c r="D284" s="300"/>
      <c r="E284" s="300"/>
      <c r="F284" s="300"/>
      <c r="G284" s="300"/>
      <c r="H284" s="300"/>
      <c r="I284" s="313">
        <v>12516</v>
      </c>
      <c r="J284" s="227">
        <v>2763</v>
      </c>
      <c r="K284" s="227">
        <v>1143</v>
      </c>
      <c r="L284" s="229">
        <v>837</v>
      </c>
      <c r="M284" s="310">
        <v>9740</v>
      </c>
      <c r="N284" s="197">
        <v>13960</v>
      </c>
      <c r="O284" s="60">
        <v>3316</v>
      </c>
      <c r="P284" s="60">
        <v>1352</v>
      </c>
      <c r="Q284" s="60">
        <v>986</v>
      </c>
      <c r="R284" s="316">
        <v>11077</v>
      </c>
      <c r="S284" s="280">
        <v>15079</v>
      </c>
      <c r="T284" s="186">
        <v>3782</v>
      </c>
      <c r="U284" s="186">
        <v>1595</v>
      </c>
      <c r="V284" s="186">
        <v>1116</v>
      </c>
      <c r="W284" s="317">
        <v>12075</v>
      </c>
    </row>
    <row r="285" spans="1:23">
      <c r="A285" s="499"/>
      <c r="B285" s="499"/>
      <c r="C285" t="s">
        <v>170</v>
      </c>
      <c r="D285" s="300"/>
      <c r="E285" s="300"/>
      <c r="F285" s="300"/>
      <c r="G285" s="300"/>
      <c r="H285" s="300"/>
      <c r="I285" s="313">
        <v>15698</v>
      </c>
      <c r="J285" s="227">
        <v>3061</v>
      </c>
      <c r="K285" s="227">
        <v>1023</v>
      </c>
      <c r="L285" s="229">
        <v>615</v>
      </c>
      <c r="M285" s="310">
        <v>11223</v>
      </c>
      <c r="N285" s="197">
        <v>18129</v>
      </c>
      <c r="O285" s="60">
        <v>3696</v>
      </c>
      <c r="P285" s="60">
        <v>1241</v>
      </c>
      <c r="Q285" s="60">
        <v>731</v>
      </c>
      <c r="R285" s="316">
        <v>13097</v>
      </c>
      <c r="S285" s="280">
        <v>20417</v>
      </c>
      <c r="T285" s="186">
        <v>4261</v>
      </c>
      <c r="U285" s="186">
        <v>1424</v>
      </c>
      <c r="V285" s="186">
        <v>821</v>
      </c>
      <c r="W285" s="317">
        <v>14741</v>
      </c>
    </row>
    <row r="286" spans="1:23">
      <c r="A286" s="499"/>
      <c r="B286" s="499"/>
      <c r="C286" t="s">
        <v>117</v>
      </c>
      <c r="D286" s="300"/>
      <c r="E286" s="300"/>
      <c r="F286" s="300"/>
      <c r="G286" s="300"/>
      <c r="H286" s="300"/>
      <c r="I286" s="313">
        <v>1590</v>
      </c>
      <c r="J286" s="229">
        <v>442</v>
      </c>
      <c r="K286" s="229">
        <v>181</v>
      </c>
      <c r="L286" s="229">
        <v>93</v>
      </c>
      <c r="M286" s="310">
        <v>1496</v>
      </c>
      <c r="N286" s="197">
        <v>1804</v>
      </c>
      <c r="O286" s="60">
        <v>519</v>
      </c>
      <c r="P286" s="60">
        <v>210</v>
      </c>
      <c r="Q286" s="60">
        <v>112</v>
      </c>
      <c r="R286" s="316">
        <v>1719</v>
      </c>
      <c r="S286" s="280">
        <v>2053</v>
      </c>
      <c r="T286" s="186">
        <v>607</v>
      </c>
      <c r="U286" s="186">
        <v>230</v>
      </c>
      <c r="V286" s="186">
        <v>132</v>
      </c>
      <c r="W286" s="317">
        <v>1971</v>
      </c>
    </row>
    <row r="287" spans="1:23">
      <c r="A287" s="499"/>
      <c r="B287" s="499"/>
      <c r="C287" t="s">
        <v>172</v>
      </c>
      <c r="D287" s="300"/>
      <c r="E287" s="300"/>
      <c r="F287" s="300"/>
      <c r="G287" s="300"/>
      <c r="H287" s="300"/>
      <c r="I287" s="314">
        <v>212</v>
      </c>
      <c r="J287" s="229">
        <v>32</v>
      </c>
      <c r="K287" s="229">
        <v>18</v>
      </c>
      <c r="L287" s="229">
        <v>14</v>
      </c>
      <c r="M287" s="310">
        <v>132</v>
      </c>
      <c r="N287" s="197">
        <v>236</v>
      </c>
      <c r="O287" s="60">
        <v>41</v>
      </c>
      <c r="P287" s="60">
        <v>22</v>
      </c>
      <c r="Q287" s="60">
        <v>15</v>
      </c>
      <c r="R287" s="316">
        <v>159</v>
      </c>
      <c r="S287" s="280">
        <v>243</v>
      </c>
      <c r="T287" s="186">
        <v>48</v>
      </c>
      <c r="U287" s="186">
        <v>20</v>
      </c>
      <c r="V287" s="186">
        <v>17</v>
      </c>
      <c r="W287" s="317">
        <v>171</v>
      </c>
    </row>
    <row r="288" spans="1:23">
      <c r="A288" s="499"/>
      <c r="B288" s="499"/>
      <c r="C288" t="s">
        <v>121</v>
      </c>
      <c r="D288" s="300"/>
      <c r="E288" s="300"/>
      <c r="F288" s="300"/>
      <c r="G288" s="300"/>
      <c r="H288" s="300"/>
      <c r="I288" s="314">
        <v>90</v>
      </c>
      <c r="J288" s="229">
        <v>23</v>
      </c>
      <c r="K288" s="133" t="s">
        <v>169</v>
      </c>
      <c r="L288" s="133" t="s">
        <v>169</v>
      </c>
      <c r="M288" s="310">
        <v>71</v>
      </c>
      <c r="N288" s="197">
        <v>101</v>
      </c>
      <c r="O288" s="60">
        <v>23</v>
      </c>
      <c r="P288" s="253" t="s">
        <v>169</v>
      </c>
      <c r="Q288" s="253" t="s">
        <v>169</v>
      </c>
      <c r="R288" s="316">
        <v>74</v>
      </c>
      <c r="S288" s="280">
        <v>122</v>
      </c>
      <c r="T288" s="186">
        <v>30</v>
      </c>
      <c r="U288" s="252" t="s">
        <v>169</v>
      </c>
      <c r="V288" s="252" t="s">
        <v>169</v>
      </c>
      <c r="W288" s="317">
        <v>97</v>
      </c>
    </row>
    <row r="289" spans="1:23">
      <c r="A289" s="499"/>
      <c r="B289" s="499"/>
      <c r="C289" t="s">
        <v>281</v>
      </c>
      <c r="D289" s="300"/>
      <c r="E289" s="300"/>
      <c r="F289" s="300"/>
      <c r="G289" s="300"/>
      <c r="H289" s="300"/>
      <c r="I289" s="313">
        <v>2364</v>
      </c>
      <c r="J289" s="229">
        <v>483</v>
      </c>
      <c r="K289" s="229">
        <v>140</v>
      </c>
      <c r="L289" s="229">
        <v>75</v>
      </c>
      <c r="M289" s="310">
        <v>1986</v>
      </c>
      <c r="N289" s="197">
        <v>2811</v>
      </c>
      <c r="O289" s="60">
        <v>561</v>
      </c>
      <c r="P289" s="60">
        <v>169</v>
      </c>
      <c r="Q289" s="60">
        <v>88</v>
      </c>
      <c r="R289" s="316">
        <v>2273</v>
      </c>
      <c r="S289" s="280">
        <v>3198</v>
      </c>
      <c r="T289" s="186">
        <v>655</v>
      </c>
      <c r="U289" s="186">
        <v>195</v>
      </c>
      <c r="V289" s="186">
        <v>92</v>
      </c>
      <c r="W289" s="317">
        <v>2560</v>
      </c>
    </row>
    <row r="290" spans="1:23">
      <c r="A290" s="499"/>
      <c r="B290" s="499"/>
      <c r="C290" t="s">
        <v>123</v>
      </c>
      <c r="D290" s="300"/>
      <c r="E290" s="300"/>
      <c r="F290" s="300"/>
      <c r="G290" s="300"/>
      <c r="H290" s="300"/>
      <c r="I290" s="313">
        <v>93890</v>
      </c>
      <c r="J290" s="227">
        <v>57170</v>
      </c>
      <c r="K290" s="227">
        <v>38420</v>
      </c>
      <c r="L290" s="227">
        <v>40593</v>
      </c>
      <c r="M290" s="310">
        <v>120752</v>
      </c>
      <c r="N290" s="197">
        <v>92918</v>
      </c>
      <c r="O290" s="60">
        <v>56627</v>
      </c>
      <c r="P290" s="60">
        <v>38482</v>
      </c>
      <c r="Q290" s="60">
        <v>40810</v>
      </c>
      <c r="R290" s="316">
        <v>119495</v>
      </c>
      <c r="S290" s="280">
        <v>94795</v>
      </c>
      <c r="T290" s="186">
        <v>56368</v>
      </c>
      <c r="U290" s="186">
        <v>38561</v>
      </c>
      <c r="V290" s="186">
        <v>41138</v>
      </c>
      <c r="W290" s="317">
        <v>120613</v>
      </c>
    </row>
    <row r="291" spans="1:23">
      <c r="A291" s="499"/>
      <c r="B291" s="499"/>
      <c r="C291" t="s">
        <v>509</v>
      </c>
      <c r="D291" s="300"/>
      <c r="E291" s="300"/>
      <c r="F291" s="300"/>
      <c r="G291" s="300"/>
      <c r="H291" s="300"/>
      <c r="I291" s="313">
        <v>158136</v>
      </c>
      <c r="J291" s="227">
        <v>69774</v>
      </c>
      <c r="K291" s="227">
        <v>42803</v>
      </c>
      <c r="L291" s="227">
        <v>44262</v>
      </c>
      <c r="M291" s="310">
        <v>168154</v>
      </c>
      <c r="N291" s="197">
        <v>164818</v>
      </c>
      <c r="O291" s="60">
        <v>71463</v>
      </c>
      <c r="P291" s="60">
        <v>43596</v>
      </c>
      <c r="Q291" s="60">
        <v>45048</v>
      </c>
      <c r="R291" s="316">
        <v>173295</v>
      </c>
      <c r="S291" s="280">
        <v>173460</v>
      </c>
      <c r="T291" s="186">
        <v>73257</v>
      </c>
      <c r="U291" s="186">
        <v>44418</v>
      </c>
      <c r="V291" s="186">
        <v>45817</v>
      </c>
      <c r="W291" s="317">
        <v>179867</v>
      </c>
    </row>
    <row r="292" spans="1:23">
      <c r="A292" s="499" t="s">
        <v>195</v>
      </c>
      <c r="B292" s="499" t="s">
        <v>24</v>
      </c>
      <c r="C292" t="s">
        <v>124</v>
      </c>
      <c r="D292" s="229">
        <v>209</v>
      </c>
      <c r="E292" s="229">
        <v>513</v>
      </c>
      <c r="F292" s="229">
        <v>188</v>
      </c>
      <c r="G292" s="229">
        <v>99</v>
      </c>
      <c r="H292" s="229">
        <v>722</v>
      </c>
      <c r="I292" s="314">
        <v>190</v>
      </c>
      <c r="J292" s="229">
        <v>417</v>
      </c>
      <c r="K292" s="229">
        <v>120</v>
      </c>
      <c r="L292" s="229">
        <v>54</v>
      </c>
      <c r="M292" s="308">
        <v>607</v>
      </c>
      <c r="N292" s="197">
        <v>187</v>
      </c>
      <c r="O292" s="60">
        <v>535</v>
      </c>
      <c r="P292" s="60">
        <v>195</v>
      </c>
      <c r="Q292" s="60">
        <v>71</v>
      </c>
      <c r="R292" s="316">
        <v>722</v>
      </c>
      <c r="S292" s="280">
        <v>211</v>
      </c>
      <c r="T292" s="186">
        <v>490</v>
      </c>
      <c r="U292" s="186">
        <v>174</v>
      </c>
      <c r="V292" s="186">
        <v>78</v>
      </c>
      <c r="W292" s="317">
        <v>701</v>
      </c>
    </row>
    <row r="293" spans="1:23">
      <c r="A293" s="499"/>
      <c r="B293" s="499"/>
      <c r="C293" t="s">
        <v>171</v>
      </c>
      <c r="D293" s="229">
        <v>158</v>
      </c>
      <c r="E293" s="229">
        <v>343</v>
      </c>
      <c r="F293" s="229">
        <v>157</v>
      </c>
      <c r="G293" s="229">
        <v>90</v>
      </c>
      <c r="H293" s="229">
        <v>501</v>
      </c>
      <c r="I293" s="314">
        <v>111</v>
      </c>
      <c r="J293" s="229">
        <v>302</v>
      </c>
      <c r="K293" s="229">
        <v>107</v>
      </c>
      <c r="L293" s="229">
        <v>57</v>
      </c>
      <c r="M293" s="308">
        <v>413</v>
      </c>
      <c r="N293" s="197">
        <v>130</v>
      </c>
      <c r="O293" s="60">
        <v>375</v>
      </c>
      <c r="P293" s="60">
        <v>148</v>
      </c>
      <c r="Q293" s="60">
        <v>70</v>
      </c>
      <c r="R293" s="316">
        <v>505</v>
      </c>
      <c r="S293" s="280">
        <v>166</v>
      </c>
      <c r="T293" s="186">
        <v>392</v>
      </c>
      <c r="U293" s="186">
        <v>192</v>
      </c>
      <c r="V293" s="186">
        <v>87</v>
      </c>
      <c r="W293" s="317">
        <v>558</v>
      </c>
    </row>
    <row r="294" spans="1:23">
      <c r="A294" s="499"/>
      <c r="B294" s="499"/>
      <c r="C294" t="s">
        <v>170</v>
      </c>
      <c r="D294" s="229">
        <v>82</v>
      </c>
      <c r="E294" s="229">
        <v>160</v>
      </c>
      <c r="F294" s="229">
        <v>43</v>
      </c>
      <c r="G294" s="229">
        <v>13</v>
      </c>
      <c r="H294" s="229">
        <v>242</v>
      </c>
      <c r="I294" s="314">
        <v>65</v>
      </c>
      <c r="J294" s="229">
        <v>135</v>
      </c>
      <c r="K294" s="229">
        <v>28</v>
      </c>
      <c r="L294" s="133" t="s">
        <v>169</v>
      </c>
      <c r="M294" s="308">
        <v>200</v>
      </c>
      <c r="N294" s="197">
        <v>94</v>
      </c>
      <c r="O294" s="60">
        <v>192</v>
      </c>
      <c r="P294" s="60">
        <v>53</v>
      </c>
      <c r="Q294" s="60">
        <v>22</v>
      </c>
      <c r="R294" s="316">
        <v>286</v>
      </c>
      <c r="S294" s="280">
        <v>131</v>
      </c>
      <c r="T294" s="186">
        <v>191</v>
      </c>
      <c r="U294" s="186">
        <v>71</v>
      </c>
      <c r="V294" s="186">
        <v>13</v>
      </c>
      <c r="W294" s="317">
        <v>322</v>
      </c>
    </row>
    <row r="295" spans="1:23">
      <c r="A295" s="499"/>
      <c r="B295" s="499"/>
      <c r="C295" t="s">
        <v>117</v>
      </c>
      <c r="D295" s="229">
        <v>15</v>
      </c>
      <c r="E295" s="229">
        <v>33</v>
      </c>
      <c r="F295" s="133" t="s">
        <v>169</v>
      </c>
      <c r="G295" s="133" t="s">
        <v>169</v>
      </c>
      <c r="H295" s="229">
        <v>48</v>
      </c>
      <c r="I295" s="314">
        <v>13</v>
      </c>
      <c r="J295" s="229">
        <v>20</v>
      </c>
      <c r="K295" s="133" t="s">
        <v>169</v>
      </c>
      <c r="L295" s="133" t="s">
        <v>169</v>
      </c>
      <c r="M295" s="308">
        <v>33</v>
      </c>
      <c r="N295" s="197">
        <v>10</v>
      </c>
      <c r="O295" s="60">
        <v>23</v>
      </c>
      <c r="P295" s="253" t="s">
        <v>169</v>
      </c>
      <c r="Q295" s="253" t="s">
        <v>169</v>
      </c>
      <c r="R295" s="316">
        <v>33</v>
      </c>
      <c r="S295" s="304" t="s">
        <v>169</v>
      </c>
      <c r="T295" s="186">
        <v>29</v>
      </c>
      <c r="U295" s="252" t="s">
        <v>169</v>
      </c>
      <c r="V295" s="252" t="s">
        <v>169</v>
      </c>
      <c r="W295" s="317">
        <v>37</v>
      </c>
    </row>
    <row r="296" spans="1:23">
      <c r="A296" s="499"/>
      <c r="B296" s="499"/>
      <c r="C296" t="s">
        <v>172</v>
      </c>
      <c r="D296" s="229" t="s">
        <v>169</v>
      </c>
      <c r="E296" s="229" t="s">
        <v>169</v>
      </c>
      <c r="F296" s="133" t="s">
        <v>169</v>
      </c>
      <c r="H296" s="133" t="s">
        <v>169</v>
      </c>
      <c r="I296" s="158" t="s">
        <v>169</v>
      </c>
      <c r="J296" s="133" t="s">
        <v>169</v>
      </c>
      <c r="K296" s="133" t="s">
        <v>169</v>
      </c>
      <c r="L296" s="133" t="s">
        <v>169</v>
      </c>
      <c r="M296" s="159" t="s">
        <v>169</v>
      </c>
      <c r="N296" s="315" t="s">
        <v>169</v>
      </c>
      <c r="O296" s="253" t="s">
        <v>169</v>
      </c>
      <c r="R296" s="318" t="s">
        <v>169</v>
      </c>
      <c r="S296" s="304" t="s">
        <v>169</v>
      </c>
      <c r="U296" s="252" t="s">
        <v>169</v>
      </c>
      <c r="W296" s="321" t="s">
        <v>169</v>
      </c>
    </row>
    <row r="297" spans="1:23">
      <c r="A297" s="499"/>
      <c r="B297" s="499"/>
      <c r="C297" t="s">
        <v>121</v>
      </c>
      <c r="D297" s="229" t="s">
        <v>169</v>
      </c>
      <c r="E297" s="229" t="s">
        <v>169</v>
      </c>
      <c r="H297" s="133" t="s">
        <v>169</v>
      </c>
      <c r="I297" s="158" t="s">
        <v>169</v>
      </c>
      <c r="J297" s="133" t="s">
        <v>169</v>
      </c>
      <c r="M297" s="159" t="s">
        <v>169</v>
      </c>
      <c r="N297" s="196"/>
      <c r="O297" s="253" t="s">
        <v>169</v>
      </c>
      <c r="R297" s="318" t="s">
        <v>169</v>
      </c>
      <c r="S297" s="304" t="s">
        <v>169</v>
      </c>
      <c r="T297" s="252" t="s">
        <v>169</v>
      </c>
      <c r="U297" s="252" t="s">
        <v>169</v>
      </c>
      <c r="V297" s="252" t="s">
        <v>169</v>
      </c>
      <c r="W297" s="321" t="s">
        <v>169</v>
      </c>
    </row>
    <row r="298" spans="1:23">
      <c r="A298" s="499"/>
      <c r="B298" s="499"/>
      <c r="C298" t="s">
        <v>281</v>
      </c>
      <c r="D298" s="229">
        <v>30</v>
      </c>
      <c r="E298" s="229">
        <v>42</v>
      </c>
      <c r="F298" s="229">
        <v>25</v>
      </c>
      <c r="G298" s="133" t="s">
        <v>169</v>
      </c>
      <c r="H298" s="229">
        <v>72</v>
      </c>
      <c r="I298" s="314">
        <v>20</v>
      </c>
      <c r="J298" s="229">
        <v>41</v>
      </c>
      <c r="K298" s="229">
        <v>19</v>
      </c>
      <c r="L298" s="133" t="s">
        <v>169</v>
      </c>
      <c r="M298" s="308">
        <v>61</v>
      </c>
      <c r="N298" s="197">
        <v>23</v>
      </c>
      <c r="O298" s="60">
        <v>61</v>
      </c>
      <c r="P298" s="60">
        <v>11</v>
      </c>
      <c r="Q298" s="253" t="s">
        <v>169</v>
      </c>
      <c r="R298" s="316">
        <v>84</v>
      </c>
      <c r="S298" s="280">
        <v>29</v>
      </c>
      <c r="T298" s="186">
        <v>66</v>
      </c>
      <c r="U298" s="186">
        <v>19</v>
      </c>
      <c r="V298" s="186">
        <v>12</v>
      </c>
      <c r="W298" s="317">
        <v>95</v>
      </c>
    </row>
    <row r="299" spans="1:23">
      <c r="A299" s="499"/>
      <c r="B299" s="499"/>
      <c r="C299" t="s">
        <v>123</v>
      </c>
      <c r="D299" s="229">
        <v>25</v>
      </c>
      <c r="E299" s="229">
        <v>245</v>
      </c>
      <c r="F299" s="229">
        <v>134</v>
      </c>
      <c r="G299" s="229">
        <v>70</v>
      </c>
      <c r="H299" s="229">
        <v>270</v>
      </c>
      <c r="I299" s="314">
        <v>37</v>
      </c>
      <c r="J299" s="229">
        <v>262</v>
      </c>
      <c r="K299" s="229">
        <v>176</v>
      </c>
      <c r="L299" s="229">
        <v>80</v>
      </c>
      <c r="M299" s="308">
        <v>299</v>
      </c>
      <c r="N299" s="197">
        <v>35</v>
      </c>
      <c r="O299" s="60">
        <v>200</v>
      </c>
      <c r="P299" s="60">
        <v>176</v>
      </c>
      <c r="Q299" s="60">
        <v>93</v>
      </c>
      <c r="R299" s="316">
        <v>235</v>
      </c>
      <c r="S299" s="280">
        <v>59</v>
      </c>
      <c r="T299" s="186">
        <v>219</v>
      </c>
      <c r="U299" s="186">
        <v>171</v>
      </c>
      <c r="V299" s="186">
        <v>90</v>
      </c>
      <c r="W299" s="317">
        <v>278</v>
      </c>
    </row>
    <row r="300" spans="1:23">
      <c r="A300" s="499"/>
      <c r="B300" s="499"/>
      <c r="C300" t="s">
        <v>509</v>
      </c>
      <c r="D300" s="229">
        <v>522</v>
      </c>
      <c r="E300" s="227">
        <v>1345</v>
      </c>
      <c r="F300" s="229">
        <v>556</v>
      </c>
      <c r="G300" s="229">
        <v>283</v>
      </c>
      <c r="H300" s="227">
        <v>1867</v>
      </c>
      <c r="I300" s="314">
        <v>439</v>
      </c>
      <c r="J300" s="227">
        <v>1181</v>
      </c>
      <c r="K300" s="229">
        <v>455</v>
      </c>
      <c r="L300" s="229">
        <v>213</v>
      </c>
      <c r="M300" s="307">
        <v>1620</v>
      </c>
      <c r="N300" s="197">
        <v>483</v>
      </c>
      <c r="O300" s="60">
        <v>1391</v>
      </c>
      <c r="P300" s="60">
        <v>591</v>
      </c>
      <c r="Q300" s="60">
        <v>264</v>
      </c>
      <c r="R300" s="316">
        <v>1874</v>
      </c>
      <c r="S300" s="280">
        <v>608</v>
      </c>
      <c r="T300" s="186">
        <v>1390</v>
      </c>
      <c r="U300" s="186">
        <v>638</v>
      </c>
      <c r="V300" s="186">
        <v>286</v>
      </c>
      <c r="W300" s="317">
        <v>1998</v>
      </c>
    </row>
    <row r="301" spans="1:23">
      <c r="A301" s="499"/>
      <c r="B301" s="499" t="s">
        <v>510</v>
      </c>
      <c r="C301" t="s">
        <v>124</v>
      </c>
      <c r="D301" s="229" t="s">
        <v>169</v>
      </c>
      <c r="E301" s="229">
        <v>15</v>
      </c>
      <c r="F301" s="133" t="s">
        <v>169</v>
      </c>
      <c r="G301" s="133" t="s">
        <v>169</v>
      </c>
      <c r="H301" s="229">
        <v>17</v>
      </c>
      <c r="I301" s="158" t="s">
        <v>169</v>
      </c>
      <c r="J301" s="229">
        <v>20</v>
      </c>
      <c r="K301" s="133" t="s">
        <v>169</v>
      </c>
      <c r="L301" s="133" t="s">
        <v>169</v>
      </c>
      <c r="M301" s="308">
        <v>22</v>
      </c>
      <c r="N301" s="315" t="s">
        <v>169</v>
      </c>
      <c r="O301" s="60">
        <v>20</v>
      </c>
      <c r="P301" s="253" t="s">
        <v>169</v>
      </c>
      <c r="Q301" s="253" t="s">
        <v>169</v>
      </c>
      <c r="R301" s="316">
        <v>25</v>
      </c>
      <c r="S301" s="304" t="s">
        <v>169</v>
      </c>
      <c r="T301" s="186">
        <v>21</v>
      </c>
      <c r="U301" s="252" t="s">
        <v>169</v>
      </c>
      <c r="V301" s="252" t="s">
        <v>169</v>
      </c>
      <c r="W301" s="317">
        <v>29</v>
      </c>
    </row>
    <row r="302" spans="1:23">
      <c r="A302" s="499"/>
      <c r="B302" s="499"/>
      <c r="C302" t="s">
        <v>171</v>
      </c>
      <c r="D302" s="229" t="s">
        <v>169</v>
      </c>
      <c r="E302" s="229" t="s">
        <v>169</v>
      </c>
      <c r="F302" s="133" t="s">
        <v>169</v>
      </c>
      <c r="H302" s="133" t="s">
        <v>169</v>
      </c>
      <c r="I302" s="158" t="s">
        <v>169</v>
      </c>
      <c r="J302" s="229">
        <v>17</v>
      </c>
      <c r="K302" s="133" t="s">
        <v>169</v>
      </c>
      <c r="L302" s="133" t="s">
        <v>169</v>
      </c>
      <c r="M302" s="308">
        <v>19</v>
      </c>
      <c r="N302" s="196"/>
      <c r="O302" s="60">
        <v>12</v>
      </c>
      <c r="P302" s="253" t="s">
        <v>169</v>
      </c>
      <c r="Q302" s="253" t="s">
        <v>169</v>
      </c>
      <c r="R302" s="316">
        <v>12</v>
      </c>
      <c r="S302" s="304" t="s">
        <v>169</v>
      </c>
      <c r="T302" s="186">
        <v>10</v>
      </c>
      <c r="U302" s="252" t="s">
        <v>169</v>
      </c>
      <c r="W302" s="317">
        <v>11</v>
      </c>
    </row>
    <row r="303" spans="1:23">
      <c r="A303" s="499"/>
      <c r="B303" s="499"/>
      <c r="C303" t="s">
        <v>170</v>
      </c>
      <c r="D303" s="229" t="s">
        <v>169</v>
      </c>
      <c r="E303" s="229" t="s">
        <v>169</v>
      </c>
      <c r="H303" s="133" t="s">
        <v>169</v>
      </c>
      <c r="I303" s="158" t="s">
        <v>169</v>
      </c>
      <c r="J303" s="133" t="s">
        <v>169</v>
      </c>
      <c r="M303" s="159" t="s">
        <v>169</v>
      </c>
      <c r="N303" s="196"/>
      <c r="O303" s="253" t="s">
        <v>169</v>
      </c>
      <c r="P303" s="253" t="s">
        <v>169</v>
      </c>
      <c r="Q303" s="253" t="s">
        <v>169</v>
      </c>
      <c r="R303" s="318" t="s">
        <v>169</v>
      </c>
      <c r="S303" s="304" t="s">
        <v>169</v>
      </c>
      <c r="T303" s="252" t="s">
        <v>169</v>
      </c>
      <c r="U303" s="252" t="s">
        <v>169</v>
      </c>
      <c r="W303" s="321" t="s">
        <v>169</v>
      </c>
    </row>
    <row r="304" spans="1:23">
      <c r="A304" s="499"/>
      <c r="B304" s="499"/>
      <c r="C304" t="s">
        <v>117</v>
      </c>
      <c r="D304" s="229" t="s">
        <v>169</v>
      </c>
      <c r="E304" s="229" t="s">
        <v>169</v>
      </c>
      <c r="H304" s="133" t="s">
        <v>169</v>
      </c>
      <c r="I304" s="158" t="s">
        <v>169</v>
      </c>
      <c r="M304" s="159" t="s">
        <v>169</v>
      </c>
      <c r="N304" s="196"/>
      <c r="O304" s="60"/>
      <c r="P304" s="60"/>
      <c r="Q304" s="60"/>
      <c r="R304" s="316"/>
      <c r="S304" s="304" t="s">
        <v>169</v>
      </c>
      <c r="T304" s="252" t="s">
        <v>169</v>
      </c>
      <c r="W304" s="321" t="s">
        <v>169</v>
      </c>
    </row>
    <row r="305" spans="1:23">
      <c r="A305" s="499"/>
      <c r="B305" s="499"/>
      <c r="C305" t="s">
        <v>172</v>
      </c>
      <c r="I305" s="314"/>
      <c r="M305" s="308"/>
      <c r="N305" s="196"/>
      <c r="O305" s="253" t="s">
        <v>169</v>
      </c>
      <c r="R305" s="318" t="s">
        <v>169</v>
      </c>
      <c r="S305" s="196"/>
      <c r="W305" s="195"/>
    </row>
    <row r="306" spans="1:23">
      <c r="A306" s="499"/>
      <c r="B306" s="499"/>
      <c r="C306" t="s">
        <v>121</v>
      </c>
      <c r="I306" s="314"/>
      <c r="K306" s="133" t="s">
        <v>169</v>
      </c>
      <c r="M306" s="308"/>
      <c r="N306" s="196"/>
      <c r="O306" s="60"/>
      <c r="R306" s="316"/>
      <c r="S306" s="196"/>
      <c r="W306" s="195"/>
    </row>
    <row r="307" spans="1:23">
      <c r="A307" s="499"/>
      <c r="B307" s="499"/>
      <c r="C307" t="s">
        <v>281</v>
      </c>
      <c r="E307" s="229" t="s">
        <v>169</v>
      </c>
      <c r="H307" s="133" t="s">
        <v>169</v>
      </c>
      <c r="I307" s="158" t="s">
        <v>169</v>
      </c>
      <c r="L307" s="133" t="s">
        <v>169</v>
      </c>
      <c r="M307" s="159" t="s">
        <v>169</v>
      </c>
      <c r="N307" s="315" t="s">
        <v>169</v>
      </c>
      <c r="O307" s="253" t="s">
        <v>169</v>
      </c>
      <c r="R307" s="318" t="s">
        <v>169</v>
      </c>
      <c r="S307" s="196"/>
      <c r="T307" s="252" t="s">
        <v>169</v>
      </c>
      <c r="W307" s="321" t="s">
        <v>169</v>
      </c>
    </row>
    <row r="308" spans="1:23">
      <c r="A308" s="499"/>
      <c r="B308" s="499"/>
      <c r="C308" t="s">
        <v>123</v>
      </c>
      <c r="E308" s="229">
        <v>14</v>
      </c>
      <c r="F308" s="133" t="s">
        <v>169</v>
      </c>
      <c r="G308" s="133" t="s">
        <v>169</v>
      </c>
      <c r="H308" s="229">
        <v>14</v>
      </c>
      <c r="I308" s="314"/>
      <c r="J308" s="133" t="s">
        <v>169</v>
      </c>
      <c r="K308" s="133" t="s">
        <v>169</v>
      </c>
      <c r="L308" s="133" t="s">
        <v>169</v>
      </c>
      <c r="M308" s="159" t="s">
        <v>169</v>
      </c>
      <c r="N308" s="196"/>
      <c r="O308" s="253" t="s">
        <v>169</v>
      </c>
      <c r="P308" s="253" t="s">
        <v>169</v>
      </c>
      <c r="Q308" s="253" t="s">
        <v>169</v>
      </c>
      <c r="R308" s="318" t="s">
        <v>169</v>
      </c>
      <c r="S308" s="196"/>
      <c r="T308" s="252" t="s">
        <v>169</v>
      </c>
      <c r="U308" s="186">
        <v>12</v>
      </c>
      <c r="V308" s="252" t="s">
        <v>169</v>
      </c>
      <c r="W308" s="321" t="s">
        <v>169</v>
      </c>
    </row>
    <row r="309" spans="1:23">
      <c r="A309" s="499"/>
      <c r="B309" s="499"/>
      <c r="C309" t="s">
        <v>509</v>
      </c>
      <c r="D309" s="229" t="s">
        <v>169</v>
      </c>
      <c r="E309" s="229">
        <v>42</v>
      </c>
      <c r="F309" s="229">
        <v>14</v>
      </c>
      <c r="G309" s="133" t="s">
        <v>169</v>
      </c>
      <c r="H309" s="229">
        <v>48</v>
      </c>
      <c r="I309" s="158" t="s">
        <v>169</v>
      </c>
      <c r="J309" s="229">
        <v>40</v>
      </c>
      <c r="K309" s="229">
        <v>13</v>
      </c>
      <c r="L309" s="133" t="s">
        <v>169</v>
      </c>
      <c r="M309" s="308">
        <v>48</v>
      </c>
      <c r="N309" s="315" t="s">
        <v>169</v>
      </c>
      <c r="O309" s="60">
        <v>47</v>
      </c>
      <c r="P309" s="60">
        <v>15</v>
      </c>
      <c r="Q309" s="60">
        <v>12</v>
      </c>
      <c r="R309" s="316">
        <v>53</v>
      </c>
      <c r="S309" s="280">
        <v>13</v>
      </c>
      <c r="T309" s="186">
        <v>45</v>
      </c>
      <c r="U309" s="186">
        <v>22</v>
      </c>
      <c r="V309" s="252" t="s">
        <v>169</v>
      </c>
      <c r="W309" s="317">
        <v>58</v>
      </c>
    </row>
    <row r="310" spans="1:23">
      <c r="A310" s="499"/>
      <c r="B310" s="499" t="s">
        <v>41</v>
      </c>
      <c r="C310" t="s">
        <v>124</v>
      </c>
      <c r="D310" s="300"/>
      <c r="E310" s="300"/>
      <c r="F310" s="300"/>
      <c r="G310" s="300"/>
      <c r="H310" s="300"/>
      <c r="I310" s="314">
        <v>129</v>
      </c>
      <c r="J310" s="229">
        <v>333</v>
      </c>
      <c r="K310" s="229">
        <v>116</v>
      </c>
      <c r="L310" s="229">
        <v>51</v>
      </c>
      <c r="M310" s="308">
        <v>462</v>
      </c>
      <c r="N310" s="197">
        <v>111</v>
      </c>
      <c r="O310" s="60">
        <v>240</v>
      </c>
      <c r="P310" s="60">
        <v>63</v>
      </c>
      <c r="Q310" s="60">
        <v>32</v>
      </c>
      <c r="R310" s="316">
        <v>351</v>
      </c>
      <c r="S310" s="280">
        <v>112</v>
      </c>
      <c r="T310" s="186">
        <v>322</v>
      </c>
      <c r="U310" s="186">
        <v>112</v>
      </c>
      <c r="V310" s="186">
        <v>40</v>
      </c>
      <c r="W310" s="317">
        <v>434</v>
      </c>
    </row>
    <row r="311" spans="1:23">
      <c r="A311" s="499"/>
      <c r="B311" s="499"/>
      <c r="C311" t="s">
        <v>171</v>
      </c>
      <c r="D311" s="300"/>
      <c r="E311" s="300"/>
      <c r="F311" s="300"/>
      <c r="G311" s="300"/>
      <c r="H311" s="300"/>
      <c r="I311" s="314">
        <v>74</v>
      </c>
      <c r="J311" s="229">
        <v>191</v>
      </c>
      <c r="K311" s="229">
        <v>83</v>
      </c>
      <c r="L311" s="229">
        <v>44</v>
      </c>
      <c r="M311" s="308">
        <v>265</v>
      </c>
      <c r="N311" s="197">
        <v>48</v>
      </c>
      <c r="O311" s="60">
        <v>132</v>
      </c>
      <c r="P311" s="60">
        <v>53</v>
      </c>
      <c r="Q311" s="60">
        <v>31</v>
      </c>
      <c r="R311" s="316">
        <v>180</v>
      </c>
      <c r="S311" s="280">
        <v>50</v>
      </c>
      <c r="T311" s="186">
        <v>176</v>
      </c>
      <c r="U311" s="186">
        <v>75</v>
      </c>
      <c r="V311" s="186">
        <v>32</v>
      </c>
      <c r="W311" s="317">
        <v>226</v>
      </c>
    </row>
    <row r="312" spans="1:23">
      <c r="A312" s="499"/>
      <c r="B312" s="499"/>
      <c r="C312" t="s">
        <v>170</v>
      </c>
      <c r="D312" s="300"/>
      <c r="E312" s="300"/>
      <c r="F312" s="300"/>
      <c r="G312" s="300"/>
      <c r="H312" s="300"/>
      <c r="I312" s="314">
        <v>52</v>
      </c>
      <c r="J312" s="229">
        <v>100</v>
      </c>
      <c r="K312" s="229">
        <v>21</v>
      </c>
      <c r="L312" s="133" t="s">
        <v>169</v>
      </c>
      <c r="M312" s="308">
        <v>152</v>
      </c>
      <c r="N312" s="197">
        <v>29</v>
      </c>
      <c r="O312" s="60">
        <v>74</v>
      </c>
      <c r="P312" s="60">
        <v>16</v>
      </c>
      <c r="Q312" s="253" t="s">
        <v>169</v>
      </c>
      <c r="R312" s="316">
        <v>103</v>
      </c>
      <c r="S312" s="280">
        <v>44</v>
      </c>
      <c r="T312" s="186">
        <v>113</v>
      </c>
      <c r="U312" s="186">
        <v>27</v>
      </c>
      <c r="V312" s="186">
        <v>12</v>
      </c>
      <c r="W312" s="317">
        <v>157</v>
      </c>
    </row>
    <row r="313" spans="1:23">
      <c r="A313" s="499"/>
      <c r="B313" s="499"/>
      <c r="C313" t="s">
        <v>117</v>
      </c>
      <c r="D313" s="300"/>
      <c r="E313" s="300"/>
      <c r="F313" s="300"/>
      <c r="G313" s="300"/>
      <c r="H313" s="300"/>
      <c r="I313" s="158" t="s">
        <v>169</v>
      </c>
      <c r="J313" s="229">
        <v>18</v>
      </c>
      <c r="K313" s="133" t="s">
        <v>169</v>
      </c>
      <c r="L313" s="133" t="s">
        <v>169</v>
      </c>
      <c r="M313" s="308">
        <v>24</v>
      </c>
      <c r="N313" s="315" t="s">
        <v>169</v>
      </c>
      <c r="O313" s="60">
        <v>12</v>
      </c>
      <c r="P313" s="253" t="s">
        <v>169</v>
      </c>
      <c r="Q313" s="253" t="s">
        <v>169</v>
      </c>
      <c r="R313" s="316">
        <v>19</v>
      </c>
      <c r="S313" s="304" t="s">
        <v>169</v>
      </c>
      <c r="T313" s="186">
        <v>15</v>
      </c>
      <c r="U313" s="252" t="s">
        <v>169</v>
      </c>
      <c r="V313" s="252" t="s">
        <v>169</v>
      </c>
      <c r="W313" s="317">
        <v>22</v>
      </c>
    </row>
    <row r="314" spans="1:23">
      <c r="A314" s="499"/>
      <c r="B314" s="499"/>
      <c r="C314" t="s">
        <v>172</v>
      </c>
      <c r="D314" s="300"/>
      <c r="E314" s="300"/>
      <c r="F314" s="300"/>
      <c r="G314" s="300"/>
      <c r="H314" s="300"/>
      <c r="I314" s="158" t="s">
        <v>169</v>
      </c>
      <c r="J314" s="133" t="s">
        <v>169</v>
      </c>
      <c r="K314" s="133" t="s">
        <v>169</v>
      </c>
      <c r="M314" s="159" t="s">
        <v>169</v>
      </c>
      <c r="N314" s="315" t="s">
        <v>169</v>
      </c>
      <c r="O314" s="253" t="s">
        <v>169</v>
      </c>
      <c r="P314" s="60"/>
      <c r="Q314" s="60"/>
      <c r="R314" s="318" t="s">
        <v>169</v>
      </c>
      <c r="S314" s="304" t="s">
        <v>169</v>
      </c>
      <c r="T314" s="252" t="s">
        <v>169</v>
      </c>
      <c r="W314" s="321" t="s">
        <v>169</v>
      </c>
    </row>
    <row r="315" spans="1:23">
      <c r="A315" s="499"/>
      <c r="B315" s="499"/>
      <c r="C315" t="s">
        <v>121</v>
      </c>
      <c r="D315" s="300"/>
      <c r="E315" s="300"/>
      <c r="F315" s="300"/>
      <c r="G315" s="300"/>
      <c r="H315" s="300"/>
      <c r="I315" s="158" t="s">
        <v>169</v>
      </c>
      <c r="J315" s="133" t="s">
        <v>169</v>
      </c>
      <c r="M315" s="159" t="s">
        <v>169</v>
      </c>
      <c r="N315" s="197"/>
      <c r="O315" s="253" t="s">
        <v>169</v>
      </c>
      <c r="R315" s="318" t="s">
        <v>169</v>
      </c>
      <c r="S315" s="196"/>
      <c r="T315" s="252" t="s">
        <v>169</v>
      </c>
      <c r="W315" s="321" t="s">
        <v>169</v>
      </c>
    </row>
    <row r="316" spans="1:23">
      <c r="A316" s="499"/>
      <c r="B316" s="499"/>
      <c r="C316" t="s">
        <v>281</v>
      </c>
      <c r="D316" s="300"/>
      <c r="E316" s="300"/>
      <c r="F316" s="300"/>
      <c r="G316" s="300"/>
      <c r="H316" s="300"/>
      <c r="I316" s="314">
        <v>15</v>
      </c>
      <c r="J316" s="229">
        <v>24</v>
      </c>
      <c r="K316" s="229">
        <v>16</v>
      </c>
      <c r="L316" s="133" t="s">
        <v>169</v>
      </c>
      <c r="M316" s="308">
        <v>39</v>
      </c>
      <c r="N316" s="197">
        <v>12</v>
      </c>
      <c r="O316" s="60">
        <v>28</v>
      </c>
      <c r="P316" s="60">
        <v>11</v>
      </c>
      <c r="Q316" s="253" t="s">
        <v>169</v>
      </c>
      <c r="R316" s="316">
        <v>40</v>
      </c>
      <c r="S316" s="304" t="s">
        <v>169</v>
      </c>
      <c r="T316" s="186">
        <v>32</v>
      </c>
      <c r="U316" s="252" t="s">
        <v>169</v>
      </c>
      <c r="V316" s="252" t="s">
        <v>169</v>
      </c>
      <c r="W316" s="317">
        <v>40</v>
      </c>
    </row>
    <row r="317" spans="1:23">
      <c r="A317" s="499"/>
      <c r="B317" s="499"/>
      <c r="C317" t="s">
        <v>123</v>
      </c>
      <c r="D317" s="300"/>
      <c r="E317" s="300"/>
      <c r="F317" s="300"/>
      <c r="G317" s="300"/>
      <c r="H317" s="300"/>
      <c r="I317" s="314">
        <v>10</v>
      </c>
      <c r="J317" s="229">
        <v>127</v>
      </c>
      <c r="K317" s="229">
        <v>56</v>
      </c>
      <c r="L317" s="229">
        <v>29</v>
      </c>
      <c r="M317" s="308">
        <v>137</v>
      </c>
      <c r="N317" s="197">
        <v>15</v>
      </c>
      <c r="O317" s="60">
        <v>169</v>
      </c>
      <c r="P317" s="60">
        <v>104</v>
      </c>
      <c r="Q317" s="60">
        <v>42</v>
      </c>
      <c r="R317" s="316">
        <v>184</v>
      </c>
      <c r="S317" s="280">
        <v>19</v>
      </c>
      <c r="T317" s="186">
        <v>109</v>
      </c>
      <c r="U317" s="186">
        <v>90</v>
      </c>
      <c r="V317" s="186">
        <v>48</v>
      </c>
      <c r="W317" s="317">
        <v>128</v>
      </c>
    </row>
    <row r="318" spans="1:23">
      <c r="A318" s="499"/>
      <c r="B318" s="499"/>
      <c r="C318" t="s">
        <v>509</v>
      </c>
      <c r="D318" s="300"/>
      <c r="E318" s="300"/>
      <c r="F318" s="300"/>
      <c r="G318" s="300"/>
      <c r="H318" s="300"/>
      <c r="I318" s="314">
        <v>287</v>
      </c>
      <c r="J318" s="229">
        <v>798</v>
      </c>
      <c r="K318" s="229">
        <v>297</v>
      </c>
      <c r="L318" s="229">
        <v>140</v>
      </c>
      <c r="M318" s="307">
        <v>1085</v>
      </c>
      <c r="N318" s="197">
        <v>223</v>
      </c>
      <c r="O318" s="60">
        <v>657</v>
      </c>
      <c r="P318" s="60">
        <v>250</v>
      </c>
      <c r="Q318" s="60">
        <v>116</v>
      </c>
      <c r="R318" s="316">
        <v>880</v>
      </c>
      <c r="S318" s="280">
        <v>244</v>
      </c>
      <c r="T318" s="186">
        <v>771</v>
      </c>
      <c r="U318" s="186">
        <v>316</v>
      </c>
      <c r="V318" s="186">
        <v>136</v>
      </c>
      <c r="W318" s="317">
        <v>1015</v>
      </c>
    </row>
    <row r="319" spans="1:23">
      <c r="A319" s="499"/>
      <c r="B319" s="499" t="s">
        <v>511</v>
      </c>
      <c r="C319" t="s">
        <v>124</v>
      </c>
      <c r="D319" s="300"/>
      <c r="E319" s="300"/>
      <c r="F319" s="300"/>
      <c r="G319" s="300"/>
      <c r="H319" s="300"/>
      <c r="I319" s="313">
        <v>8831</v>
      </c>
      <c r="J319" s="227">
        <v>1450</v>
      </c>
      <c r="K319" s="229">
        <v>442</v>
      </c>
      <c r="L319" s="229">
        <v>506</v>
      </c>
      <c r="M319" s="310">
        <v>6131</v>
      </c>
      <c r="N319" s="197">
        <v>9972</v>
      </c>
      <c r="O319" s="60">
        <v>1850</v>
      </c>
      <c r="P319" s="60">
        <v>610</v>
      </c>
      <c r="Q319" s="60">
        <v>633</v>
      </c>
      <c r="R319" s="316">
        <v>7170</v>
      </c>
      <c r="S319" s="280">
        <v>8971</v>
      </c>
      <c r="T319" s="186">
        <v>2215</v>
      </c>
      <c r="U319" s="186">
        <v>770</v>
      </c>
      <c r="V319" s="186">
        <v>757</v>
      </c>
      <c r="W319" s="317">
        <v>7156</v>
      </c>
    </row>
    <row r="320" spans="1:23">
      <c r="A320" s="499"/>
      <c r="B320" s="499"/>
      <c r="C320" t="s">
        <v>171</v>
      </c>
      <c r="D320" s="300"/>
      <c r="E320" s="300"/>
      <c r="F320" s="300"/>
      <c r="G320" s="300"/>
      <c r="H320" s="300"/>
      <c r="I320" s="313">
        <v>6065</v>
      </c>
      <c r="J320" s="227">
        <v>1079</v>
      </c>
      <c r="K320" s="229">
        <v>462</v>
      </c>
      <c r="L320" s="229">
        <v>294</v>
      </c>
      <c r="M320" s="310">
        <v>4241</v>
      </c>
      <c r="N320" s="197">
        <v>7015</v>
      </c>
      <c r="O320" s="60">
        <v>1441</v>
      </c>
      <c r="P320" s="60">
        <v>600</v>
      </c>
      <c r="Q320" s="60">
        <v>388</v>
      </c>
      <c r="R320" s="316">
        <v>5083</v>
      </c>
      <c r="S320" s="280">
        <v>6414</v>
      </c>
      <c r="T320" s="186">
        <v>1655</v>
      </c>
      <c r="U320" s="186">
        <v>736</v>
      </c>
      <c r="V320" s="186">
        <v>498</v>
      </c>
      <c r="W320" s="317">
        <v>5061</v>
      </c>
    </row>
    <row r="321" spans="1:23">
      <c r="A321" s="499"/>
      <c r="B321" s="499"/>
      <c r="C321" t="s">
        <v>170</v>
      </c>
      <c r="D321" s="300"/>
      <c r="E321" s="300"/>
      <c r="F321" s="300"/>
      <c r="G321" s="300"/>
      <c r="H321" s="300"/>
      <c r="I321" s="313">
        <v>1812</v>
      </c>
      <c r="J321" s="229">
        <v>260</v>
      </c>
      <c r="K321" s="229">
        <v>70</v>
      </c>
      <c r="L321" s="229">
        <v>35</v>
      </c>
      <c r="M321" s="310">
        <v>1166</v>
      </c>
      <c r="N321" s="197">
        <v>2284</v>
      </c>
      <c r="O321" s="60">
        <v>368</v>
      </c>
      <c r="P321" s="60">
        <v>109</v>
      </c>
      <c r="Q321" s="60">
        <v>56</v>
      </c>
      <c r="R321" s="316">
        <v>1481</v>
      </c>
      <c r="S321" s="280">
        <v>2412</v>
      </c>
      <c r="T321" s="186">
        <v>522</v>
      </c>
      <c r="U321" s="186">
        <v>157</v>
      </c>
      <c r="V321" s="186">
        <v>82</v>
      </c>
      <c r="W321" s="317">
        <v>1746</v>
      </c>
    </row>
    <row r="322" spans="1:23">
      <c r="A322" s="499"/>
      <c r="B322" s="499"/>
      <c r="C322" t="s">
        <v>117</v>
      </c>
      <c r="D322" s="300"/>
      <c r="E322" s="300"/>
      <c r="F322" s="300"/>
      <c r="G322" s="300"/>
      <c r="H322" s="300"/>
      <c r="I322" s="314">
        <v>155</v>
      </c>
      <c r="J322" s="229">
        <v>54</v>
      </c>
      <c r="K322" s="229">
        <v>19</v>
      </c>
      <c r="L322" s="229">
        <v>12</v>
      </c>
      <c r="M322" s="310">
        <v>158</v>
      </c>
      <c r="N322" s="197">
        <v>198</v>
      </c>
      <c r="O322" s="60">
        <v>76</v>
      </c>
      <c r="P322" s="60">
        <v>27</v>
      </c>
      <c r="Q322" s="60">
        <v>15</v>
      </c>
      <c r="R322" s="316">
        <v>205</v>
      </c>
      <c r="S322" s="280">
        <v>264</v>
      </c>
      <c r="T322" s="186">
        <v>108</v>
      </c>
      <c r="U322" s="186">
        <v>39</v>
      </c>
      <c r="V322" s="186">
        <v>21</v>
      </c>
      <c r="W322" s="317">
        <v>288</v>
      </c>
    </row>
    <row r="323" spans="1:23">
      <c r="A323" s="499"/>
      <c r="B323" s="499"/>
      <c r="C323" t="s">
        <v>172</v>
      </c>
      <c r="D323" s="300"/>
      <c r="E323" s="300"/>
      <c r="F323" s="300"/>
      <c r="G323" s="300"/>
      <c r="H323" s="300"/>
      <c r="I323" s="314">
        <v>84</v>
      </c>
      <c r="J323" s="229">
        <v>11</v>
      </c>
      <c r="K323" s="133" t="s">
        <v>169</v>
      </c>
      <c r="L323" s="133" t="s">
        <v>169</v>
      </c>
      <c r="M323" s="310">
        <v>57</v>
      </c>
      <c r="N323" s="197">
        <v>95</v>
      </c>
      <c r="O323" s="60">
        <v>13</v>
      </c>
      <c r="P323" s="253" t="s">
        <v>169</v>
      </c>
      <c r="Q323" s="253" t="s">
        <v>169</v>
      </c>
      <c r="R323" s="316">
        <v>65</v>
      </c>
      <c r="S323" s="280">
        <v>70</v>
      </c>
      <c r="T323" s="186">
        <v>12</v>
      </c>
      <c r="U323" s="186">
        <v>10</v>
      </c>
      <c r="V323" s="252" t="s">
        <v>169</v>
      </c>
      <c r="W323" s="317">
        <v>49</v>
      </c>
    </row>
    <row r="324" spans="1:23">
      <c r="A324" s="499"/>
      <c r="B324" s="499"/>
      <c r="C324" t="s">
        <v>121</v>
      </c>
      <c r="D324" s="300"/>
      <c r="E324" s="300"/>
      <c r="F324" s="300"/>
      <c r="G324" s="300"/>
      <c r="H324" s="300"/>
      <c r="I324" s="314">
        <v>13</v>
      </c>
      <c r="J324" s="133" t="s">
        <v>169</v>
      </c>
      <c r="K324" s="133" t="s">
        <v>169</v>
      </c>
      <c r="L324" s="133" t="s">
        <v>169</v>
      </c>
      <c r="M324" s="310">
        <v>13</v>
      </c>
      <c r="N324" s="197">
        <v>11</v>
      </c>
      <c r="O324" s="60">
        <v>11</v>
      </c>
      <c r="P324" s="253" t="s">
        <v>169</v>
      </c>
      <c r="Q324" s="253" t="s">
        <v>169</v>
      </c>
      <c r="R324" s="316">
        <v>16</v>
      </c>
      <c r="S324" s="280">
        <v>20</v>
      </c>
      <c r="T324" s="186">
        <v>14</v>
      </c>
      <c r="U324" s="252" t="s">
        <v>169</v>
      </c>
      <c r="V324" s="252" t="s">
        <v>169</v>
      </c>
      <c r="W324" s="317">
        <v>26</v>
      </c>
    </row>
    <row r="325" spans="1:23">
      <c r="A325" s="499"/>
      <c r="B325" s="499"/>
      <c r="C325" t="s">
        <v>281</v>
      </c>
      <c r="D325" s="300"/>
      <c r="E325" s="300"/>
      <c r="F325" s="300"/>
      <c r="G325" s="300"/>
      <c r="H325" s="300"/>
      <c r="I325" s="314">
        <v>483</v>
      </c>
      <c r="J325" s="229">
        <v>210</v>
      </c>
      <c r="K325" s="229">
        <v>61</v>
      </c>
      <c r="L325" s="229">
        <v>22</v>
      </c>
      <c r="M325" s="310">
        <v>538</v>
      </c>
      <c r="N325" s="197">
        <v>636</v>
      </c>
      <c r="O325" s="60">
        <v>248</v>
      </c>
      <c r="P325" s="60">
        <v>55</v>
      </c>
      <c r="Q325" s="60">
        <v>27</v>
      </c>
      <c r="R325" s="316">
        <v>671</v>
      </c>
      <c r="S325" s="280">
        <v>804</v>
      </c>
      <c r="T325" s="186">
        <v>302</v>
      </c>
      <c r="U325" s="186">
        <v>74</v>
      </c>
      <c r="V325" s="186">
        <v>39</v>
      </c>
      <c r="W325" s="317">
        <v>847</v>
      </c>
    </row>
    <row r="326" spans="1:23">
      <c r="A326" s="499"/>
      <c r="B326" s="499"/>
      <c r="C326" t="s">
        <v>123</v>
      </c>
      <c r="D326" s="300"/>
      <c r="E326" s="300"/>
      <c r="F326" s="300"/>
      <c r="G326" s="300"/>
      <c r="H326" s="300"/>
      <c r="I326" s="313">
        <v>18711</v>
      </c>
      <c r="J326" s="227">
        <v>9982</v>
      </c>
      <c r="K326" s="227">
        <v>5424</v>
      </c>
      <c r="L326" s="227">
        <v>5131</v>
      </c>
      <c r="M326" s="310">
        <v>22344</v>
      </c>
      <c r="N326" s="197">
        <v>18809</v>
      </c>
      <c r="O326" s="60">
        <v>10007</v>
      </c>
      <c r="P326" s="60">
        <v>5524</v>
      </c>
      <c r="Q326" s="60">
        <v>5243</v>
      </c>
      <c r="R326" s="316">
        <v>22386</v>
      </c>
      <c r="S326" s="280">
        <v>23168</v>
      </c>
      <c r="T326" s="186">
        <v>10215</v>
      </c>
      <c r="U326" s="186">
        <v>5604</v>
      </c>
      <c r="V326" s="186">
        <v>5327</v>
      </c>
      <c r="W326" s="317">
        <v>24609</v>
      </c>
    </row>
    <row r="327" spans="1:23">
      <c r="A327" s="499"/>
      <c r="B327" s="499"/>
      <c r="C327" t="s">
        <v>509</v>
      </c>
      <c r="D327" s="300"/>
      <c r="E327" s="300"/>
      <c r="F327" s="300"/>
      <c r="G327" s="300"/>
      <c r="H327" s="300"/>
      <c r="I327" s="313">
        <v>36154</v>
      </c>
      <c r="J327" s="227">
        <v>13053</v>
      </c>
      <c r="K327" s="227">
        <v>6488</v>
      </c>
      <c r="L327" s="227">
        <v>6008</v>
      </c>
      <c r="M327" s="310">
        <v>34648</v>
      </c>
      <c r="N327" s="197">
        <v>39020</v>
      </c>
      <c r="O327" s="60">
        <v>14014</v>
      </c>
      <c r="P327" s="60">
        <v>6938</v>
      </c>
      <c r="Q327" s="60">
        <v>6372</v>
      </c>
      <c r="R327" s="316">
        <v>37077</v>
      </c>
      <c r="S327" s="280">
        <v>42123</v>
      </c>
      <c r="T327" s="186">
        <v>15043</v>
      </c>
      <c r="U327" s="186">
        <v>7396</v>
      </c>
      <c r="V327" s="186">
        <v>6735</v>
      </c>
      <c r="W327" s="317">
        <v>39782</v>
      </c>
    </row>
    <row r="328" spans="1:23">
      <c r="A328" s="499" t="s">
        <v>194</v>
      </c>
      <c r="B328" s="499" t="s">
        <v>24</v>
      </c>
      <c r="C328" t="s">
        <v>124</v>
      </c>
      <c r="D328" s="229">
        <v>27</v>
      </c>
      <c r="E328" s="229">
        <v>65</v>
      </c>
      <c r="F328" s="229">
        <v>21</v>
      </c>
      <c r="G328" s="133" t="s">
        <v>169</v>
      </c>
      <c r="H328" s="229">
        <v>92</v>
      </c>
      <c r="I328" s="314">
        <v>29</v>
      </c>
      <c r="J328" s="229">
        <v>68</v>
      </c>
      <c r="K328" s="229">
        <v>20</v>
      </c>
      <c r="L328" s="229">
        <v>15</v>
      </c>
      <c r="M328" s="308">
        <v>97</v>
      </c>
      <c r="N328" s="197">
        <v>29</v>
      </c>
      <c r="O328" s="60">
        <v>59</v>
      </c>
      <c r="P328" s="60">
        <v>24</v>
      </c>
      <c r="Q328" s="253" t="s">
        <v>169</v>
      </c>
      <c r="R328" s="316">
        <v>88</v>
      </c>
      <c r="S328" s="280">
        <v>27</v>
      </c>
      <c r="T328" s="186">
        <v>50</v>
      </c>
      <c r="U328" s="252" t="s">
        <v>169</v>
      </c>
      <c r="V328" s="186">
        <v>16</v>
      </c>
      <c r="W328" s="317">
        <v>77</v>
      </c>
    </row>
    <row r="329" spans="1:23">
      <c r="A329" s="499"/>
      <c r="B329" s="499"/>
      <c r="C329" t="s">
        <v>171</v>
      </c>
      <c r="D329" s="229">
        <v>79</v>
      </c>
      <c r="E329" s="229">
        <v>170</v>
      </c>
      <c r="F329" s="229">
        <v>47</v>
      </c>
      <c r="G329" s="229">
        <v>32</v>
      </c>
      <c r="H329" s="229">
        <v>249</v>
      </c>
      <c r="I329" s="314">
        <v>60</v>
      </c>
      <c r="J329" s="229">
        <v>191</v>
      </c>
      <c r="K329" s="229">
        <v>55</v>
      </c>
      <c r="L329" s="229">
        <v>35</v>
      </c>
      <c r="M329" s="308">
        <v>251</v>
      </c>
      <c r="N329" s="197">
        <v>59</v>
      </c>
      <c r="O329" s="60">
        <v>132</v>
      </c>
      <c r="P329" s="60">
        <v>66</v>
      </c>
      <c r="Q329" s="60">
        <v>29</v>
      </c>
      <c r="R329" s="316">
        <v>191</v>
      </c>
      <c r="S329" s="280">
        <v>74</v>
      </c>
      <c r="T329" s="186">
        <v>186</v>
      </c>
      <c r="U329" s="186">
        <v>82</v>
      </c>
      <c r="V329" s="186">
        <v>47</v>
      </c>
      <c r="W329" s="317">
        <v>260</v>
      </c>
    </row>
    <row r="330" spans="1:23">
      <c r="A330" s="499"/>
      <c r="B330" s="499"/>
      <c r="C330" t="s">
        <v>170</v>
      </c>
      <c r="D330" s="229">
        <v>15</v>
      </c>
      <c r="E330" s="229">
        <v>40</v>
      </c>
      <c r="F330" s="133" t="s">
        <v>169</v>
      </c>
      <c r="G330" s="133" t="s">
        <v>169</v>
      </c>
      <c r="H330" s="229">
        <v>55</v>
      </c>
      <c r="I330" s="314">
        <v>10</v>
      </c>
      <c r="J330" s="229">
        <v>45</v>
      </c>
      <c r="K330" s="229">
        <v>12</v>
      </c>
      <c r="L330" s="133" t="s">
        <v>169</v>
      </c>
      <c r="M330" s="308">
        <v>55</v>
      </c>
      <c r="N330" s="197">
        <v>20</v>
      </c>
      <c r="O330" s="60">
        <v>40</v>
      </c>
      <c r="P330" s="60">
        <v>10</v>
      </c>
      <c r="Q330" s="253" t="s">
        <v>169</v>
      </c>
      <c r="R330" s="316">
        <v>60</v>
      </c>
      <c r="S330" s="280">
        <v>26</v>
      </c>
      <c r="T330" s="186">
        <v>43</v>
      </c>
      <c r="U330" s="252" t="s">
        <v>169</v>
      </c>
      <c r="V330" s="252" t="s">
        <v>169</v>
      </c>
      <c r="W330" s="317">
        <v>69</v>
      </c>
    </row>
    <row r="331" spans="1:23">
      <c r="A331" s="499"/>
      <c r="B331" s="499"/>
      <c r="C331" t="s">
        <v>117</v>
      </c>
      <c r="D331" s="229" t="s">
        <v>169</v>
      </c>
      <c r="E331" s="229" t="s">
        <v>169</v>
      </c>
      <c r="F331" s="133" t="s">
        <v>169</v>
      </c>
      <c r="G331" s="133" t="s">
        <v>169</v>
      </c>
      <c r="H331" s="229">
        <v>10</v>
      </c>
      <c r="I331" s="158" t="s">
        <v>169</v>
      </c>
      <c r="J331" s="229">
        <v>10</v>
      </c>
      <c r="K331" s="133" t="s">
        <v>169</v>
      </c>
      <c r="L331" s="133" t="s">
        <v>169</v>
      </c>
      <c r="M331" s="308">
        <v>15</v>
      </c>
      <c r="N331" s="315" t="s">
        <v>169</v>
      </c>
      <c r="O331" s="60">
        <v>13</v>
      </c>
      <c r="Q331" s="253" t="s">
        <v>169</v>
      </c>
      <c r="R331" s="316">
        <v>20</v>
      </c>
      <c r="S331" s="280">
        <v>15</v>
      </c>
      <c r="T331" s="186">
        <v>10</v>
      </c>
      <c r="U331" s="252" t="s">
        <v>169</v>
      </c>
      <c r="W331" s="317">
        <v>25</v>
      </c>
    </row>
    <row r="332" spans="1:23">
      <c r="A332" s="499"/>
      <c r="B332" s="499"/>
      <c r="C332" t="s">
        <v>172</v>
      </c>
      <c r="E332" s="229" t="s">
        <v>169</v>
      </c>
      <c r="F332" s="133" t="s">
        <v>169</v>
      </c>
      <c r="H332" s="133" t="s">
        <v>169</v>
      </c>
      <c r="I332" s="158" t="s">
        <v>169</v>
      </c>
      <c r="J332" s="133" t="s">
        <v>169</v>
      </c>
      <c r="K332" s="133" t="s">
        <v>169</v>
      </c>
      <c r="M332" s="159" t="s">
        <v>169</v>
      </c>
      <c r="N332" s="315" t="s">
        <v>169</v>
      </c>
      <c r="P332" s="253" t="s">
        <v>169</v>
      </c>
      <c r="R332" s="318" t="s">
        <v>169</v>
      </c>
      <c r="S332" s="196"/>
      <c r="T332" s="252" t="s">
        <v>169</v>
      </c>
      <c r="U332" s="252" t="s">
        <v>169</v>
      </c>
      <c r="V332" s="252" t="s">
        <v>169</v>
      </c>
      <c r="W332" s="321" t="s">
        <v>169</v>
      </c>
    </row>
    <row r="333" spans="1:23">
      <c r="A333" s="499"/>
      <c r="B333" s="499"/>
      <c r="C333" t="s">
        <v>121</v>
      </c>
      <c r="E333" s="229" t="s">
        <v>169</v>
      </c>
      <c r="H333" s="133" t="s">
        <v>169</v>
      </c>
      <c r="I333" s="314"/>
      <c r="J333" s="133" t="s">
        <v>169</v>
      </c>
      <c r="K333" s="133" t="s">
        <v>169</v>
      </c>
      <c r="M333" s="159" t="s">
        <v>169</v>
      </c>
      <c r="N333" s="315" t="s">
        <v>169</v>
      </c>
      <c r="O333" s="253" t="s">
        <v>169</v>
      </c>
      <c r="R333" s="318" t="s">
        <v>169</v>
      </c>
      <c r="S333" s="196"/>
      <c r="W333" s="195"/>
    </row>
    <row r="334" spans="1:23">
      <c r="A334" s="499"/>
      <c r="B334" s="499"/>
      <c r="C334" t="s">
        <v>281</v>
      </c>
      <c r="D334" s="229">
        <v>10</v>
      </c>
      <c r="E334" s="229">
        <v>14</v>
      </c>
      <c r="F334" s="133" t="s">
        <v>169</v>
      </c>
      <c r="G334" s="133" t="s">
        <v>169</v>
      </c>
      <c r="H334" s="229">
        <v>24</v>
      </c>
      <c r="I334" s="314">
        <v>12</v>
      </c>
      <c r="J334" s="229">
        <v>27</v>
      </c>
      <c r="K334" s="133" t="s">
        <v>169</v>
      </c>
      <c r="M334" s="308">
        <v>39</v>
      </c>
      <c r="N334" s="197">
        <v>10</v>
      </c>
      <c r="O334" s="60">
        <v>12</v>
      </c>
      <c r="P334" s="253" t="s">
        <v>169</v>
      </c>
      <c r="Q334" s="253" t="s">
        <v>169</v>
      </c>
      <c r="R334" s="316">
        <v>22</v>
      </c>
      <c r="S334" s="280">
        <v>15</v>
      </c>
      <c r="T334" s="186">
        <v>16</v>
      </c>
      <c r="U334" s="252" t="s">
        <v>169</v>
      </c>
      <c r="V334" s="252" t="s">
        <v>169</v>
      </c>
      <c r="W334" s="317">
        <v>31</v>
      </c>
    </row>
    <row r="335" spans="1:23">
      <c r="A335" s="499"/>
      <c r="B335" s="499"/>
      <c r="C335" t="s">
        <v>123</v>
      </c>
      <c r="D335" s="229">
        <v>30</v>
      </c>
      <c r="E335" s="229">
        <v>86</v>
      </c>
      <c r="F335" s="229">
        <v>78</v>
      </c>
      <c r="G335" s="229">
        <v>61</v>
      </c>
      <c r="H335" s="229">
        <v>116</v>
      </c>
      <c r="I335" s="314">
        <v>23</v>
      </c>
      <c r="J335" s="229">
        <v>108</v>
      </c>
      <c r="K335" s="229">
        <v>88</v>
      </c>
      <c r="L335" s="229">
        <v>72</v>
      </c>
      <c r="M335" s="308">
        <v>131</v>
      </c>
      <c r="N335" s="197">
        <v>38</v>
      </c>
      <c r="O335" s="60">
        <v>84</v>
      </c>
      <c r="P335" s="60">
        <v>74</v>
      </c>
      <c r="Q335" s="60">
        <v>54</v>
      </c>
      <c r="R335" s="316">
        <v>122</v>
      </c>
      <c r="S335" s="280">
        <v>50</v>
      </c>
      <c r="T335" s="186">
        <v>95</v>
      </c>
      <c r="U335" s="186">
        <v>56</v>
      </c>
      <c r="V335" s="186">
        <v>65</v>
      </c>
      <c r="W335" s="317">
        <v>145</v>
      </c>
    </row>
    <row r="336" spans="1:23">
      <c r="A336" s="499"/>
      <c r="B336" s="499"/>
      <c r="C336" t="s">
        <v>509</v>
      </c>
      <c r="D336" s="229">
        <v>167</v>
      </c>
      <c r="E336" s="229">
        <v>382</v>
      </c>
      <c r="F336" s="229">
        <v>158</v>
      </c>
      <c r="G336" s="229">
        <v>116</v>
      </c>
      <c r="H336" s="229">
        <v>549</v>
      </c>
      <c r="I336" s="314">
        <v>140</v>
      </c>
      <c r="J336" s="229">
        <v>453</v>
      </c>
      <c r="K336" s="229">
        <v>187</v>
      </c>
      <c r="L336" s="229">
        <v>126</v>
      </c>
      <c r="M336" s="308">
        <v>593</v>
      </c>
      <c r="N336" s="197">
        <v>165</v>
      </c>
      <c r="O336" s="60">
        <v>341</v>
      </c>
      <c r="P336" s="60">
        <v>178</v>
      </c>
      <c r="Q336" s="60">
        <v>100</v>
      </c>
      <c r="R336" s="316">
        <v>506</v>
      </c>
      <c r="S336" s="280">
        <v>207</v>
      </c>
      <c r="T336" s="186">
        <v>402</v>
      </c>
      <c r="U336" s="186">
        <v>164</v>
      </c>
      <c r="V336" s="186">
        <v>144</v>
      </c>
      <c r="W336" s="317">
        <v>609</v>
      </c>
    </row>
    <row r="337" spans="1:23">
      <c r="A337" s="499"/>
      <c r="B337" s="499" t="s">
        <v>510</v>
      </c>
      <c r="C337" t="s">
        <v>124</v>
      </c>
      <c r="D337" s="229">
        <v>13</v>
      </c>
      <c r="E337" s="229" t="s">
        <v>169</v>
      </c>
      <c r="H337" s="229">
        <v>20</v>
      </c>
      <c r="I337" s="158" t="s">
        <v>169</v>
      </c>
      <c r="J337" s="133" t="s">
        <v>169</v>
      </c>
      <c r="K337" s="133" t="s">
        <v>169</v>
      </c>
      <c r="M337" s="308">
        <v>16</v>
      </c>
      <c r="N337" s="315" t="s">
        <v>169</v>
      </c>
      <c r="O337" s="253" t="s">
        <v>169</v>
      </c>
      <c r="P337" s="253" t="s">
        <v>169</v>
      </c>
      <c r="R337" s="316">
        <v>12</v>
      </c>
      <c r="S337" s="304" t="s">
        <v>169</v>
      </c>
      <c r="T337" s="252" t="s">
        <v>169</v>
      </c>
      <c r="V337" s="252" t="s">
        <v>169</v>
      </c>
      <c r="W337" s="317">
        <v>12</v>
      </c>
    </row>
    <row r="338" spans="1:23">
      <c r="A338" s="499"/>
      <c r="B338" s="499"/>
      <c r="C338" t="s">
        <v>171</v>
      </c>
      <c r="D338" s="229" t="s">
        <v>169</v>
      </c>
      <c r="E338" s="229" t="s">
        <v>169</v>
      </c>
      <c r="F338" s="133" t="s">
        <v>169</v>
      </c>
      <c r="G338" s="133" t="s">
        <v>169</v>
      </c>
      <c r="H338" s="133" t="s">
        <v>169</v>
      </c>
      <c r="I338" s="158" t="s">
        <v>169</v>
      </c>
      <c r="J338" s="229">
        <v>18</v>
      </c>
      <c r="K338" s="133" t="s">
        <v>169</v>
      </c>
      <c r="L338" s="133" t="s">
        <v>169</v>
      </c>
      <c r="M338" s="308">
        <v>19</v>
      </c>
      <c r="N338" s="315" t="s">
        <v>169</v>
      </c>
      <c r="O338" s="253" t="s">
        <v>169</v>
      </c>
      <c r="P338" s="253" t="s">
        <v>169</v>
      </c>
      <c r="Q338" s="253" t="s">
        <v>169</v>
      </c>
      <c r="R338" s="316">
        <v>10</v>
      </c>
      <c r="S338" s="196"/>
      <c r="T338" s="186">
        <v>10</v>
      </c>
      <c r="U338" s="252" t="s">
        <v>169</v>
      </c>
      <c r="V338" s="252" t="s">
        <v>169</v>
      </c>
      <c r="W338" s="317">
        <v>10</v>
      </c>
    </row>
    <row r="339" spans="1:23">
      <c r="A339" s="499"/>
      <c r="B339" s="499"/>
      <c r="C339" t="s">
        <v>170</v>
      </c>
      <c r="D339" s="229" t="s">
        <v>169</v>
      </c>
      <c r="E339" s="229" t="s">
        <v>169</v>
      </c>
      <c r="G339" s="133" t="s">
        <v>169</v>
      </c>
      <c r="H339" s="133" t="s">
        <v>169</v>
      </c>
      <c r="I339" s="158" t="s">
        <v>169</v>
      </c>
      <c r="J339" s="133" t="s">
        <v>169</v>
      </c>
      <c r="K339" s="133" t="s">
        <v>169</v>
      </c>
      <c r="M339" s="159" t="s">
        <v>169</v>
      </c>
      <c r="N339" s="315" t="s">
        <v>169</v>
      </c>
      <c r="O339" s="253" t="s">
        <v>169</v>
      </c>
      <c r="P339" s="253" t="s">
        <v>169</v>
      </c>
      <c r="R339" s="318" t="s">
        <v>169</v>
      </c>
      <c r="S339" s="196"/>
      <c r="T339" s="252" t="s">
        <v>169</v>
      </c>
      <c r="W339" s="321" t="s">
        <v>169</v>
      </c>
    </row>
    <row r="340" spans="1:23">
      <c r="A340" s="499"/>
      <c r="B340" s="499"/>
      <c r="C340" t="s">
        <v>117</v>
      </c>
      <c r="D340" s="229" t="s">
        <v>169</v>
      </c>
      <c r="E340" s="229" t="s">
        <v>169</v>
      </c>
      <c r="G340" s="133" t="s">
        <v>169</v>
      </c>
      <c r="H340" s="133" t="s">
        <v>169</v>
      </c>
      <c r="I340" s="158" t="s">
        <v>169</v>
      </c>
      <c r="J340" s="133" t="s">
        <v>169</v>
      </c>
      <c r="K340" s="133" t="s">
        <v>169</v>
      </c>
      <c r="M340" s="308">
        <v>10</v>
      </c>
      <c r="N340" s="315" t="s">
        <v>169</v>
      </c>
      <c r="O340" s="253" t="s">
        <v>169</v>
      </c>
      <c r="Q340" s="253" t="s">
        <v>169</v>
      </c>
      <c r="R340" s="318" t="s">
        <v>169</v>
      </c>
      <c r="S340" s="304" t="s">
        <v>169</v>
      </c>
      <c r="T340" s="252" t="s">
        <v>169</v>
      </c>
      <c r="W340" s="317">
        <v>10</v>
      </c>
    </row>
    <row r="341" spans="1:23">
      <c r="A341" s="499"/>
      <c r="B341" s="499"/>
      <c r="C341" t="s">
        <v>172</v>
      </c>
      <c r="E341" s="229" t="s">
        <v>169</v>
      </c>
      <c r="H341" s="133" t="s">
        <v>169</v>
      </c>
      <c r="I341" s="314"/>
      <c r="M341" s="308"/>
      <c r="N341" s="197"/>
      <c r="O341" s="60"/>
      <c r="Q341" s="60"/>
      <c r="R341" s="316"/>
      <c r="S341" s="196"/>
      <c r="W341" s="195"/>
    </row>
    <row r="342" spans="1:23">
      <c r="A342" s="499"/>
      <c r="B342" s="499"/>
      <c r="C342" t="s">
        <v>121</v>
      </c>
      <c r="I342" s="314"/>
      <c r="M342" s="308"/>
      <c r="N342" s="197"/>
      <c r="O342" s="60"/>
      <c r="Q342" s="60"/>
      <c r="R342" s="316"/>
      <c r="S342" s="196"/>
      <c r="W342" s="195"/>
    </row>
    <row r="343" spans="1:23">
      <c r="A343" s="499"/>
      <c r="B343" s="499"/>
      <c r="C343" t="s">
        <v>281</v>
      </c>
      <c r="D343" s="229" t="s">
        <v>169</v>
      </c>
      <c r="E343" s="229" t="s">
        <v>169</v>
      </c>
      <c r="F343" s="133" t="s">
        <v>169</v>
      </c>
      <c r="H343" s="229">
        <v>12</v>
      </c>
      <c r="I343" s="314">
        <v>10</v>
      </c>
      <c r="J343" s="133" t="s">
        <v>169</v>
      </c>
      <c r="M343" s="308">
        <v>15</v>
      </c>
      <c r="N343" s="315" t="s">
        <v>169</v>
      </c>
      <c r="O343" s="253" t="s">
        <v>169</v>
      </c>
      <c r="R343" s="318" t="s">
        <v>169</v>
      </c>
      <c r="S343" s="280">
        <v>11</v>
      </c>
      <c r="T343" s="252" t="s">
        <v>169</v>
      </c>
      <c r="U343" s="252" t="s">
        <v>169</v>
      </c>
      <c r="W343" s="317">
        <v>13</v>
      </c>
    </row>
    <row r="344" spans="1:23">
      <c r="A344" s="499"/>
      <c r="B344" s="499"/>
      <c r="C344" t="s">
        <v>123</v>
      </c>
      <c r="D344" s="229">
        <v>22</v>
      </c>
      <c r="E344" s="229">
        <v>22</v>
      </c>
      <c r="F344" s="133" t="s">
        <v>169</v>
      </c>
      <c r="G344" s="133" t="s">
        <v>169</v>
      </c>
      <c r="H344" s="229">
        <v>44</v>
      </c>
      <c r="I344" s="314">
        <v>19</v>
      </c>
      <c r="J344" s="229">
        <v>26</v>
      </c>
      <c r="K344" s="229">
        <v>14</v>
      </c>
      <c r="L344" s="133" t="s">
        <v>169</v>
      </c>
      <c r="M344" s="308">
        <v>45</v>
      </c>
      <c r="N344" s="197">
        <v>39</v>
      </c>
      <c r="O344" s="60">
        <v>21</v>
      </c>
      <c r="P344" s="253" t="s">
        <v>169</v>
      </c>
      <c r="Q344" s="253" t="s">
        <v>169</v>
      </c>
      <c r="R344" s="316">
        <v>60</v>
      </c>
      <c r="S344" s="280">
        <v>14</v>
      </c>
      <c r="T344" s="186">
        <v>30</v>
      </c>
      <c r="U344" s="252" t="s">
        <v>169</v>
      </c>
      <c r="V344" s="252" t="s">
        <v>169</v>
      </c>
      <c r="W344" s="317">
        <v>44</v>
      </c>
    </row>
    <row r="345" spans="1:23">
      <c r="A345" s="499"/>
      <c r="B345" s="499"/>
      <c r="C345" t="s">
        <v>509</v>
      </c>
      <c r="D345" s="229">
        <v>43</v>
      </c>
      <c r="E345" s="229">
        <v>50</v>
      </c>
      <c r="F345" s="133" t="s">
        <v>169</v>
      </c>
      <c r="G345" s="133" t="s">
        <v>169</v>
      </c>
      <c r="H345" s="229">
        <v>93</v>
      </c>
      <c r="I345" s="314">
        <v>41</v>
      </c>
      <c r="J345" s="229">
        <v>70</v>
      </c>
      <c r="K345" s="229">
        <v>23</v>
      </c>
      <c r="L345" s="133" t="s">
        <v>169</v>
      </c>
      <c r="M345" s="308">
        <v>111</v>
      </c>
      <c r="N345" s="197">
        <v>55</v>
      </c>
      <c r="O345" s="60">
        <v>46</v>
      </c>
      <c r="P345" s="60">
        <v>15</v>
      </c>
      <c r="Q345" s="253" t="s">
        <v>169</v>
      </c>
      <c r="R345" s="316">
        <v>101</v>
      </c>
      <c r="S345" s="280">
        <v>36</v>
      </c>
      <c r="T345" s="186">
        <v>58</v>
      </c>
      <c r="U345" s="252" t="s">
        <v>169</v>
      </c>
      <c r="V345" s="252" t="s">
        <v>169</v>
      </c>
      <c r="W345" s="317">
        <v>94</v>
      </c>
    </row>
    <row r="346" spans="1:23">
      <c r="A346" s="499"/>
      <c r="B346" s="499" t="s">
        <v>41</v>
      </c>
      <c r="C346" t="s">
        <v>124</v>
      </c>
      <c r="D346" s="300"/>
      <c r="E346" s="300"/>
      <c r="F346" s="300"/>
      <c r="G346" s="300"/>
      <c r="H346" s="300"/>
      <c r="I346" s="314">
        <v>18</v>
      </c>
      <c r="J346" s="229">
        <v>53</v>
      </c>
      <c r="K346" s="229">
        <v>15</v>
      </c>
      <c r="L346" s="133" t="s">
        <v>169</v>
      </c>
      <c r="M346" s="308">
        <v>71</v>
      </c>
      <c r="N346" s="197">
        <v>22</v>
      </c>
      <c r="O346" s="60">
        <v>48</v>
      </c>
      <c r="P346" s="60">
        <v>13</v>
      </c>
      <c r="Q346" s="60">
        <v>13</v>
      </c>
      <c r="R346" s="316">
        <v>70</v>
      </c>
      <c r="S346" s="280">
        <v>20</v>
      </c>
      <c r="T346" s="186">
        <v>42</v>
      </c>
      <c r="U346" s="186">
        <v>15</v>
      </c>
      <c r="V346" s="252" t="s">
        <v>169</v>
      </c>
      <c r="W346" s="317">
        <v>62</v>
      </c>
    </row>
    <row r="347" spans="1:23">
      <c r="A347" s="499"/>
      <c r="B347" s="499"/>
      <c r="C347" t="s">
        <v>171</v>
      </c>
      <c r="D347" s="300"/>
      <c r="E347" s="300"/>
      <c r="F347" s="300"/>
      <c r="G347" s="300"/>
      <c r="H347" s="300"/>
      <c r="I347" s="314">
        <v>47</v>
      </c>
      <c r="J347" s="229">
        <v>122</v>
      </c>
      <c r="K347" s="229">
        <v>29</v>
      </c>
      <c r="L347" s="229">
        <v>19</v>
      </c>
      <c r="M347" s="308">
        <v>169</v>
      </c>
      <c r="N347" s="197">
        <v>36</v>
      </c>
      <c r="O347" s="60">
        <v>121</v>
      </c>
      <c r="P347" s="60">
        <v>28</v>
      </c>
      <c r="Q347" s="60">
        <v>20</v>
      </c>
      <c r="R347" s="316">
        <v>157</v>
      </c>
      <c r="S347" s="280">
        <v>43</v>
      </c>
      <c r="T347" s="186">
        <v>75</v>
      </c>
      <c r="U347" s="186">
        <v>48</v>
      </c>
      <c r="V347" s="186">
        <v>14</v>
      </c>
      <c r="W347" s="317">
        <v>118</v>
      </c>
    </row>
    <row r="348" spans="1:23">
      <c r="A348" s="499"/>
      <c r="B348" s="499"/>
      <c r="C348" t="s">
        <v>170</v>
      </c>
      <c r="D348" s="300"/>
      <c r="E348" s="300"/>
      <c r="F348" s="300"/>
      <c r="G348" s="300"/>
      <c r="H348" s="300"/>
      <c r="I348" s="314">
        <v>10</v>
      </c>
      <c r="J348" s="229">
        <v>30</v>
      </c>
      <c r="K348" s="133" t="s">
        <v>169</v>
      </c>
      <c r="L348" s="133" t="s">
        <v>169</v>
      </c>
      <c r="M348" s="308">
        <v>40</v>
      </c>
      <c r="N348" s="315" t="s">
        <v>169</v>
      </c>
      <c r="O348" s="60">
        <v>32</v>
      </c>
      <c r="P348" s="253" t="s">
        <v>169</v>
      </c>
      <c r="Q348" s="253" t="s">
        <v>169</v>
      </c>
      <c r="R348" s="316">
        <v>40</v>
      </c>
      <c r="S348" s="280">
        <v>14</v>
      </c>
      <c r="T348" s="186">
        <v>29</v>
      </c>
      <c r="U348" s="252" t="s">
        <v>169</v>
      </c>
      <c r="V348" s="252" t="s">
        <v>169</v>
      </c>
      <c r="W348" s="317">
        <v>43</v>
      </c>
    </row>
    <row r="349" spans="1:23">
      <c r="A349" s="499"/>
      <c r="B349" s="499"/>
      <c r="C349" t="s">
        <v>117</v>
      </c>
      <c r="D349" s="300"/>
      <c r="E349" s="300"/>
      <c r="F349" s="300"/>
      <c r="G349" s="300"/>
      <c r="H349" s="300"/>
      <c r="I349" s="158" t="s">
        <v>169</v>
      </c>
      <c r="J349" s="133" t="s">
        <v>169</v>
      </c>
      <c r="K349" s="133" t="s">
        <v>169</v>
      </c>
      <c r="L349" s="133" t="s">
        <v>169</v>
      </c>
      <c r="M349" s="159" t="s">
        <v>169</v>
      </c>
      <c r="N349" s="315" t="s">
        <v>169</v>
      </c>
      <c r="O349" s="253" t="s">
        <v>169</v>
      </c>
      <c r="P349" s="253" t="s">
        <v>169</v>
      </c>
      <c r="Q349" s="253" t="s">
        <v>169</v>
      </c>
      <c r="R349" s="318" t="s">
        <v>169</v>
      </c>
      <c r="S349" s="304" t="s">
        <v>169</v>
      </c>
      <c r="T349" s="186">
        <v>11</v>
      </c>
      <c r="V349" s="252" t="s">
        <v>169</v>
      </c>
      <c r="W349" s="317">
        <v>18</v>
      </c>
    </row>
    <row r="350" spans="1:23">
      <c r="A350" s="499"/>
      <c r="B350" s="499"/>
      <c r="C350" t="s">
        <v>172</v>
      </c>
      <c r="D350" s="300"/>
      <c r="E350" s="300"/>
      <c r="F350" s="300"/>
      <c r="G350" s="300"/>
      <c r="H350" s="300"/>
      <c r="I350" s="314"/>
      <c r="J350" s="133" t="s">
        <v>169</v>
      </c>
      <c r="K350" s="133" t="s">
        <v>169</v>
      </c>
      <c r="M350" s="159" t="s">
        <v>169</v>
      </c>
      <c r="N350" s="315" t="s">
        <v>169</v>
      </c>
      <c r="O350" s="253" t="s">
        <v>169</v>
      </c>
      <c r="P350" s="60"/>
      <c r="R350" s="318" t="s">
        <v>169</v>
      </c>
      <c r="S350" s="304" t="s">
        <v>169</v>
      </c>
      <c r="U350" s="252" t="s">
        <v>169</v>
      </c>
      <c r="W350" s="321" t="s">
        <v>169</v>
      </c>
    </row>
    <row r="351" spans="1:23">
      <c r="A351" s="499"/>
      <c r="B351" s="499"/>
      <c r="C351" t="s">
        <v>121</v>
      </c>
      <c r="D351" s="300"/>
      <c r="E351" s="300"/>
      <c r="F351" s="300"/>
      <c r="G351" s="300"/>
      <c r="H351" s="300"/>
      <c r="I351" s="314"/>
      <c r="J351" s="133" t="s">
        <v>169</v>
      </c>
      <c r="M351" s="159" t="s">
        <v>169</v>
      </c>
      <c r="N351" s="196"/>
      <c r="O351" s="253" t="s">
        <v>169</v>
      </c>
      <c r="P351" s="253" t="s">
        <v>169</v>
      </c>
      <c r="R351" s="318" t="s">
        <v>169</v>
      </c>
      <c r="S351" s="304" t="s">
        <v>169</v>
      </c>
      <c r="T351" s="252" t="s">
        <v>169</v>
      </c>
      <c r="W351" s="321" t="s">
        <v>169</v>
      </c>
    </row>
    <row r="352" spans="1:23">
      <c r="A352" s="499"/>
      <c r="B352" s="499"/>
      <c r="C352" t="s">
        <v>281</v>
      </c>
      <c r="D352" s="300"/>
      <c r="E352" s="300"/>
      <c r="F352" s="300"/>
      <c r="G352" s="300"/>
      <c r="H352" s="300"/>
      <c r="I352" s="158" t="s">
        <v>169</v>
      </c>
      <c r="J352" s="229">
        <v>11</v>
      </c>
      <c r="K352" s="133" t="s">
        <v>169</v>
      </c>
      <c r="L352" s="133" t="s">
        <v>169</v>
      </c>
      <c r="M352" s="308">
        <v>18</v>
      </c>
      <c r="N352" s="315" t="s">
        <v>169</v>
      </c>
      <c r="O352" s="60">
        <v>23</v>
      </c>
      <c r="P352" s="253" t="s">
        <v>169</v>
      </c>
      <c r="R352" s="316">
        <v>30</v>
      </c>
      <c r="S352" s="304" t="s">
        <v>169</v>
      </c>
      <c r="T352" s="252" t="s">
        <v>169</v>
      </c>
      <c r="U352" s="252" t="s">
        <v>169</v>
      </c>
      <c r="V352" s="252" t="s">
        <v>169</v>
      </c>
      <c r="W352" s="317">
        <v>16</v>
      </c>
    </row>
    <row r="353" spans="1:23">
      <c r="A353" s="499"/>
      <c r="B353" s="499"/>
      <c r="C353" t="s">
        <v>123</v>
      </c>
      <c r="D353" s="300"/>
      <c r="E353" s="300"/>
      <c r="F353" s="300"/>
      <c r="G353" s="300"/>
      <c r="H353" s="300"/>
      <c r="I353" s="314">
        <v>26</v>
      </c>
      <c r="J353" s="229">
        <v>64</v>
      </c>
      <c r="K353" s="229">
        <v>60</v>
      </c>
      <c r="L353" s="229">
        <v>46</v>
      </c>
      <c r="M353" s="308">
        <v>90</v>
      </c>
      <c r="N353" s="197">
        <v>17</v>
      </c>
      <c r="O353" s="60">
        <v>60</v>
      </c>
      <c r="P353" s="60">
        <v>55</v>
      </c>
      <c r="Q353" s="60">
        <v>51</v>
      </c>
      <c r="R353" s="316">
        <v>77</v>
      </c>
      <c r="S353" s="280">
        <v>28</v>
      </c>
      <c r="T353" s="186">
        <v>60</v>
      </c>
      <c r="U353" s="186">
        <v>48</v>
      </c>
      <c r="V353" s="186">
        <v>36</v>
      </c>
      <c r="W353" s="317">
        <v>88</v>
      </c>
    </row>
    <row r="354" spans="1:23">
      <c r="A354" s="499"/>
      <c r="B354" s="499"/>
      <c r="C354" t="s">
        <v>509</v>
      </c>
      <c r="D354" s="300"/>
      <c r="E354" s="300"/>
      <c r="F354" s="300"/>
      <c r="G354" s="300"/>
      <c r="H354" s="300"/>
      <c r="I354" s="314">
        <v>112</v>
      </c>
      <c r="J354" s="229">
        <v>285</v>
      </c>
      <c r="K354" s="229">
        <v>114</v>
      </c>
      <c r="L354" s="229">
        <v>83</v>
      </c>
      <c r="M354" s="308">
        <v>397</v>
      </c>
      <c r="N354" s="197">
        <v>95</v>
      </c>
      <c r="O354" s="60">
        <v>292</v>
      </c>
      <c r="P354" s="60">
        <v>109</v>
      </c>
      <c r="Q354" s="60">
        <v>87</v>
      </c>
      <c r="R354" s="316">
        <v>387</v>
      </c>
      <c r="S354" s="280">
        <v>122</v>
      </c>
      <c r="T354" s="186">
        <v>226</v>
      </c>
      <c r="U354" s="186">
        <v>122</v>
      </c>
      <c r="V354" s="186">
        <v>62</v>
      </c>
      <c r="W354" s="317">
        <v>348</v>
      </c>
    </row>
    <row r="355" spans="1:23">
      <c r="A355" s="499"/>
      <c r="B355" s="499" t="s">
        <v>511</v>
      </c>
      <c r="C355" t="s">
        <v>124</v>
      </c>
      <c r="D355" s="300"/>
      <c r="E355" s="300"/>
      <c r="F355" s="300"/>
      <c r="G355" s="300"/>
      <c r="H355" s="300"/>
      <c r="I355" s="313">
        <v>1327</v>
      </c>
      <c r="J355" s="229">
        <v>283</v>
      </c>
      <c r="K355" s="229">
        <v>94</v>
      </c>
      <c r="L355" s="229">
        <v>147</v>
      </c>
      <c r="M355" s="310">
        <v>1274</v>
      </c>
      <c r="N355" s="197">
        <v>1428</v>
      </c>
      <c r="O355" s="60">
        <v>292</v>
      </c>
      <c r="P355" s="60">
        <v>99</v>
      </c>
      <c r="Q355" s="60">
        <v>149</v>
      </c>
      <c r="R355" s="316">
        <v>1357</v>
      </c>
      <c r="S355" s="280">
        <v>1295</v>
      </c>
      <c r="T355" s="186">
        <v>306</v>
      </c>
      <c r="U355" s="186">
        <v>99</v>
      </c>
      <c r="V355" s="186">
        <v>145</v>
      </c>
      <c r="W355" s="317">
        <v>1267</v>
      </c>
    </row>
    <row r="356" spans="1:23">
      <c r="A356" s="499"/>
      <c r="B356" s="499"/>
      <c r="C356" t="s">
        <v>171</v>
      </c>
      <c r="D356" s="300"/>
      <c r="E356" s="300"/>
      <c r="F356" s="300"/>
      <c r="G356" s="300"/>
      <c r="H356" s="300"/>
      <c r="I356" s="313">
        <v>4488</v>
      </c>
      <c r="J356" s="227">
        <v>1114</v>
      </c>
      <c r="K356" s="229">
        <v>428</v>
      </c>
      <c r="L356" s="229">
        <v>389</v>
      </c>
      <c r="M356" s="310">
        <v>3718</v>
      </c>
      <c r="N356" s="197">
        <v>4886</v>
      </c>
      <c r="O356" s="60">
        <v>1227</v>
      </c>
      <c r="P356" s="60">
        <v>467</v>
      </c>
      <c r="Q356" s="60">
        <v>439</v>
      </c>
      <c r="R356" s="316">
        <v>4050</v>
      </c>
      <c r="S356" s="280">
        <v>4769</v>
      </c>
      <c r="T356" s="186">
        <v>1307</v>
      </c>
      <c r="U356" s="186">
        <v>497</v>
      </c>
      <c r="V356" s="186">
        <v>466</v>
      </c>
      <c r="W356" s="317">
        <v>4023</v>
      </c>
    </row>
    <row r="357" spans="1:23">
      <c r="A357" s="499"/>
      <c r="B357" s="499"/>
      <c r="C357" t="s">
        <v>170</v>
      </c>
      <c r="D357" s="300"/>
      <c r="E357" s="300"/>
      <c r="F357" s="300"/>
      <c r="G357" s="300"/>
      <c r="H357" s="300"/>
      <c r="I357" s="314">
        <v>847</v>
      </c>
      <c r="J357" s="229">
        <v>200</v>
      </c>
      <c r="K357" s="229">
        <v>38</v>
      </c>
      <c r="L357" s="229">
        <v>29</v>
      </c>
      <c r="M357" s="310">
        <v>711</v>
      </c>
      <c r="N357" s="197">
        <v>968</v>
      </c>
      <c r="O357" s="60">
        <v>222</v>
      </c>
      <c r="P357" s="60">
        <v>50</v>
      </c>
      <c r="Q357" s="60">
        <v>32</v>
      </c>
      <c r="R357" s="316">
        <v>802</v>
      </c>
      <c r="S357" s="280">
        <v>988</v>
      </c>
      <c r="T357" s="186">
        <v>244</v>
      </c>
      <c r="U357" s="186">
        <v>54</v>
      </c>
      <c r="V357" s="186">
        <v>36</v>
      </c>
      <c r="W357" s="317">
        <v>812</v>
      </c>
    </row>
    <row r="358" spans="1:23">
      <c r="A358" s="499"/>
      <c r="B358" s="499"/>
      <c r="C358" t="s">
        <v>117</v>
      </c>
      <c r="D358" s="300"/>
      <c r="E358" s="300"/>
      <c r="F358" s="300"/>
      <c r="G358" s="300"/>
      <c r="H358" s="300"/>
      <c r="I358" s="314">
        <v>304</v>
      </c>
      <c r="J358" s="229">
        <v>60</v>
      </c>
      <c r="K358" s="229">
        <v>19</v>
      </c>
      <c r="L358" s="133" t="s">
        <v>169</v>
      </c>
      <c r="M358" s="310">
        <v>294</v>
      </c>
      <c r="N358" s="197">
        <v>329</v>
      </c>
      <c r="O358" s="60">
        <v>62</v>
      </c>
      <c r="P358" s="60">
        <v>21</v>
      </c>
      <c r="Q358" s="60">
        <v>11</v>
      </c>
      <c r="R358" s="316">
        <v>313</v>
      </c>
      <c r="S358" s="280">
        <v>396</v>
      </c>
      <c r="T358" s="186">
        <v>63</v>
      </c>
      <c r="U358" s="186">
        <v>20</v>
      </c>
      <c r="V358" s="186">
        <v>11</v>
      </c>
      <c r="W358" s="317">
        <v>338</v>
      </c>
    </row>
    <row r="359" spans="1:23">
      <c r="A359" s="499"/>
      <c r="B359" s="499"/>
      <c r="C359" t="s">
        <v>172</v>
      </c>
      <c r="D359" s="300"/>
      <c r="E359" s="300"/>
      <c r="F359" s="300"/>
      <c r="G359" s="300"/>
      <c r="H359" s="300"/>
      <c r="I359" s="314">
        <v>36</v>
      </c>
      <c r="J359" s="229">
        <v>10</v>
      </c>
      <c r="K359" s="133" t="s">
        <v>169</v>
      </c>
      <c r="L359" s="133" t="s">
        <v>169</v>
      </c>
      <c r="M359" s="310">
        <v>32</v>
      </c>
      <c r="N359" s="197">
        <v>35</v>
      </c>
      <c r="O359" s="60">
        <v>15</v>
      </c>
      <c r="P359" s="253" t="s">
        <v>169</v>
      </c>
      <c r="Q359" s="253" t="s">
        <v>169</v>
      </c>
      <c r="R359" s="316">
        <v>37</v>
      </c>
      <c r="S359" s="280">
        <v>38</v>
      </c>
      <c r="T359" s="186">
        <v>15</v>
      </c>
      <c r="U359" s="252" t="s">
        <v>169</v>
      </c>
      <c r="V359" s="252" t="s">
        <v>169</v>
      </c>
      <c r="W359" s="317">
        <v>38</v>
      </c>
    </row>
    <row r="360" spans="1:23">
      <c r="A360" s="499"/>
      <c r="B360" s="499"/>
      <c r="C360" t="s">
        <v>121</v>
      </c>
      <c r="D360" s="300"/>
      <c r="E360" s="300"/>
      <c r="F360" s="300"/>
      <c r="G360" s="300"/>
      <c r="H360" s="300"/>
      <c r="I360" s="158" t="s">
        <v>169</v>
      </c>
      <c r="J360" s="133" t="s">
        <v>169</v>
      </c>
      <c r="K360" s="133" t="s">
        <v>169</v>
      </c>
      <c r="M360" s="310">
        <v>11</v>
      </c>
      <c r="N360" s="315" t="s">
        <v>169</v>
      </c>
      <c r="O360" s="253" t="s">
        <v>169</v>
      </c>
      <c r="P360" s="253" t="s">
        <v>169</v>
      </c>
      <c r="Q360" s="60"/>
      <c r="R360" s="318" t="s">
        <v>169</v>
      </c>
      <c r="S360" s="304" t="s">
        <v>169</v>
      </c>
      <c r="T360" s="252" t="s">
        <v>169</v>
      </c>
      <c r="U360" s="252" t="s">
        <v>169</v>
      </c>
      <c r="V360" s="252" t="s">
        <v>169</v>
      </c>
      <c r="W360" s="321" t="s">
        <v>169</v>
      </c>
    </row>
    <row r="361" spans="1:23">
      <c r="A361" s="499"/>
      <c r="B361" s="499"/>
      <c r="C361" t="s">
        <v>281</v>
      </c>
      <c r="D361" s="300"/>
      <c r="E361" s="300"/>
      <c r="F361" s="300"/>
      <c r="G361" s="300"/>
      <c r="H361" s="300"/>
      <c r="I361" s="314">
        <v>267</v>
      </c>
      <c r="J361" s="229">
        <v>114</v>
      </c>
      <c r="K361" s="229">
        <v>31</v>
      </c>
      <c r="L361" s="229">
        <v>21</v>
      </c>
      <c r="M361" s="310">
        <v>301</v>
      </c>
      <c r="N361" s="197">
        <v>322</v>
      </c>
      <c r="O361" s="60">
        <v>135</v>
      </c>
      <c r="P361" s="60">
        <v>38</v>
      </c>
      <c r="Q361" s="60">
        <v>23</v>
      </c>
      <c r="R361" s="316">
        <v>358</v>
      </c>
      <c r="S361" s="280">
        <v>357</v>
      </c>
      <c r="T361" s="186">
        <v>138</v>
      </c>
      <c r="U361" s="186">
        <v>37</v>
      </c>
      <c r="V361" s="186">
        <v>25</v>
      </c>
      <c r="W361" s="317">
        <v>387</v>
      </c>
    </row>
    <row r="362" spans="1:23">
      <c r="A362" s="499"/>
      <c r="B362" s="499"/>
      <c r="C362" t="s">
        <v>123</v>
      </c>
      <c r="D362" s="300"/>
      <c r="E362" s="300"/>
      <c r="F362" s="300"/>
      <c r="G362" s="300"/>
      <c r="H362" s="300"/>
      <c r="I362" s="313">
        <v>10347</v>
      </c>
      <c r="J362" s="227">
        <v>5622</v>
      </c>
      <c r="K362" s="227">
        <v>3557</v>
      </c>
      <c r="L362" s="227">
        <v>4758</v>
      </c>
      <c r="M362" s="310">
        <v>13583</v>
      </c>
      <c r="N362" s="197">
        <v>10762</v>
      </c>
      <c r="O362" s="60">
        <v>5627</v>
      </c>
      <c r="P362" s="60">
        <v>3567</v>
      </c>
      <c r="Q362" s="60">
        <v>4824</v>
      </c>
      <c r="R362" s="316">
        <v>13864</v>
      </c>
      <c r="S362" s="280">
        <v>11938</v>
      </c>
      <c r="T362" s="186">
        <v>5618</v>
      </c>
      <c r="U362" s="186">
        <v>3572</v>
      </c>
      <c r="V362" s="186">
        <v>4861</v>
      </c>
      <c r="W362" s="317">
        <v>14572</v>
      </c>
    </row>
    <row r="363" spans="1:23">
      <c r="A363" s="499"/>
      <c r="B363" s="499"/>
      <c r="C363" t="s">
        <v>509</v>
      </c>
      <c r="D363" s="300"/>
      <c r="E363" s="300"/>
      <c r="F363" s="300"/>
      <c r="G363" s="300"/>
      <c r="H363" s="300"/>
      <c r="I363" s="313">
        <v>17625</v>
      </c>
      <c r="J363" s="227">
        <v>7408</v>
      </c>
      <c r="K363" s="227">
        <v>4172</v>
      </c>
      <c r="L363" s="227">
        <v>5355</v>
      </c>
      <c r="M363" s="310">
        <v>19924</v>
      </c>
      <c r="N363" s="197">
        <v>18739</v>
      </c>
      <c r="O363" s="60">
        <v>7584</v>
      </c>
      <c r="P363" s="60">
        <v>4246</v>
      </c>
      <c r="Q363" s="60">
        <v>5479</v>
      </c>
      <c r="R363" s="316">
        <v>20790</v>
      </c>
      <c r="S363" s="280">
        <v>19789</v>
      </c>
      <c r="T363" s="186">
        <v>7695</v>
      </c>
      <c r="U363" s="186">
        <v>4283</v>
      </c>
      <c r="V363" s="186">
        <v>5547</v>
      </c>
      <c r="W363" s="317">
        <v>21445</v>
      </c>
    </row>
    <row r="364" spans="1:23">
      <c r="A364" s="499" t="s">
        <v>196</v>
      </c>
      <c r="B364" s="499" t="s">
        <v>24</v>
      </c>
      <c r="C364" t="s">
        <v>124</v>
      </c>
      <c r="D364" s="227">
        <v>4040</v>
      </c>
      <c r="E364" s="227">
        <v>9114</v>
      </c>
      <c r="F364" s="227">
        <v>2836</v>
      </c>
      <c r="G364" s="227">
        <v>1355</v>
      </c>
      <c r="H364" s="227">
        <v>13154</v>
      </c>
      <c r="I364" s="313">
        <v>3322</v>
      </c>
      <c r="J364" s="227">
        <v>8420</v>
      </c>
      <c r="K364" s="227">
        <v>2697</v>
      </c>
      <c r="L364" s="227">
        <v>1145</v>
      </c>
      <c r="M364" s="307">
        <v>11742</v>
      </c>
      <c r="N364" s="197">
        <v>2987</v>
      </c>
      <c r="O364" s="60">
        <v>6432</v>
      </c>
      <c r="P364" s="60">
        <v>2149</v>
      </c>
      <c r="Q364" s="60">
        <v>982</v>
      </c>
      <c r="R364" s="316">
        <v>9419</v>
      </c>
      <c r="S364" s="280">
        <v>2998</v>
      </c>
      <c r="T364" s="186">
        <v>6350</v>
      </c>
      <c r="U364" s="186">
        <v>2291</v>
      </c>
      <c r="V364" s="186">
        <v>986</v>
      </c>
      <c r="W364" s="317">
        <v>9348</v>
      </c>
    </row>
    <row r="365" spans="1:23">
      <c r="A365" s="499"/>
      <c r="B365" s="499"/>
      <c r="C365" t="s">
        <v>171</v>
      </c>
      <c r="D365" s="227">
        <v>2176</v>
      </c>
      <c r="E365" s="227">
        <v>6105</v>
      </c>
      <c r="F365" s="227">
        <v>2074</v>
      </c>
      <c r="G365" s="229">
        <v>911</v>
      </c>
      <c r="H365" s="227">
        <v>8281</v>
      </c>
      <c r="I365" s="313">
        <v>2048</v>
      </c>
      <c r="J365" s="227">
        <v>5887</v>
      </c>
      <c r="K365" s="227">
        <v>2072</v>
      </c>
      <c r="L365" s="229">
        <v>902</v>
      </c>
      <c r="M365" s="307">
        <v>7935</v>
      </c>
      <c r="N365" s="197">
        <v>2158</v>
      </c>
      <c r="O365" s="60">
        <v>5395</v>
      </c>
      <c r="P365" s="60">
        <v>1897</v>
      </c>
      <c r="Q365" s="60">
        <v>902</v>
      </c>
      <c r="R365" s="316">
        <v>7553</v>
      </c>
      <c r="S365" s="280">
        <v>2131</v>
      </c>
      <c r="T365" s="186">
        <v>5671</v>
      </c>
      <c r="U365" s="186">
        <v>2057</v>
      </c>
      <c r="V365" s="186">
        <v>878</v>
      </c>
      <c r="W365" s="317">
        <v>7802</v>
      </c>
    </row>
    <row r="366" spans="1:23">
      <c r="A366" s="499"/>
      <c r="B366" s="499"/>
      <c r="C366" t="s">
        <v>170</v>
      </c>
      <c r="D366" s="227">
        <v>2666</v>
      </c>
      <c r="E366" s="227">
        <v>5066</v>
      </c>
      <c r="F366" s="227">
        <v>1535</v>
      </c>
      <c r="G366" s="229">
        <v>724</v>
      </c>
      <c r="H366" s="227">
        <v>7732</v>
      </c>
      <c r="I366" s="313">
        <v>2671</v>
      </c>
      <c r="J366" s="227">
        <v>5398</v>
      </c>
      <c r="K366" s="227">
        <v>1678</v>
      </c>
      <c r="L366" s="229">
        <v>722</v>
      </c>
      <c r="M366" s="307">
        <v>8069</v>
      </c>
      <c r="N366" s="197">
        <v>2577</v>
      </c>
      <c r="O366" s="60">
        <v>4642</v>
      </c>
      <c r="P366" s="60">
        <v>1262</v>
      </c>
      <c r="Q366" s="60">
        <v>710</v>
      </c>
      <c r="R366" s="316">
        <v>7219</v>
      </c>
      <c r="S366" s="280">
        <v>2693</v>
      </c>
      <c r="T366" s="186">
        <v>4503</v>
      </c>
      <c r="U366" s="186">
        <v>1305</v>
      </c>
      <c r="V366" s="186">
        <v>678</v>
      </c>
      <c r="W366" s="317">
        <v>7196</v>
      </c>
    </row>
    <row r="367" spans="1:23">
      <c r="A367" s="499"/>
      <c r="B367" s="499"/>
      <c r="C367" t="s">
        <v>117</v>
      </c>
      <c r="D367" s="229">
        <v>204</v>
      </c>
      <c r="E367" s="229">
        <v>335</v>
      </c>
      <c r="F367" s="229">
        <v>101</v>
      </c>
      <c r="G367" s="229">
        <v>43</v>
      </c>
      <c r="H367" s="229">
        <v>539</v>
      </c>
      <c r="I367" s="314">
        <v>138</v>
      </c>
      <c r="J367" s="229">
        <v>305</v>
      </c>
      <c r="K367" s="229">
        <v>98</v>
      </c>
      <c r="L367" s="229">
        <v>44</v>
      </c>
      <c r="M367" s="308">
        <v>443</v>
      </c>
      <c r="N367" s="197">
        <v>157</v>
      </c>
      <c r="O367" s="60">
        <v>245</v>
      </c>
      <c r="P367" s="60">
        <v>82</v>
      </c>
      <c r="Q367" s="60">
        <v>52</v>
      </c>
      <c r="R367" s="316">
        <v>402</v>
      </c>
      <c r="S367" s="280">
        <v>155</v>
      </c>
      <c r="T367" s="186">
        <v>272</v>
      </c>
      <c r="U367" s="186">
        <v>96</v>
      </c>
      <c r="V367" s="186">
        <v>38</v>
      </c>
      <c r="W367" s="317">
        <v>427</v>
      </c>
    </row>
    <row r="368" spans="1:23">
      <c r="A368" s="499"/>
      <c r="B368" s="499"/>
      <c r="C368" t="s">
        <v>172</v>
      </c>
      <c r="D368" s="229">
        <v>113</v>
      </c>
      <c r="E368" s="229">
        <v>308</v>
      </c>
      <c r="F368" s="229">
        <v>110</v>
      </c>
      <c r="G368" s="229">
        <v>29</v>
      </c>
      <c r="H368" s="229">
        <v>421</v>
      </c>
      <c r="I368" s="314">
        <v>107</v>
      </c>
      <c r="J368" s="229">
        <v>314</v>
      </c>
      <c r="K368" s="229">
        <v>103</v>
      </c>
      <c r="L368" s="229">
        <v>45</v>
      </c>
      <c r="M368" s="308">
        <v>421</v>
      </c>
      <c r="N368" s="197">
        <v>68</v>
      </c>
      <c r="O368" s="60">
        <v>243</v>
      </c>
      <c r="P368" s="60">
        <v>67</v>
      </c>
      <c r="Q368" s="60">
        <v>38</v>
      </c>
      <c r="R368" s="316">
        <v>311</v>
      </c>
      <c r="S368" s="280">
        <v>85</v>
      </c>
      <c r="T368" s="186">
        <v>238</v>
      </c>
      <c r="U368" s="186">
        <v>78</v>
      </c>
      <c r="V368" s="186">
        <v>37</v>
      </c>
      <c r="W368" s="317">
        <v>323</v>
      </c>
    </row>
    <row r="369" spans="1:23">
      <c r="A369" s="499"/>
      <c r="B369" s="499"/>
      <c r="C369" t="s">
        <v>121</v>
      </c>
      <c r="D369" s="229">
        <v>153</v>
      </c>
      <c r="E369" s="229">
        <v>303</v>
      </c>
      <c r="F369" s="229">
        <v>102</v>
      </c>
      <c r="G369" s="229">
        <v>46</v>
      </c>
      <c r="H369" s="229">
        <v>456</v>
      </c>
      <c r="I369" s="314">
        <v>165</v>
      </c>
      <c r="J369" s="229">
        <v>318</v>
      </c>
      <c r="K369" s="229">
        <v>107</v>
      </c>
      <c r="L369" s="229">
        <v>54</v>
      </c>
      <c r="M369" s="308">
        <v>483</v>
      </c>
      <c r="N369" s="197">
        <v>131</v>
      </c>
      <c r="O369" s="60">
        <v>274</v>
      </c>
      <c r="P369" s="60">
        <v>93</v>
      </c>
      <c r="Q369" s="60">
        <v>39</v>
      </c>
      <c r="R369" s="316">
        <v>405</v>
      </c>
      <c r="S369" s="280">
        <v>107</v>
      </c>
      <c r="T369" s="186">
        <v>221</v>
      </c>
      <c r="U369" s="186">
        <v>84</v>
      </c>
      <c r="V369" s="186">
        <v>48</v>
      </c>
      <c r="W369" s="317">
        <v>328</v>
      </c>
    </row>
    <row r="370" spans="1:23">
      <c r="A370" s="499"/>
      <c r="B370" s="499"/>
      <c r="C370" t="s">
        <v>281</v>
      </c>
      <c r="D370" s="229">
        <v>503</v>
      </c>
      <c r="E370" s="229">
        <v>766</v>
      </c>
      <c r="F370" s="229">
        <v>183</v>
      </c>
      <c r="G370" s="229">
        <v>84</v>
      </c>
      <c r="H370" s="227">
        <v>1269</v>
      </c>
      <c r="I370" s="314">
        <v>421</v>
      </c>
      <c r="J370" s="229">
        <v>800</v>
      </c>
      <c r="K370" s="229">
        <v>198</v>
      </c>
      <c r="L370" s="229">
        <v>109</v>
      </c>
      <c r="M370" s="307">
        <v>1221</v>
      </c>
      <c r="N370" s="197">
        <v>452</v>
      </c>
      <c r="O370" s="60">
        <v>691</v>
      </c>
      <c r="P370" s="60">
        <v>215</v>
      </c>
      <c r="Q370" s="60">
        <v>103</v>
      </c>
      <c r="R370" s="316">
        <v>1143</v>
      </c>
      <c r="S370" s="280">
        <v>528</v>
      </c>
      <c r="T370" s="186">
        <v>811</v>
      </c>
      <c r="U370" s="186">
        <v>194</v>
      </c>
      <c r="V370" s="186">
        <v>93</v>
      </c>
      <c r="W370" s="317">
        <v>1339</v>
      </c>
    </row>
    <row r="371" spans="1:23">
      <c r="A371" s="499"/>
      <c r="B371" s="499"/>
      <c r="C371" t="s">
        <v>123</v>
      </c>
      <c r="D371" s="229">
        <v>358</v>
      </c>
      <c r="E371" s="227">
        <v>1541</v>
      </c>
      <c r="F371" s="227">
        <v>1072</v>
      </c>
      <c r="G371" s="229">
        <v>538</v>
      </c>
      <c r="H371" s="227">
        <v>1899</v>
      </c>
      <c r="I371" s="314">
        <v>350</v>
      </c>
      <c r="J371" s="227">
        <v>1285</v>
      </c>
      <c r="K371" s="229">
        <v>999</v>
      </c>
      <c r="L371" s="229">
        <v>554</v>
      </c>
      <c r="M371" s="307">
        <v>1635</v>
      </c>
      <c r="N371" s="197">
        <v>401</v>
      </c>
      <c r="O371" s="60">
        <v>1057</v>
      </c>
      <c r="P371" s="60">
        <v>1037</v>
      </c>
      <c r="Q371" s="60">
        <v>547</v>
      </c>
      <c r="R371" s="316">
        <v>1458</v>
      </c>
      <c r="S371" s="280">
        <v>505</v>
      </c>
      <c r="T371" s="186">
        <v>1118</v>
      </c>
      <c r="U371" s="186">
        <v>978</v>
      </c>
      <c r="V371" s="186">
        <v>516</v>
      </c>
      <c r="W371" s="317">
        <v>1623</v>
      </c>
    </row>
    <row r="372" spans="1:23">
      <c r="A372" s="499"/>
      <c r="B372" s="499"/>
      <c r="C372" t="s">
        <v>509</v>
      </c>
      <c r="D372" s="227">
        <v>10213</v>
      </c>
      <c r="E372" s="227">
        <v>23538</v>
      </c>
      <c r="F372" s="227">
        <v>8013</v>
      </c>
      <c r="G372" s="227">
        <v>3730</v>
      </c>
      <c r="H372" s="227">
        <v>33751</v>
      </c>
      <c r="I372" s="313">
        <v>9222</v>
      </c>
      <c r="J372" s="227">
        <v>22727</v>
      </c>
      <c r="K372" s="227">
        <v>7952</v>
      </c>
      <c r="L372" s="227">
        <v>3575</v>
      </c>
      <c r="M372" s="307">
        <v>31949</v>
      </c>
      <c r="N372" s="197">
        <v>8931</v>
      </c>
      <c r="O372" s="60">
        <v>18979</v>
      </c>
      <c r="P372" s="60">
        <v>6802</v>
      </c>
      <c r="Q372" s="60">
        <v>3373</v>
      </c>
      <c r="R372" s="316">
        <v>27910</v>
      </c>
      <c r="S372" s="280">
        <v>9202</v>
      </c>
      <c r="T372" s="186">
        <v>19184</v>
      </c>
      <c r="U372" s="186">
        <v>7083</v>
      </c>
      <c r="V372" s="186">
        <v>3274</v>
      </c>
      <c r="W372" s="317">
        <v>28386</v>
      </c>
    </row>
    <row r="373" spans="1:23">
      <c r="A373" s="499"/>
      <c r="B373" s="499" t="s">
        <v>510</v>
      </c>
      <c r="C373" t="s">
        <v>124</v>
      </c>
      <c r="D373" s="229">
        <v>508</v>
      </c>
      <c r="E373" s="227">
        <v>1286</v>
      </c>
      <c r="F373" s="229">
        <v>375</v>
      </c>
      <c r="G373" s="229">
        <v>125</v>
      </c>
      <c r="H373" s="227">
        <v>1794</v>
      </c>
      <c r="I373" s="314">
        <v>235</v>
      </c>
      <c r="J373" s="229">
        <v>883</v>
      </c>
      <c r="K373" s="229">
        <v>276</v>
      </c>
      <c r="L373" s="229">
        <v>118</v>
      </c>
      <c r="M373" s="307">
        <v>1118</v>
      </c>
      <c r="N373" s="197">
        <v>167</v>
      </c>
      <c r="O373" s="60">
        <v>563</v>
      </c>
      <c r="P373" s="60">
        <v>175</v>
      </c>
      <c r="Q373" s="60">
        <v>76</v>
      </c>
      <c r="R373" s="316">
        <v>730</v>
      </c>
      <c r="S373" s="280">
        <v>181</v>
      </c>
      <c r="T373" s="186">
        <v>505</v>
      </c>
      <c r="U373" s="186">
        <v>138</v>
      </c>
      <c r="V373" s="186">
        <v>66</v>
      </c>
      <c r="W373" s="317">
        <v>686</v>
      </c>
    </row>
    <row r="374" spans="1:23">
      <c r="A374" s="499"/>
      <c r="B374" s="499"/>
      <c r="C374" t="s">
        <v>171</v>
      </c>
      <c r="D374" s="229">
        <v>154</v>
      </c>
      <c r="E374" s="229">
        <v>688</v>
      </c>
      <c r="F374" s="229">
        <v>223</v>
      </c>
      <c r="G374" s="229">
        <v>80</v>
      </c>
      <c r="H374" s="229">
        <v>842</v>
      </c>
      <c r="I374" s="314">
        <v>80</v>
      </c>
      <c r="J374" s="229">
        <v>460</v>
      </c>
      <c r="K374" s="229">
        <v>176</v>
      </c>
      <c r="L374" s="229">
        <v>78</v>
      </c>
      <c r="M374" s="308">
        <v>540</v>
      </c>
      <c r="N374" s="197">
        <v>79</v>
      </c>
      <c r="O374" s="60">
        <v>356</v>
      </c>
      <c r="P374" s="60">
        <v>112</v>
      </c>
      <c r="Q374" s="60">
        <v>76</v>
      </c>
      <c r="R374" s="316">
        <v>435</v>
      </c>
      <c r="S374" s="280">
        <v>88</v>
      </c>
      <c r="T374" s="186">
        <v>328</v>
      </c>
      <c r="U374" s="186">
        <v>124</v>
      </c>
      <c r="V374" s="186">
        <v>49</v>
      </c>
      <c r="W374" s="317">
        <v>416</v>
      </c>
    </row>
    <row r="375" spans="1:23">
      <c r="A375" s="499"/>
      <c r="B375" s="499"/>
      <c r="C375" t="s">
        <v>170</v>
      </c>
      <c r="D375" s="229">
        <v>171</v>
      </c>
      <c r="E375" s="229">
        <v>487</v>
      </c>
      <c r="F375" s="229">
        <v>135</v>
      </c>
      <c r="G375" s="229">
        <v>66</v>
      </c>
      <c r="H375" s="229">
        <v>658</v>
      </c>
      <c r="I375" s="314">
        <v>162</v>
      </c>
      <c r="J375" s="229">
        <v>546</v>
      </c>
      <c r="K375" s="229">
        <v>188</v>
      </c>
      <c r="L375" s="229">
        <v>87</v>
      </c>
      <c r="M375" s="308">
        <v>708</v>
      </c>
      <c r="N375" s="197">
        <v>137</v>
      </c>
      <c r="O375" s="60">
        <v>415</v>
      </c>
      <c r="P375" s="60">
        <v>114</v>
      </c>
      <c r="Q375" s="60">
        <v>43</v>
      </c>
      <c r="R375" s="316">
        <v>552</v>
      </c>
      <c r="S375" s="280">
        <v>176</v>
      </c>
      <c r="T375" s="186">
        <v>411</v>
      </c>
      <c r="U375" s="186">
        <v>111</v>
      </c>
      <c r="V375" s="186">
        <v>56</v>
      </c>
      <c r="W375" s="317">
        <v>587</v>
      </c>
    </row>
    <row r="376" spans="1:23">
      <c r="A376" s="499"/>
      <c r="B376" s="499"/>
      <c r="C376" t="s">
        <v>117</v>
      </c>
      <c r="D376" s="229">
        <v>43</v>
      </c>
      <c r="E376" s="229">
        <v>69</v>
      </c>
      <c r="F376" s="133" t="s">
        <v>169</v>
      </c>
      <c r="G376" s="133" t="s">
        <v>169</v>
      </c>
      <c r="H376" s="229">
        <v>112</v>
      </c>
      <c r="I376" s="158" t="s">
        <v>169</v>
      </c>
      <c r="J376" s="229">
        <v>37</v>
      </c>
      <c r="K376" s="133" t="s">
        <v>169</v>
      </c>
      <c r="L376" s="133" t="s">
        <v>169</v>
      </c>
      <c r="M376" s="308">
        <v>46</v>
      </c>
      <c r="N376" s="197">
        <v>12</v>
      </c>
      <c r="O376" s="60">
        <v>19</v>
      </c>
      <c r="P376" s="253" t="s">
        <v>169</v>
      </c>
      <c r="R376" s="316">
        <v>31</v>
      </c>
      <c r="S376" s="304" t="s">
        <v>169</v>
      </c>
      <c r="T376" s="186">
        <v>22</v>
      </c>
      <c r="U376" s="252" t="s">
        <v>169</v>
      </c>
      <c r="V376" s="252" t="s">
        <v>169</v>
      </c>
      <c r="W376" s="317">
        <v>31</v>
      </c>
    </row>
    <row r="377" spans="1:23">
      <c r="A377" s="499"/>
      <c r="B377" s="499"/>
      <c r="C377" t="s">
        <v>172</v>
      </c>
      <c r="D377" s="229">
        <v>19</v>
      </c>
      <c r="E377" s="229">
        <v>58</v>
      </c>
      <c r="F377" s="229">
        <v>20</v>
      </c>
      <c r="G377" s="133" t="s">
        <v>169</v>
      </c>
      <c r="H377" s="229">
        <v>77</v>
      </c>
      <c r="I377" s="158" t="s">
        <v>169</v>
      </c>
      <c r="J377" s="229">
        <v>35</v>
      </c>
      <c r="K377" s="229">
        <v>16</v>
      </c>
      <c r="L377" s="133" t="s">
        <v>169</v>
      </c>
      <c r="M377" s="308">
        <v>40</v>
      </c>
      <c r="N377" s="315" t="s">
        <v>169</v>
      </c>
      <c r="O377" s="60">
        <v>20</v>
      </c>
      <c r="P377" s="253" t="s">
        <v>169</v>
      </c>
      <c r="R377" s="316">
        <v>24</v>
      </c>
      <c r="S377" s="304" t="s">
        <v>169</v>
      </c>
      <c r="T377" s="252" t="s">
        <v>169</v>
      </c>
      <c r="U377" s="252" t="s">
        <v>169</v>
      </c>
      <c r="V377" s="252" t="s">
        <v>169</v>
      </c>
      <c r="W377" s="317">
        <v>12</v>
      </c>
    </row>
    <row r="378" spans="1:23">
      <c r="A378" s="499"/>
      <c r="B378" s="499"/>
      <c r="C378" t="s">
        <v>121</v>
      </c>
      <c r="D378" s="229">
        <v>16</v>
      </c>
      <c r="E378" s="229">
        <v>33</v>
      </c>
      <c r="F378" s="133" t="s">
        <v>169</v>
      </c>
      <c r="G378" s="133" t="s">
        <v>169</v>
      </c>
      <c r="H378" s="229">
        <v>49</v>
      </c>
      <c r="I378" s="314">
        <v>14</v>
      </c>
      <c r="J378" s="229">
        <v>36</v>
      </c>
      <c r="K378" s="133" t="s">
        <v>169</v>
      </c>
      <c r="L378" s="133" t="s">
        <v>169</v>
      </c>
      <c r="M378" s="308">
        <v>50</v>
      </c>
      <c r="N378" s="197">
        <v>12</v>
      </c>
      <c r="O378" s="60">
        <v>20</v>
      </c>
      <c r="P378" s="253" t="s">
        <v>169</v>
      </c>
      <c r="Q378" s="253" t="s">
        <v>169</v>
      </c>
      <c r="R378" s="316">
        <v>32</v>
      </c>
      <c r="S378" s="304" t="s">
        <v>169</v>
      </c>
      <c r="T378" s="186">
        <v>10</v>
      </c>
      <c r="U378" s="252" t="s">
        <v>169</v>
      </c>
      <c r="V378" s="252" t="s">
        <v>169</v>
      </c>
      <c r="W378" s="317">
        <v>17</v>
      </c>
    </row>
    <row r="379" spans="1:23">
      <c r="A379" s="499"/>
      <c r="B379" s="499"/>
      <c r="C379" t="s">
        <v>281</v>
      </c>
      <c r="D379" s="229">
        <v>46</v>
      </c>
      <c r="E379" s="229">
        <v>81</v>
      </c>
      <c r="F379" s="229">
        <v>10</v>
      </c>
      <c r="G379" s="133" t="s">
        <v>169</v>
      </c>
      <c r="H379" s="229">
        <v>127</v>
      </c>
      <c r="I379" s="314">
        <v>31</v>
      </c>
      <c r="J379" s="229">
        <v>81</v>
      </c>
      <c r="K379" s="229">
        <v>25</v>
      </c>
      <c r="L379" s="229">
        <v>13</v>
      </c>
      <c r="M379" s="308">
        <v>112</v>
      </c>
      <c r="N379" s="197">
        <v>34</v>
      </c>
      <c r="O379" s="60">
        <v>51</v>
      </c>
      <c r="P379" s="60">
        <v>10</v>
      </c>
      <c r="Q379" s="60">
        <v>11</v>
      </c>
      <c r="R379" s="316">
        <v>85</v>
      </c>
      <c r="S379" s="280">
        <v>33</v>
      </c>
      <c r="T379" s="186">
        <v>55</v>
      </c>
      <c r="U379" s="186">
        <v>10</v>
      </c>
      <c r="V379" s="252" t="s">
        <v>169</v>
      </c>
      <c r="W379" s="317">
        <v>88</v>
      </c>
    </row>
    <row r="380" spans="1:23">
      <c r="A380" s="499"/>
      <c r="B380" s="499"/>
      <c r="C380" t="s">
        <v>123</v>
      </c>
      <c r="D380" s="229">
        <v>40</v>
      </c>
      <c r="E380" s="229">
        <v>204</v>
      </c>
      <c r="F380" s="229">
        <v>154</v>
      </c>
      <c r="G380" s="229">
        <v>69</v>
      </c>
      <c r="H380" s="229">
        <v>244</v>
      </c>
      <c r="I380" s="314">
        <v>38</v>
      </c>
      <c r="J380" s="229">
        <v>149</v>
      </c>
      <c r="K380" s="229">
        <v>132</v>
      </c>
      <c r="L380" s="229">
        <v>58</v>
      </c>
      <c r="M380" s="308">
        <v>187</v>
      </c>
      <c r="N380" s="197">
        <v>32</v>
      </c>
      <c r="O380" s="60">
        <v>81</v>
      </c>
      <c r="P380" s="60">
        <v>108</v>
      </c>
      <c r="Q380" s="60">
        <v>52</v>
      </c>
      <c r="R380" s="316">
        <v>113</v>
      </c>
      <c r="S380" s="280">
        <v>48</v>
      </c>
      <c r="T380" s="186">
        <v>106</v>
      </c>
      <c r="U380" s="186">
        <v>101</v>
      </c>
      <c r="V380" s="186">
        <v>59</v>
      </c>
      <c r="W380" s="317">
        <v>154</v>
      </c>
    </row>
    <row r="381" spans="1:23">
      <c r="A381" s="499"/>
      <c r="B381" s="499"/>
      <c r="C381" t="s">
        <v>509</v>
      </c>
      <c r="D381" s="229">
        <v>997</v>
      </c>
      <c r="E381" s="227">
        <v>2906</v>
      </c>
      <c r="F381" s="229">
        <v>935</v>
      </c>
      <c r="G381" s="229">
        <v>360</v>
      </c>
      <c r="H381" s="227">
        <v>3903</v>
      </c>
      <c r="I381" s="314">
        <v>574</v>
      </c>
      <c r="J381" s="227">
        <v>2227</v>
      </c>
      <c r="K381" s="229">
        <v>830</v>
      </c>
      <c r="L381" s="229">
        <v>366</v>
      </c>
      <c r="M381" s="307">
        <v>2801</v>
      </c>
      <c r="N381" s="197">
        <v>477</v>
      </c>
      <c r="O381" s="60">
        <v>1525</v>
      </c>
      <c r="P381" s="60">
        <v>539</v>
      </c>
      <c r="Q381" s="60">
        <v>261</v>
      </c>
      <c r="R381" s="316">
        <v>2002</v>
      </c>
      <c r="S381" s="280">
        <v>547</v>
      </c>
      <c r="T381" s="186">
        <v>1444</v>
      </c>
      <c r="U381" s="186">
        <v>500</v>
      </c>
      <c r="V381" s="186">
        <v>243</v>
      </c>
      <c r="W381" s="317">
        <v>1991</v>
      </c>
    </row>
    <row r="382" spans="1:23">
      <c r="A382" s="499"/>
      <c r="B382" s="499" t="s">
        <v>41</v>
      </c>
      <c r="C382" t="s">
        <v>124</v>
      </c>
      <c r="D382" s="300"/>
      <c r="E382" s="300"/>
      <c r="F382" s="300"/>
      <c r="G382" s="300"/>
      <c r="H382" s="300"/>
      <c r="I382" s="313">
        <v>2295</v>
      </c>
      <c r="J382" s="227">
        <v>5276</v>
      </c>
      <c r="K382" s="227">
        <v>1702</v>
      </c>
      <c r="L382" s="229">
        <v>689</v>
      </c>
      <c r="M382" s="307">
        <v>7571</v>
      </c>
      <c r="N382" s="197">
        <v>1927</v>
      </c>
      <c r="O382" s="60">
        <v>4671</v>
      </c>
      <c r="P382" s="60">
        <v>1507</v>
      </c>
      <c r="Q382" s="60">
        <v>585</v>
      </c>
      <c r="R382" s="316">
        <v>6598</v>
      </c>
      <c r="S382" s="280">
        <v>1671</v>
      </c>
      <c r="T382" s="186">
        <v>3595</v>
      </c>
      <c r="U382" s="186">
        <v>1129</v>
      </c>
      <c r="V382" s="186">
        <v>463</v>
      </c>
      <c r="W382" s="317">
        <v>5266</v>
      </c>
    </row>
    <row r="383" spans="1:23">
      <c r="A383" s="499"/>
      <c r="B383" s="499"/>
      <c r="C383" t="s">
        <v>171</v>
      </c>
      <c r="D383" s="300"/>
      <c r="E383" s="300"/>
      <c r="F383" s="300"/>
      <c r="G383" s="300"/>
      <c r="H383" s="300"/>
      <c r="I383" s="313">
        <v>1075</v>
      </c>
      <c r="J383" s="227">
        <v>3181</v>
      </c>
      <c r="K383" s="227">
        <v>1130</v>
      </c>
      <c r="L383" s="229">
        <v>468</v>
      </c>
      <c r="M383" s="307">
        <v>4256</v>
      </c>
      <c r="N383" s="197">
        <v>1034</v>
      </c>
      <c r="O383" s="60">
        <v>2922</v>
      </c>
      <c r="P383" s="60">
        <v>1037</v>
      </c>
      <c r="Q383" s="60">
        <v>451</v>
      </c>
      <c r="R383" s="316">
        <v>3956</v>
      </c>
      <c r="S383" s="280">
        <v>1037</v>
      </c>
      <c r="T383" s="186">
        <v>2607</v>
      </c>
      <c r="U383" s="186">
        <v>922</v>
      </c>
      <c r="V383" s="186">
        <v>425</v>
      </c>
      <c r="W383" s="317">
        <v>3644</v>
      </c>
    </row>
    <row r="384" spans="1:23">
      <c r="A384" s="499"/>
      <c r="B384" s="499"/>
      <c r="C384" t="s">
        <v>170</v>
      </c>
      <c r="D384" s="300"/>
      <c r="E384" s="300"/>
      <c r="F384" s="300"/>
      <c r="G384" s="300"/>
      <c r="H384" s="300"/>
      <c r="I384" s="313">
        <v>1386</v>
      </c>
      <c r="J384" s="227">
        <v>2788</v>
      </c>
      <c r="K384" s="229">
        <v>830</v>
      </c>
      <c r="L384" s="229">
        <v>329</v>
      </c>
      <c r="M384" s="307">
        <v>4174</v>
      </c>
      <c r="N384" s="197">
        <v>1428</v>
      </c>
      <c r="O384" s="60">
        <v>2806</v>
      </c>
      <c r="P384" s="60">
        <v>865</v>
      </c>
      <c r="Q384" s="60">
        <v>339</v>
      </c>
      <c r="R384" s="316">
        <v>4234</v>
      </c>
      <c r="S384" s="280">
        <v>1331</v>
      </c>
      <c r="T384" s="186">
        <v>2322</v>
      </c>
      <c r="U384" s="186">
        <v>635</v>
      </c>
      <c r="V384" s="186">
        <v>333</v>
      </c>
      <c r="W384" s="317">
        <v>3653</v>
      </c>
    </row>
    <row r="385" spans="1:23">
      <c r="A385" s="499"/>
      <c r="B385" s="499"/>
      <c r="C385" t="s">
        <v>117</v>
      </c>
      <c r="D385" s="300"/>
      <c r="E385" s="300"/>
      <c r="F385" s="300"/>
      <c r="G385" s="300"/>
      <c r="H385" s="300"/>
      <c r="I385" s="314">
        <v>131</v>
      </c>
      <c r="J385" s="229">
        <v>198</v>
      </c>
      <c r="K385" s="229">
        <v>71</v>
      </c>
      <c r="L385" s="229">
        <v>24</v>
      </c>
      <c r="M385" s="308">
        <v>329</v>
      </c>
      <c r="N385" s="197">
        <v>88</v>
      </c>
      <c r="O385" s="60">
        <v>178</v>
      </c>
      <c r="P385" s="60">
        <v>57</v>
      </c>
      <c r="Q385" s="60">
        <v>24</v>
      </c>
      <c r="R385" s="316">
        <v>266</v>
      </c>
      <c r="S385" s="280">
        <v>95</v>
      </c>
      <c r="T385" s="186">
        <v>150</v>
      </c>
      <c r="U385" s="186">
        <v>48</v>
      </c>
      <c r="V385" s="186">
        <v>29</v>
      </c>
      <c r="W385" s="317">
        <v>245</v>
      </c>
    </row>
    <row r="386" spans="1:23">
      <c r="A386" s="499"/>
      <c r="B386" s="499"/>
      <c r="C386" t="s">
        <v>172</v>
      </c>
      <c r="D386" s="300"/>
      <c r="E386" s="300"/>
      <c r="F386" s="300"/>
      <c r="G386" s="300"/>
      <c r="H386" s="300"/>
      <c r="I386" s="314">
        <v>71</v>
      </c>
      <c r="J386" s="229">
        <v>181</v>
      </c>
      <c r="K386" s="229">
        <v>61</v>
      </c>
      <c r="L386" s="229">
        <v>15</v>
      </c>
      <c r="M386" s="308">
        <v>252</v>
      </c>
      <c r="N386" s="197">
        <v>61</v>
      </c>
      <c r="O386" s="60">
        <v>161</v>
      </c>
      <c r="P386" s="60">
        <v>53</v>
      </c>
      <c r="Q386" s="60">
        <v>25</v>
      </c>
      <c r="R386" s="316">
        <v>222</v>
      </c>
      <c r="S386" s="280">
        <v>38</v>
      </c>
      <c r="T386" s="186">
        <v>129</v>
      </c>
      <c r="U386" s="186">
        <v>41</v>
      </c>
      <c r="V386" s="186">
        <v>16</v>
      </c>
      <c r="W386" s="317">
        <v>167</v>
      </c>
    </row>
    <row r="387" spans="1:23">
      <c r="A387" s="499"/>
      <c r="B387" s="499"/>
      <c r="C387" t="s">
        <v>121</v>
      </c>
      <c r="D387" s="300"/>
      <c r="E387" s="300"/>
      <c r="F387" s="300"/>
      <c r="G387" s="300"/>
      <c r="H387" s="300"/>
      <c r="I387" s="314">
        <v>79</v>
      </c>
      <c r="J387" s="229">
        <v>175</v>
      </c>
      <c r="K387" s="229">
        <v>63</v>
      </c>
      <c r="L387" s="229">
        <v>20</v>
      </c>
      <c r="M387" s="308">
        <v>254</v>
      </c>
      <c r="N387" s="197">
        <v>79</v>
      </c>
      <c r="O387" s="60">
        <v>179</v>
      </c>
      <c r="P387" s="60">
        <v>58</v>
      </c>
      <c r="Q387" s="60">
        <v>28</v>
      </c>
      <c r="R387" s="316">
        <v>258</v>
      </c>
      <c r="S387" s="280">
        <v>62</v>
      </c>
      <c r="T387" s="186">
        <v>160</v>
      </c>
      <c r="U387" s="186">
        <v>52</v>
      </c>
      <c r="V387" s="186">
        <v>16</v>
      </c>
      <c r="W387" s="317">
        <v>222</v>
      </c>
    </row>
    <row r="388" spans="1:23">
      <c r="A388" s="499"/>
      <c r="B388" s="499"/>
      <c r="C388" t="s">
        <v>281</v>
      </c>
      <c r="D388" s="300"/>
      <c r="E388" s="300"/>
      <c r="F388" s="300"/>
      <c r="G388" s="300"/>
      <c r="H388" s="300"/>
      <c r="I388" s="314">
        <v>260</v>
      </c>
      <c r="J388" s="229">
        <v>436</v>
      </c>
      <c r="K388" s="229">
        <v>106</v>
      </c>
      <c r="L388" s="229">
        <v>40</v>
      </c>
      <c r="M388" s="308">
        <v>696</v>
      </c>
      <c r="N388" s="197">
        <v>224</v>
      </c>
      <c r="O388" s="60">
        <v>414</v>
      </c>
      <c r="P388" s="60">
        <v>113</v>
      </c>
      <c r="Q388" s="60">
        <v>39</v>
      </c>
      <c r="R388" s="316">
        <v>638</v>
      </c>
      <c r="S388" s="280">
        <v>236</v>
      </c>
      <c r="T388" s="186">
        <v>375</v>
      </c>
      <c r="U388" s="186">
        <v>123</v>
      </c>
      <c r="V388" s="186">
        <v>42</v>
      </c>
      <c r="W388" s="317">
        <v>611</v>
      </c>
    </row>
    <row r="389" spans="1:23">
      <c r="A389" s="499"/>
      <c r="B389" s="499"/>
      <c r="C389" t="s">
        <v>123</v>
      </c>
      <c r="D389" s="300"/>
      <c r="E389" s="300"/>
      <c r="F389" s="300"/>
      <c r="G389" s="300"/>
      <c r="H389" s="300"/>
      <c r="I389" s="314">
        <v>161</v>
      </c>
      <c r="J389" s="229">
        <v>784</v>
      </c>
      <c r="K389" s="229">
        <v>569</v>
      </c>
      <c r="L389" s="229">
        <v>246</v>
      </c>
      <c r="M389" s="308">
        <v>945</v>
      </c>
      <c r="N389" s="197">
        <v>180</v>
      </c>
      <c r="O389" s="60">
        <v>669</v>
      </c>
      <c r="P389" s="60">
        <v>534</v>
      </c>
      <c r="Q389" s="60">
        <v>256</v>
      </c>
      <c r="R389" s="316">
        <v>849</v>
      </c>
      <c r="S389" s="280">
        <v>239</v>
      </c>
      <c r="T389" s="186">
        <v>575</v>
      </c>
      <c r="U389" s="186">
        <v>553</v>
      </c>
      <c r="V389" s="186">
        <v>247</v>
      </c>
      <c r="W389" s="317">
        <v>814</v>
      </c>
    </row>
    <row r="390" spans="1:23">
      <c r="A390" s="499"/>
      <c r="B390" s="499"/>
      <c r="C390" t="s">
        <v>509</v>
      </c>
      <c r="D390" s="300"/>
      <c r="E390" s="300"/>
      <c r="F390" s="300"/>
      <c r="G390" s="300"/>
      <c r="H390" s="300"/>
      <c r="I390" s="313">
        <v>5458</v>
      </c>
      <c r="J390" s="227">
        <v>13019</v>
      </c>
      <c r="K390" s="227">
        <v>4532</v>
      </c>
      <c r="L390" s="227">
        <v>1831</v>
      </c>
      <c r="M390" s="307">
        <v>18477</v>
      </c>
      <c r="N390" s="197">
        <v>5021</v>
      </c>
      <c r="O390" s="60">
        <v>12000</v>
      </c>
      <c r="P390" s="60">
        <v>4224</v>
      </c>
      <c r="Q390" s="60">
        <v>1747</v>
      </c>
      <c r="R390" s="316">
        <v>17021</v>
      </c>
      <c r="S390" s="280">
        <v>4709</v>
      </c>
      <c r="T390" s="186">
        <v>9913</v>
      </c>
      <c r="U390" s="186">
        <v>3503</v>
      </c>
      <c r="V390" s="186">
        <v>1571</v>
      </c>
      <c r="W390" s="317">
        <v>14622</v>
      </c>
    </row>
    <row r="391" spans="1:23">
      <c r="A391" s="499"/>
      <c r="B391" s="499" t="s">
        <v>511</v>
      </c>
      <c r="C391" t="s">
        <v>124</v>
      </c>
      <c r="D391" s="300"/>
      <c r="E391" s="300"/>
      <c r="F391" s="300"/>
      <c r="G391" s="300"/>
      <c r="H391" s="300"/>
      <c r="I391" s="313">
        <v>156626</v>
      </c>
      <c r="J391" s="227">
        <v>59927</v>
      </c>
      <c r="K391" s="227">
        <v>24371</v>
      </c>
      <c r="L391" s="227">
        <v>24596</v>
      </c>
      <c r="M391" s="310">
        <v>158181</v>
      </c>
      <c r="N391" s="197">
        <v>168562</v>
      </c>
      <c r="O391" s="60">
        <v>64415</v>
      </c>
      <c r="P391" s="60">
        <v>25857</v>
      </c>
      <c r="Q391" s="60">
        <v>26228</v>
      </c>
      <c r="R391" s="316">
        <v>169806</v>
      </c>
      <c r="S391" s="280">
        <v>175046</v>
      </c>
      <c r="T391" s="186">
        <v>69540</v>
      </c>
      <c r="U391" s="186">
        <v>27572</v>
      </c>
      <c r="V391" s="186">
        <v>27631</v>
      </c>
      <c r="W391" s="317">
        <v>179736</v>
      </c>
    </row>
    <row r="392" spans="1:23">
      <c r="A392" s="499"/>
      <c r="B392" s="499"/>
      <c r="C392" t="s">
        <v>171</v>
      </c>
      <c r="D392" s="300"/>
      <c r="E392" s="300"/>
      <c r="F392" s="300"/>
      <c r="G392" s="300"/>
      <c r="H392" s="300"/>
      <c r="I392" s="313">
        <v>97916</v>
      </c>
      <c r="J392" s="227">
        <v>39054</v>
      </c>
      <c r="K392" s="227">
        <v>17483</v>
      </c>
      <c r="L392" s="227">
        <v>12689</v>
      </c>
      <c r="M392" s="310">
        <v>102506</v>
      </c>
      <c r="N392" s="197">
        <v>106617</v>
      </c>
      <c r="O392" s="60">
        <v>42329</v>
      </c>
      <c r="P392" s="60">
        <v>18672</v>
      </c>
      <c r="Q392" s="60">
        <v>13668</v>
      </c>
      <c r="R392" s="316">
        <v>110582</v>
      </c>
      <c r="S392" s="280">
        <v>112356</v>
      </c>
      <c r="T392" s="186">
        <v>45718</v>
      </c>
      <c r="U392" s="186">
        <v>19835</v>
      </c>
      <c r="V392" s="186">
        <v>14429</v>
      </c>
      <c r="W392" s="317">
        <v>117097</v>
      </c>
    </row>
    <row r="393" spans="1:23">
      <c r="A393" s="499"/>
      <c r="B393" s="499"/>
      <c r="C393" t="s">
        <v>170</v>
      </c>
      <c r="D393" s="300"/>
      <c r="E393" s="300"/>
      <c r="F393" s="300"/>
      <c r="G393" s="300"/>
      <c r="H393" s="300"/>
      <c r="I393" s="313">
        <v>120730</v>
      </c>
      <c r="J393" s="227">
        <v>47159</v>
      </c>
      <c r="K393" s="227">
        <v>22014</v>
      </c>
      <c r="L393" s="227">
        <v>16085</v>
      </c>
      <c r="M393" s="310">
        <v>124945</v>
      </c>
      <c r="N393" s="197">
        <v>134645</v>
      </c>
      <c r="O393" s="60">
        <v>51045</v>
      </c>
      <c r="P393" s="60">
        <v>23535</v>
      </c>
      <c r="Q393" s="60">
        <v>17357</v>
      </c>
      <c r="R393" s="316">
        <v>136719</v>
      </c>
      <c r="S393" s="280">
        <v>145703</v>
      </c>
      <c r="T393" s="186">
        <v>54586</v>
      </c>
      <c r="U393" s="186">
        <v>24798</v>
      </c>
      <c r="V393" s="186">
        <v>18276</v>
      </c>
      <c r="W393" s="317">
        <v>146446</v>
      </c>
    </row>
    <row r="394" spans="1:23">
      <c r="A394" s="499"/>
      <c r="B394" s="499"/>
      <c r="C394" t="s">
        <v>117</v>
      </c>
      <c r="D394" s="300"/>
      <c r="E394" s="300"/>
      <c r="F394" s="300"/>
      <c r="G394" s="300"/>
      <c r="H394" s="300"/>
      <c r="I394" s="313">
        <v>4652</v>
      </c>
      <c r="J394" s="227">
        <v>1732</v>
      </c>
      <c r="K394" s="229">
        <v>740</v>
      </c>
      <c r="L394" s="229">
        <v>461</v>
      </c>
      <c r="M394" s="310">
        <v>4967</v>
      </c>
      <c r="N394" s="197">
        <v>5309</v>
      </c>
      <c r="O394" s="60">
        <v>1918</v>
      </c>
      <c r="P394" s="60">
        <v>811</v>
      </c>
      <c r="Q394" s="60">
        <v>538</v>
      </c>
      <c r="R394" s="316">
        <v>5568</v>
      </c>
      <c r="S394" s="280">
        <v>6022</v>
      </c>
      <c r="T394" s="186">
        <v>2136</v>
      </c>
      <c r="U394" s="186">
        <v>913</v>
      </c>
      <c r="V394" s="186">
        <v>588</v>
      </c>
      <c r="W394" s="317">
        <v>6248</v>
      </c>
    </row>
    <row r="395" spans="1:23">
      <c r="A395" s="499"/>
      <c r="B395" s="499"/>
      <c r="C395" t="s">
        <v>172</v>
      </c>
      <c r="D395" s="300"/>
      <c r="E395" s="300"/>
      <c r="F395" s="300"/>
      <c r="G395" s="300"/>
      <c r="H395" s="300"/>
      <c r="I395" s="313">
        <v>2960</v>
      </c>
      <c r="J395" s="227">
        <v>1010</v>
      </c>
      <c r="K395" s="229">
        <v>439</v>
      </c>
      <c r="L395" s="229">
        <v>339</v>
      </c>
      <c r="M395" s="310">
        <v>2817</v>
      </c>
      <c r="N395" s="197">
        <v>3230</v>
      </c>
      <c r="O395" s="60">
        <v>1097</v>
      </c>
      <c r="P395" s="60">
        <v>475</v>
      </c>
      <c r="Q395" s="60">
        <v>361</v>
      </c>
      <c r="R395" s="316">
        <v>3076</v>
      </c>
      <c r="S395" s="280">
        <v>3671</v>
      </c>
      <c r="T395" s="186">
        <v>1296</v>
      </c>
      <c r="U395" s="186">
        <v>541</v>
      </c>
      <c r="V395" s="186">
        <v>391</v>
      </c>
      <c r="W395" s="317">
        <v>3521</v>
      </c>
    </row>
    <row r="396" spans="1:23">
      <c r="A396" s="499"/>
      <c r="B396" s="499"/>
      <c r="C396" t="s">
        <v>121</v>
      </c>
      <c r="D396" s="300"/>
      <c r="E396" s="300"/>
      <c r="F396" s="300"/>
      <c r="G396" s="300"/>
      <c r="H396" s="300"/>
      <c r="I396" s="313">
        <v>5199</v>
      </c>
      <c r="J396" s="227">
        <v>1970</v>
      </c>
      <c r="K396" s="229">
        <v>685</v>
      </c>
      <c r="L396" s="229">
        <v>642</v>
      </c>
      <c r="M396" s="310">
        <v>5099</v>
      </c>
      <c r="N396" s="197">
        <v>5854</v>
      </c>
      <c r="O396" s="60">
        <v>2163</v>
      </c>
      <c r="P396" s="60">
        <v>766</v>
      </c>
      <c r="Q396" s="60">
        <v>705</v>
      </c>
      <c r="R396" s="316">
        <v>5680</v>
      </c>
      <c r="S396" s="280">
        <v>6421</v>
      </c>
      <c r="T396" s="186">
        <v>2343</v>
      </c>
      <c r="U396" s="186">
        <v>823</v>
      </c>
      <c r="V396" s="186">
        <v>770</v>
      </c>
      <c r="W396" s="317">
        <v>6167</v>
      </c>
    </row>
    <row r="397" spans="1:23">
      <c r="A397" s="499"/>
      <c r="B397" s="499"/>
      <c r="C397" t="s">
        <v>281</v>
      </c>
      <c r="D397" s="300"/>
      <c r="E397" s="300"/>
      <c r="F397" s="300"/>
      <c r="G397" s="300"/>
      <c r="H397" s="300"/>
      <c r="I397" s="313">
        <v>18170</v>
      </c>
      <c r="J397" s="227">
        <v>6490</v>
      </c>
      <c r="K397" s="227">
        <v>3068</v>
      </c>
      <c r="L397" s="227">
        <v>2130</v>
      </c>
      <c r="M397" s="310">
        <v>18149</v>
      </c>
      <c r="N397" s="197">
        <v>21003</v>
      </c>
      <c r="O397" s="60">
        <v>7114</v>
      </c>
      <c r="P397" s="60">
        <v>3231</v>
      </c>
      <c r="Q397" s="60">
        <v>2253</v>
      </c>
      <c r="R397" s="316">
        <v>20424</v>
      </c>
      <c r="S397" s="280">
        <v>24038</v>
      </c>
      <c r="T397" s="186">
        <v>7690</v>
      </c>
      <c r="U397" s="186">
        <v>3430</v>
      </c>
      <c r="V397" s="186">
        <v>2351</v>
      </c>
      <c r="W397" s="317">
        <v>22731</v>
      </c>
    </row>
    <row r="398" spans="1:23">
      <c r="A398" s="499"/>
      <c r="B398" s="499"/>
      <c r="C398" t="s">
        <v>123</v>
      </c>
      <c r="D398" s="300"/>
      <c r="E398" s="300"/>
      <c r="F398" s="300"/>
      <c r="G398" s="300"/>
      <c r="H398" s="300"/>
      <c r="I398" s="313">
        <v>368032</v>
      </c>
      <c r="J398" s="227">
        <v>216814</v>
      </c>
      <c r="K398" s="227">
        <v>147487</v>
      </c>
      <c r="L398" s="227">
        <v>146199</v>
      </c>
      <c r="M398" s="310">
        <v>465107</v>
      </c>
      <c r="N398" s="197">
        <v>368451</v>
      </c>
      <c r="O398" s="60">
        <v>215771</v>
      </c>
      <c r="P398" s="60">
        <v>147401</v>
      </c>
      <c r="Q398" s="60">
        <v>146774</v>
      </c>
      <c r="R398" s="316">
        <v>463431</v>
      </c>
      <c r="S398" s="280">
        <v>383121</v>
      </c>
      <c r="T398" s="186">
        <v>215722</v>
      </c>
      <c r="U398" s="186">
        <v>147713</v>
      </c>
      <c r="V398" s="186">
        <v>147445</v>
      </c>
      <c r="W398" s="317">
        <v>470068</v>
      </c>
    </row>
    <row r="399" spans="1:23">
      <c r="A399" s="499"/>
      <c r="B399" s="499"/>
      <c r="C399" t="s">
        <v>509</v>
      </c>
      <c r="D399" s="300"/>
      <c r="E399" s="300"/>
      <c r="F399" s="300"/>
      <c r="G399" s="300"/>
      <c r="H399" s="300"/>
      <c r="I399" s="313">
        <v>774285</v>
      </c>
      <c r="J399" s="227">
        <v>374156</v>
      </c>
      <c r="K399" s="227">
        <v>216287</v>
      </c>
      <c r="L399" s="227">
        <v>203141</v>
      </c>
      <c r="M399" s="310">
        <v>881771</v>
      </c>
      <c r="N399" s="197">
        <v>813671</v>
      </c>
      <c r="O399" s="60">
        <v>385852</v>
      </c>
      <c r="P399" s="60">
        <v>220748</v>
      </c>
      <c r="Q399" s="60">
        <v>207884</v>
      </c>
      <c r="R399" s="316">
        <v>915286</v>
      </c>
      <c r="S399" s="280">
        <v>856378</v>
      </c>
      <c r="T399" s="186">
        <v>399031</v>
      </c>
      <c r="U399" s="186">
        <v>225625</v>
      </c>
      <c r="V399" s="186">
        <v>211881</v>
      </c>
      <c r="W399" s="317">
        <v>952014</v>
      </c>
    </row>
    <row r="400" spans="1:23">
      <c r="A400" s="499" t="s">
        <v>197</v>
      </c>
      <c r="B400" s="499" t="s">
        <v>24</v>
      </c>
      <c r="C400" t="s">
        <v>124</v>
      </c>
      <c r="D400" s="227">
        <v>1925</v>
      </c>
      <c r="E400" s="227">
        <v>4120</v>
      </c>
      <c r="F400" s="227">
        <v>1397</v>
      </c>
      <c r="G400" s="229">
        <v>572</v>
      </c>
      <c r="H400" s="227">
        <v>6045</v>
      </c>
      <c r="I400" s="313">
        <v>1923</v>
      </c>
      <c r="J400" s="227">
        <v>3929</v>
      </c>
      <c r="K400" s="227">
        <v>1305</v>
      </c>
      <c r="L400" s="229">
        <v>567</v>
      </c>
      <c r="M400" s="307">
        <v>5852</v>
      </c>
      <c r="N400" s="197">
        <v>1670</v>
      </c>
      <c r="O400" s="60">
        <v>3156</v>
      </c>
      <c r="P400" s="60">
        <v>1105</v>
      </c>
      <c r="Q400" s="60">
        <v>464</v>
      </c>
      <c r="R400" s="316">
        <v>4826</v>
      </c>
      <c r="S400" s="280">
        <v>1781</v>
      </c>
      <c r="T400" s="186">
        <v>2947</v>
      </c>
      <c r="U400" s="186">
        <v>1200</v>
      </c>
      <c r="V400" s="186">
        <v>530</v>
      </c>
      <c r="W400" s="317">
        <v>4728</v>
      </c>
    </row>
    <row r="401" spans="1:23">
      <c r="A401" s="499"/>
      <c r="B401" s="499"/>
      <c r="C401" t="s">
        <v>171</v>
      </c>
      <c r="D401" s="227">
        <v>1795</v>
      </c>
      <c r="E401" s="227">
        <v>4584</v>
      </c>
      <c r="F401" s="227">
        <v>1832</v>
      </c>
      <c r="G401" s="229">
        <v>919</v>
      </c>
      <c r="H401" s="227">
        <v>6379</v>
      </c>
      <c r="I401" s="313">
        <v>1786</v>
      </c>
      <c r="J401" s="227">
        <v>4860</v>
      </c>
      <c r="K401" s="227">
        <v>1947</v>
      </c>
      <c r="L401" s="229">
        <v>985</v>
      </c>
      <c r="M401" s="307">
        <v>6646</v>
      </c>
      <c r="N401" s="197">
        <v>1791</v>
      </c>
      <c r="O401" s="60">
        <v>4487</v>
      </c>
      <c r="P401" s="60">
        <v>1755</v>
      </c>
      <c r="Q401" s="60">
        <v>903</v>
      </c>
      <c r="R401" s="316">
        <v>6278</v>
      </c>
      <c r="S401" s="280">
        <v>2168</v>
      </c>
      <c r="T401" s="186">
        <v>4681</v>
      </c>
      <c r="U401" s="186">
        <v>1829</v>
      </c>
      <c r="V401" s="186">
        <v>986</v>
      </c>
      <c r="W401" s="317">
        <v>6849</v>
      </c>
    </row>
    <row r="402" spans="1:23">
      <c r="A402" s="499"/>
      <c r="B402" s="499"/>
      <c r="C402" t="s">
        <v>170</v>
      </c>
      <c r="D402" s="229">
        <v>509</v>
      </c>
      <c r="E402" s="229">
        <v>742</v>
      </c>
      <c r="F402" s="229">
        <v>198</v>
      </c>
      <c r="G402" s="229">
        <v>67</v>
      </c>
      <c r="H402" s="227">
        <v>1251</v>
      </c>
      <c r="I402" s="314">
        <v>572</v>
      </c>
      <c r="J402" s="229">
        <v>886</v>
      </c>
      <c r="K402" s="229">
        <v>211</v>
      </c>
      <c r="L402" s="229">
        <v>61</v>
      </c>
      <c r="M402" s="307">
        <v>1458</v>
      </c>
      <c r="N402" s="197">
        <v>565</v>
      </c>
      <c r="O402" s="60">
        <v>863</v>
      </c>
      <c r="P402" s="60">
        <v>256</v>
      </c>
      <c r="Q402" s="60">
        <v>99</v>
      </c>
      <c r="R402" s="316">
        <v>1428</v>
      </c>
      <c r="S402" s="280">
        <v>740</v>
      </c>
      <c r="T402" s="186">
        <v>871</v>
      </c>
      <c r="U402" s="186">
        <v>223</v>
      </c>
      <c r="V402" s="186">
        <v>71</v>
      </c>
      <c r="W402" s="317">
        <v>1611</v>
      </c>
    </row>
    <row r="403" spans="1:23">
      <c r="A403" s="499"/>
      <c r="B403" s="499"/>
      <c r="C403" t="s">
        <v>117</v>
      </c>
      <c r="D403" s="229">
        <v>135</v>
      </c>
      <c r="E403" s="229">
        <v>226</v>
      </c>
      <c r="F403" s="229">
        <v>66</v>
      </c>
      <c r="G403" s="229">
        <v>43</v>
      </c>
      <c r="H403" s="229">
        <v>361</v>
      </c>
      <c r="I403" s="314">
        <v>130</v>
      </c>
      <c r="J403" s="229">
        <v>234</v>
      </c>
      <c r="K403" s="229">
        <v>59</v>
      </c>
      <c r="L403" s="229">
        <v>34</v>
      </c>
      <c r="M403" s="308">
        <v>364</v>
      </c>
      <c r="N403" s="197">
        <v>126</v>
      </c>
      <c r="O403" s="60">
        <v>198</v>
      </c>
      <c r="P403" s="60">
        <v>55</v>
      </c>
      <c r="Q403" s="60">
        <v>39</v>
      </c>
      <c r="R403" s="316">
        <v>324</v>
      </c>
      <c r="S403" s="280">
        <v>153</v>
      </c>
      <c r="T403" s="186">
        <v>220</v>
      </c>
      <c r="U403" s="186">
        <v>54</v>
      </c>
      <c r="V403" s="186">
        <v>36</v>
      </c>
      <c r="W403" s="317">
        <v>373</v>
      </c>
    </row>
    <row r="404" spans="1:23">
      <c r="A404" s="499"/>
      <c r="B404" s="499"/>
      <c r="C404" t="s">
        <v>172</v>
      </c>
      <c r="D404" s="229">
        <v>13</v>
      </c>
      <c r="E404" s="229">
        <v>35</v>
      </c>
      <c r="F404" s="229">
        <v>10</v>
      </c>
      <c r="G404" s="133" t="s">
        <v>169</v>
      </c>
      <c r="H404" s="229">
        <v>48</v>
      </c>
      <c r="I404" s="314">
        <v>12</v>
      </c>
      <c r="J404" s="229">
        <v>24</v>
      </c>
      <c r="K404" s="229">
        <v>23</v>
      </c>
      <c r="L404" s="133" t="s">
        <v>169</v>
      </c>
      <c r="M404" s="308">
        <v>36</v>
      </c>
      <c r="N404" s="197">
        <v>10</v>
      </c>
      <c r="O404" s="60">
        <v>20</v>
      </c>
      <c r="P404" s="60">
        <v>10</v>
      </c>
      <c r="Q404" s="253" t="s">
        <v>169</v>
      </c>
      <c r="R404" s="316">
        <v>30</v>
      </c>
      <c r="S404" s="280">
        <v>12</v>
      </c>
      <c r="T404" s="186">
        <v>23</v>
      </c>
      <c r="U404" s="186">
        <v>12</v>
      </c>
      <c r="V404" s="252" t="s">
        <v>169</v>
      </c>
      <c r="W404" s="317">
        <v>35</v>
      </c>
    </row>
    <row r="405" spans="1:23">
      <c r="A405" s="499"/>
      <c r="B405" s="499"/>
      <c r="C405" t="s">
        <v>121</v>
      </c>
      <c r="D405" s="229" t="s">
        <v>169</v>
      </c>
      <c r="E405" s="229">
        <v>23</v>
      </c>
      <c r="F405" s="133" t="s">
        <v>169</v>
      </c>
      <c r="G405" s="133" t="s">
        <v>169</v>
      </c>
      <c r="H405" s="229">
        <v>31</v>
      </c>
      <c r="I405" s="158" t="s">
        <v>169</v>
      </c>
      <c r="J405" s="229">
        <v>17</v>
      </c>
      <c r="K405" s="133" t="s">
        <v>169</v>
      </c>
      <c r="L405" s="133" t="s">
        <v>169</v>
      </c>
      <c r="M405" s="308">
        <v>23</v>
      </c>
      <c r="N405" s="315" t="s">
        <v>169</v>
      </c>
      <c r="O405" s="253" t="s">
        <v>169</v>
      </c>
      <c r="P405" s="253" t="s">
        <v>169</v>
      </c>
      <c r="Q405" s="253" t="s">
        <v>169</v>
      </c>
      <c r="R405" s="316">
        <v>12</v>
      </c>
      <c r="S405" s="304" t="s">
        <v>169</v>
      </c>
      <c r="T405" s="186">
        <v>12</v>
      </c>
      <c r="U405" s="252" t="s">
        <v>169</v>
      </c>
      <c r="V405" s="252" t="s">
        <v>169</v>
      </c>
      <c r="W405" s="317">
        <v>20</v>
      </c>
    </row>
    <row r="406" spans="1:23">
      <c r="A406" s="499"/>
      <c r="B406" s="499"/>
      <c r="C406" t="s">
        <v>281</v>
      </c>
      <c r="D406" s="229">
        <v>237</v>
      </c>
      <c r="E406" s="229">
        <v>384</v>
      </c>
      <c r="F406" s="229">
        <v>104</v>
      </c>
      <c r="G406" s="229">
        <v>44</v>
      </c>
      <c r="H406" s="229">
        <v>621</v>
      </c>
      <c r="I406" s="314">
        <v>242</v>
      </c>
      <c r="J406" s="229">
        <v>415</v>
      </c>
      <c r="K406" s="229">
        <v>116</v>
      </c>
      <c r="L406" s="229">
        <v>50</v>
      </c>
      <c r="M406" s="308">
        <v>657</v>
      </c>
      <c r="N406" s="197">
        <v>274</v>
      </c>
      <c r="O406" s="60">
        <v>421</v>
      </c>
      <c r="P406" s="60">
        <v>99</v>
      </c>
      <c r="Q406" s="60">
        <v>37</v>
      </c>
      <c r="R406" s="316">
        <v>695</v>
      </c>
      <c r="S406" s="280">
        <v>275</v>
      </c>
      <c r="T406" s="186">
        <v>439</v>
      </c>
      <c r="U406" s="186">
        <v>159</v>
      </c>
      <c r="V406" s="186">
        <v>57</v>
      </c>
      <c r="W406" s="317">
        <v>714</v>
      </c>
    </row>
    <row r="407" spans="1:23">
      <c r="A407" s="499"/>
      <c r="B407" s="499"/>
      <c r="C407" t="s">
        <v>123</v>
      </c>
      <c r="D407" s="229">
        <v>15</v>
      </c>
      <c r="E407" s="229">
        <v>241</v>
      </c>
      <c r="F407" s="229">
        <v>183</v>
      </c>
      <c r="G407" s="229">
        <v>132</v>
      </c>
      <c r="H407" s="229">
        <v>256</v>
      </c>
      <c r="I407" s="314">
        <v>55</v>
      </c>
      <c r="J407" s="229">
        <v>317</v>
      </c>
      <c r="K407" s="229">
        <v>306</v>
      </c>
      <c r="L407" s="229">
        <v>160</v>
      </c>
      <c r="M407" s="308">
        <v>372</v>
      </c>
      <c r="N407" s="197">
        <v>59</v>
      </c>
      <c r="O407" s="60">
        <v>239</v>
      </c>
      <c r="P407" s="60">
        <v>268</v>
      </c>
      <c r="Q407" s="60">
        <v>136</v>
      </c>
      <c r="R407" s="316">
        <v>298</v>
      </c>
      <c r="S407" s="280">
        <v>74</v>
      </c>
      <c r="T407" s="186">
        <v>206</v>
      </c>
      <c r="U407" s="186">
        <v>278</v>
      </c>
      <c r="V407" s="186">
        <v>188</v>
      </c>
      <c r="W407" s="317">
        <v>280</v>
      </c>
    </row>
    <row r="408" spans="1:23">
      <c r="A408" s="499"/>
      <c r="B408" s="499"/>
      <c r="C408" t="s">
        <v>509</v>
      </c>
      <c r="D408" s="227">
        <v>4637</v>
      </c>
      <c r="E408" s="227">
        <v>10355</v>
      </c>
      <c r="F408" s="227">
        <v>3798</v>
      </c>
      <c r="G408" s="227">
        <v>1786</v>
      </c>
      <c r="H408" s="227">
        <v>14992</v>
      </c>
      <c r="I408" s="313">
        <v>4726</v>
      </c>
      <c r="J408" s="227">
        <v>10682</v>
      </c>
      <c r="K408" s="227">
        <v>3976</v>
      </c>
      <c r="L408" s="227">
        <v>1863</v>
      </c>
      <c r="M408" s="307">
        <v>15408</v>
      </c>
      <c r="N408" s="197">
        <v>4499</v>
      </c>
      <c r="O408" s="60">
        <v>9392</v>
      </c>
      <c r="P408" s="60">
        <v>3557</v>
      </c>
      <c r="Q408" s="60">
        <v>1682</v>
      </c>
      <c r="R408" s="316">
        <v>13891</v>
      </c>
      <c r="S408" s="280">
        <v>5211</v>
      </c>
      <c r="T408" s="186">
        <v>9399</v>
      </c>
      <c r="U408" s="186">
        <v>3757</v>
      </c>
      <c r="V408" s="186">
        <v>1870</v>
      </c>
      <c r="W408" s="317">
        <v>14610</v>
      </c>
    </row>
    <row r="409" spans="1:23">
      <c r="A409" s="499"/>
      <c r="B409" s="499" t="s">
        <v>510</v>
      </c>
      <c r="C409" t="s">
        <v>124</v>
      </c>
      <c r="D409" s="229">
        <v>163</v>
      </c>
      <c r="E409" s="229">
        <v>451</v>
      </c>
      <c r="F409" s="229">
        <v>164</v>
      </c>
      <c r="G409" s="229">
        <v>77</v>
      </c>
      <c r="H409" s="229">
        <v>614</v>
      </c>
      <c r="I409" s="314">
        <v>119</v>
      </c>
      <c r="J409" s="229">
        <v>387</v>
      </c>
      <c r="K409" s="229">
        <v>148</v>
      </c>
      <c r="L409" s="229">
        <v>68</v>
      </c>
      <c r="M409" s="308">
        <v>506</v>
      </c>
      <c r="N409" s="197">
        <v>132</v>
      </c>
      <c r="O409" s="60">
        <v>340</v>
      </c>
      <c r="P409" s="60">
        <v>134</v>
      </c>
      <c r="Q409" s="60">
        <v>72</v>
      </c>
      <c r="R409" s="316">
        <v>472</v>
      </c>
      <c r="S409" s="280">
        <v>146</v>
      </c>
      <c r="T409" s="186">
        <v>330</v>
      </c>
      <c r="U409" s="186">
        <v>156</v>
      </c>
      <c r="V409" s="186">
        <v>72</v>
      </c>
      <c r="W409" s="317">
        <v>476</v>
      </c>
    </row>
    <row r="410" spans="1:23">
      <c r="A410" s="499"/>
      <c r="B410" s="499"/>
      <c r="C410" t="s">
        <v>171</v>
      </c>
      <c r="D410" s="229">
        <v>88</v>
      </c>
      <c r="E410" s="229">
        <v>436</v>
      </c>
      <c r="F410" s="229">
        <v>209</v>
      </c>
      <c r="G410" s="229">
        <v>101</v>
      </c>
      <c r="H410" s="229">
        <v>524</v>
      </c>
      <c r="I410" s="314">
        <v>90</v>
      </c>
      <c r="J410" s="229">
        <v>428</v>
      </c>
      <c r="K410" s="229">
        <v>193</v>
      </c>
      <c r="L410" s="229">
        <v>115</v>
      </c>
      <c r="M410" s="308">
        <v>518</v>
      </c>
      <c r="N410" s="197">
        <v>107</v>
      </c>
      <c r="O410" s="60">
        <v>469</v>
      </c>
      <c r="P410" s="60">
        <v>242</v>
      </c>
      <c r="Q410" s="60">
        <v>128</v>
      </c>
      <c r="R410" s="316">
        <v>576</v>
      </c>
      <c r="S410" s="280">
        <v>148</v>
      </c>
      <c r="T410" s="186">
        <v>523</v>
      </c>
      <c r="U410" s="186">
        <v>237</v>
      </c>
      <c r="V410" s="186">
        <v>156</v>
      </c>
      <c r="W410" s="317">
        <v>671</v>
      </c>
    </row>
    <row r="411" spans="1:23">
      <c r="A411" s="499"/>
      <c r="B411" s="499"/>
      <c r="C411" t="s">
        <v>170</v>
      </c>
      <c r="D411" s="229">
        <v>29</v>
      </c>
      <c r="E411" s="229">
        <v>64</v>
      </c>
      <c r="F411" s="229">
        <v>18</v>
      </c>
      <c r="G411" s="133" t="s">
        <v>169</v>
      </c>
      <c r="H411" s="229">
        <v>93</v>
      </c>
      <c r="I411" s="314">
        <v>43</v>
      </c>
      <c r="J411" s="229">
        <v>78</v>
      </c>
      <c r="K411" s="229">
        <v>20</v>
      </c>
      <c r="L411" s="133" t="s">
        <v>169</v>
      </c>
      <c r="M411" s="308">
        <v>121</v>
      </c>
      <c r="N411" s="197">
        <v>35</v>
      </c>
      <c r="O411" s="60">
        <v>90</v>
      </c>
      <c r="P411" s="60">
        <v>21</v>
      </c>
      <c r="Q411" s="253" t="s">
        <v>169</v>
      </c>
      <c r="R411" s="316">
        <v>125</v>
      </c>
      <c r="S411" s="280">
        <v>47</v>
      </c>
      <c r="T411" s="186">
        <v>109</v>
      </c>
      <c r="U411" s="186">
        <v>30</v>
      </c>
      <c r="V411" s="252" t="s">
        <v>169</v>
      </c>
      <c r="W411" s="317">
        <v>156</v>
      </c>
    </row>
    <row r="412" spans="1:23">
      <c r="A412" s="499"/>
      <c r="B412" s="499"/>
      <c r="C412" t="s">
        <v>117</v>
      </c>
      <c r="D412" s="229">
        <v>12</v>
      </c>
      <c r="E412" s="229">
        <v>26</v>
      </c>
      <c r="F412" s="133" t="s">
        <v>169</v>
      </c>
      <c r="G412" s="133" t="s">
        <v>169</v>
      </c>
      <c r="H412" s="229">
        <v>38</v>
      </c>
      <c r="I412" s="314">
        <v>10</v>
      </c>
      <c r="J412" s="229">
        <v>22</v>
      </c>
      <c r="K412" s="133" t="s">
        <v>169</v>
      </c>
      <c r="L412" s="133" t="s">
        <v>169</v>
      </c>
      <c r="M412" s="308">
        <v>32</v>
      </c>
      <c r="N412" s="315" t="s">
        <v>169</v>
      </c>
      <c r="O412" s="60">
        <v>23</v>
      </c>
      <c r="P412" s="253" t="s">
        <v>169</v>
      </c>
      <c r="Q412" s="253" t="s">
        <v>169</v>
      </c>
      <c r="R412" s="316">
        <v>29</v>
      </c>
      <c r="S412" s="280">
        <v>13</v>
      </c>
      <c r="T412" s="186">
        <v>25</v>
      </c>
      <c r="U412" s="252" t="s">
        <v>169</v>
      </c>
      <c r="V412" s="252" t="s">
        <v>169</v>
      </c>
      <c r="W412" s="317">
        <v>38</v>
      </c>
    </row>
    <row r="413" spans="1:23">
      <c r="A413" s="499"/>
      <c r="B413" s="499"/>
      <c r="C413" t="s">
        <v>172</v>
      </c>
      <c r="D413" s="229" t="s">
        <v>169</v>
      </c>
      <c r="E413" s="229" t="s">
        <v>169</v>
      </c>
      <c r="H413" s="133" t="s">
        <v>169</v>
      </c>
      <c r="I413" s="314"/>
      <c r="J413" s="133" t="s">
        <v>169</v>
      </c>
      <c r="M413" s="159" t="s">
        <v>169</v>
      </c>
      <c r="N413" s="196"/>
      <c r="O413" s="253" t="s">
        <v>169</v>
      </c>
      <c r="P413" s="253" t="s">
        <v>169</v>
      </c>
      <c r="R413" s="318" t="s">
        <v>169</v>
      </c>
      <c r="S413" s="304" t="s">
        <v>169</v>
      </c>
      <c r="T413" s="252" t="s">
        <v>169</v>
      </c>
      <c r="W413" s="317">
        <v>11</v>
      </c>
    </row>
    <row r="414" spans="1:23">
      <c r="A414" s="499"/>
      <c r="B414" s="499"/>
      <c r="C414" t="s">
        <v>121</v>
      </c>
      <c r="E414" s="229" t="s">
        <v>169</v>
      </c>
      <c r="H414" s="133" t="s">
        <v>169</v>
      </c>
      <c r="I414" s="314"/>
      <c r="J414" s="133" t="s">
        <v>169</v>
      </c>
      <c r="L414" s="133" t="s">
        <v>169</v>
      </c>
      <c r="M414" s="159" t="s">
        <v>169</v>
      </c>
      <c r="N414" s="196"/>
      <c r="O414" s="253" t="s">
        <v>169</v>
      </c>
      <c r="P414" s="253" t="s">
        <v>169</v>
      </c>
      <c r="R414" s="318" t="s">
        <v>169</v>
      </c>
      <c r="S414" s="196"/>
      <c r="T414" s="252" t="s">
        <v>169</v>
      </c>
      <c r="W414" s="321" t="s">
        <v>169</v>
      </c>
    </row>
    <row r="415" spans="1:23">
      <c r="A415" s="499"/>
      <c r="B415" s="499"/>
      <c r="C415" t="s">
        <v>281</v>
      </c>
      <c r="D415" s="229">
        <v>13</v>
      </c>
      <c r="E415" s="229">
        <v>47</v>
      </c>
      <c r="F415" s="133" t="s">
        <v>169</v>
      </c>
      <c r="G415" s="133" t="s">
        <v>169</v>
      </c>
      <c r="H415" s="229">
        <v>60</v>
      </c>
      <c r="I415" s="314">
        <v>15</v>
      </c>
      <c r="J415" s="229">
        <v>37</v>
      </c>
      <c r="K415" s="229">
        <v>13</v>
      </c>
      <c r="L415" s="133" t="s">
        <v>169</v>
      </c>
      <c r="M415" s="308">
        <v>52</v>
      </c>
      <c r="N415" s="197">
        <v>21</v>
      </c>
      <c r="O415" s="60">
        <v>41</v>
      </c>
      <c r="P415" s="253" t="s">
        <v>169</v>
      </c>
      <c r="Q415" s="253" t="s">
        <v>169</v>
      </c>
      <c r="R415" s="316">
        <v>62</v>
      </c>
      <c r="S415" s="280">
        <v>15</v>
      </c>
      <c r="T415" s="186">
        <v>40</v>
      </c>
      <c r="U415" s="252" t="s">
        <v>169</v>
      </c>
      <c r="V415" s="252" t="s">
        <v>169</v>
      </c>
      <c r="W415" s="317">
        <v>55</v>
      </c>
    </row>
    <row r="416" spans="1:23">
      <c r="A416" s="499"/>
      <c r="B416" s="499"/>
      <c r="C416" t="s">
        <v>123</v>
      </c>
      <c r="D416" s="229">
        <v>20</v>
      </c>
      <c r="E416" s="229">
        <v>54</v>
      </c>
      <c r="F416" s="229">
        <v>28</v>
      </c>
      <c r="G416" s="133" t="s">
        <v>169</v>
      </c>
      <c r="H416" s="229">
        <v>74</v>
      </c>
      <c r="I416" s="158" t="s">
        <v>169</v>
      </c>
      <c r="J416" s="229">
        <v>40</v>
      </c>
      <c r="K416" s="229">
        <v>29</v>
      </c>
      <c r="L416" s="133" t="s">
        <v>169</v>
      </c>
      <c r="M416" s="308">
        <v>49</v>
      </c>
      <c r="N416" s="315" t="s">
        <v>169</v>
      </c>
      <c r="O416" s="60">
        <v>26</v>
      </c>
      <c r="P416" s="60">
        <v>22</v>
      </c>
      <c r="Q416" s="60">
        <v>11</v>
      </c>
      <c r="R416" s="316">
        <v>35</v>
      </c>
      <c r="S416" s="280">
        <v>12</v>
      </c>
      <c r="T416" s="186">
        <v>36</v>
      </c>
      <c r="U416" s="186">
        <v>19</v>
      </c>
      <c r="V416" s="186">
        <v>17</v>
      </c>
      <c r="W416" s="317">
        <v>48</v>
      </c>
    </row>
    <row r="417" spans="1:23">
      <c r="A417" s="499"/>
      <c r="B417" s="499"/>
      <c r="C417" t="s">
        <v>509</v>
      </c>
      <c r="D417" s="229">
        <v>326</v>
      </c>
      <c r="E417" s="227">
        <v>1089</v>
      </c>
      <c r="F417" s="229">
        <v>427</v>
      </c>
      <c r="G417" s="229">
        <v>199</v>
      </c>
      <c r="H417" s="227">
        <v>1415</v>
      </c>
      <c r="I417" s="314">
        <v>286</v>
      </c>
      <c r="J417" s="229">
        <v>997</v>
      </c>
      <c r="K417" s="229">
        <v>408</v>
      </c>
      <c r="L417" s="229">
        <v>204</v>
      </c>
      <c r="M417" s="307">
        <v>1283</v>
      </c>
      <c r="N417" s="197">
        <v>310</v>
      </c>
      <c r="O417" s="60">
        <v>993</v>
      </c>
      <c r="P417" s="60">
        <v>431</v>
      </c>
      <c r="Q417" s="60">
        <v>224</v>
      </c>
      <c r="R417" s="316">
        <v>1303</v>
      </c>
      <c r="S417" s="280">
        <v>384</v>
      </c>
      <c r="T417" s="186">
        <v>1073</v>
      </c>
      <c r="U417" s="186">
        <v>455</v>
      </c>
      <c r="V417" s="186">
        <v>258</v>
      </c>
      <c r="W417" s="317">
        <v>1457</v>
      </c>
    </row>
    <row r="418" spans="1:23">
      <c r="A418" s="499"/>
      <c r="B418" s="499" t="s">
        <v>41</v>
      </c>
      <c r="C418" t="s">
        <v>124</v>
      </c>
      <c r="D418" s="300"/>
      <c r="E418" s="300"/>
      <c r="F418" s="300"/>
      <c r="G418" s="300"/>
      <c r="H418" s="300"/>
      <c r="I418" s="313">
        <v>1111</v>
      </c>
      <c r="J418" s="227">
        <v>2466</v>
      </c>
      <c r="K418" s="229">
        <v>847</v>
      </c>
      <c r="L418" s="229">
        <v>317</v>
      </c>
      <c r="M418" s="307">
        <v>3577</v>
      </c>
      <c r="N418" s="197">
        <v>1056</v>
      </c>
      <c r="O418" s="60">
        <v>2291</v>
      </c>
      <c r="P418" s="60">
        <v>786</v>
      </c>
      <c r="Q418" s="60">
        <v>280</v>
      </c>
      <c r="R418" s="316">
        <v>3347</v>
      </c>
      <c r="S418" s="280">
        <v>941</v>
      </c>
      <c r="T418" s="186">
        <v>1758</v>
      </c>
      <c r="U418" s="186">
        <v>569</v>
      </c>
      <c r="V418" s="186">
        <v>248</v>
      </c>
      <c r="W418" s="317">
        <v>2699</v>
      </c>
    </row>
    <row r="419" spans="1:23">
      <c r="A419" s="499"/>
      <c r="B419" s="499"/>
      <c r="C419" t="s">
        <v>171</v>
      </c>
      <c r="D419" s="300"/>
      <c r="E419" s="300"/>
      <c r="F419" s="300"/>
      <c r="G419" s="300"/>
      <c r="H419" s="300"/>
      <c r="I419" s="314">
        <v>895</v>
      </c>
      <c r="J419" s="227">
        <v>2388</v>
      </c>
      <c r="K419" s="229">
        <v>942</v>
      </c>
      <c r="L419" s="229">
        <v>446</v>
      </c>
      <c r="M419" s="307">
        <v>3283</v>
      </c>
      <c r="N419" s="197">
        <v>897</v>
      </c>
      <c r="O419" s="60">
        <v>2420</v>
      </c>
      <c r="P419" s="60">
        <v>983</v>
      </c>
      <c r="Q419" s="60">
        <v>479</v>
      </c>
      <c r="R419" s="316">
        <v>3317</v>
      </c>
      <c r="S419" s="280">
        <v>845</v>
      </c>
      <c r="T419" s="186">
        <v>2119</v>
      </c>
      <c r="U419" s="186">
        <v>808</v>
      </c>
      <c r="V419" s="186">
        <v>417</v>
      </c>
      <c r="W419" s="317">
        <v>2964</v>
      </c>
    </row>
    <row r="420" spans="1:23">
      <c r="A420" s="499"/>
      <c r="B420" s="499"/>
      <c r="C420" t="s">
        <v>170</v>
      </c>
      <c r="D420" s="300"/>
      <c r="E420" s="300"/>
      <c r="F420" s="300"/>
      <c r="G420" s="300"/>
      <c r="H420" s="300"/>
      <c r="I420" s="314">
        <v>302</v>
      </c>
      <c r="J420" s="229">
        <v>433</v>
      </c>
      <c r="K420" s="229">
        <v>126</v>
      </c>
      <c r="L420" s="229">
        <v>34</v>
      </c>
      <c r="M420" s="308">
        <v>735</v>
      </c>
      <c r="N420" s="197">
        <v>320</v>
      </c>
      <c r="O420" s="60">
        <v>505</v>
      </c>
      <c r="P420" s="60">
        <v>127</v>
      </c>
      <c r="Q420" s="60">
        <v>36</v>
      </c>
      <c r="R420" s="316">
        <v>825</v>
      </c>
      <c r="S420" s="280">
        <v>337</v>
      </c>
      <c r="T420" s="186">
        <v>474</v>
      </c>
      <c r="U420" s="186">
        <v>145</v>
      </c>
      <c r="V420" s="186">
        <v>49</v>
      </c>
      <c r="W420" s="317">
        <v>811</v>
      </c>
    </row>
    <row r="421" spans="1:23">
      <c r="A421" s="499"/>
      <c r="B421" s="499"/>
      <c r="C421" t="s">
        <v>117</v>
      </c>
      <c r="D421" s="300"/>
      <c r="E421" s="300"/>
      <c r="F421" s="300"/>
      <c r="G421" s="300"/>
      <c r="H421" s="300"/>
      <c r="I421" s="314">
        <v>95</v>
      </c>
      <c r="J421" s="229">
        <v>161</v>
      </c>
      <c r="K421" s="229">
        <v>43</v>
      </c>
      <c r="L421" s="229">
        <v>27</v>
      </c>
      <c r="M421" s="308">
        <v>256</v>
      </c>
      <c r="N421" s="197">
        <v>83</v>
      </c>
      <c r="O421" s="60">
        <v>169</v>
      </c>
      <c r="P421" s="60">
        <v>40</v>
      </c>
      <c r="Q421" s="60">
        <v>25</v>
      </c>
      <c r="R421" s="316">
        <v>252</v>
      </c>
      <c r="S421" s="280">
        <v>96</v>
      </c>
      <c r="T421" s="186">
        <v>129</v>
      </c>
      <c r="U421" s="186">
        <v>39</v>
      </c>
      <c r="V421" s="186">
        <v>24</v>
      </c>
      <c r="W421" s="317">
        <v>225</v>
      </c>
    </row>
    <row r="422" spans="1:23">
      <c r="A422" s="499"/>
      <c r="B422" s="499"/>
      <c r="C422" t="s">
        <v>172</v>
      </c>
      <c r="D422" s="300"/>
      <c r="E422" s="300"/>
      <c r="F422" s="300"/>
      <c r="G422" s="300"/>
      <c r="H422" s="300"/>
      <c r="I422" s="158" t="s">
        <v>169</v>
      </c>
      <c r="J422" s="229">
        <v>20</v>
      </c>
      <c r="K422" s="133" t="s">
        <v>169</v>
      </c>
      <c r="L422" s="133" t="s">
        <v>169</v>
      </c>
      <c r="M422" s="308">
        <v>26</v>
      </c>
      <c r="N422" s="315" t="s">
        <v>169</v>
      </c>
      <c r="O422" s="60">
        <v>16</v>
      </c>
      <c r="P422" s="60">
        <v>15</v>
      </c>
      <c r="Q422" s="253" t="s">
        <v>169</v>
      </c>
      <c r="R422" s="316">
        <v>21</v>
      </c>
      <c r="S422" s="304" t="s">
        <v>169</v>
      </c>
      <c r="T422" s="186">
        <v>15</v>
      </c>
      <c r="U422" s="252" t="s">
        <v>169</v>
      </c>
      <c r="V422" s="252" t="s">
        <v>169</v>
      </c>
      <c r="W422" s="317">
        <v>20</v>
      </c>
    </row>
    <row r="423" spans="1:23">
      <c r="A423" s="499"/>
      <c r="B423" s="499"/>
      <c r="C423" t="s">
        <v>121</v>
      </c>
      <c r="D423" s="300"/>
      <c r="E423" s="300"/>
      <c r="F423" s="300"/>
      <c r="G423" s="300"/>
      <c r="H423" s="300"/>
      <c r="I423" s="158" t="s">
        <v>169</v>
      </c>
      <c r="J423" s="229">
        <v>10</v>
      </c>
      <c r="K423" s="133" t="s">
        <v>169</v>
      </c>
      <c r="L423" s="133" t="s">
        <v>169</v>
      </c>
      <c r="M423" s="308">
        <v>16</v>
      </c>
      <c r="N423" s="315" t="s">
        <v>169</v>
      </c>
      <c r="O423" s="60">
        <v>10</v>
      </c>
      <c r="P423" s="253" t="s">
        <v>169</v>
      </c>
      <c r="Q423" s="253" t="s">
        <v>169</v>
      </c>
      <c r="R423" s="316">
        <v>14</v>
      </c>
      <c r="S423" s="304" t="s">
        <v>169</v>
      </c>
      <c r="T423" s="252" t="s">
        <v>169</v>
      </c>
      <c r="U423" s="252" t="s">
        <v>169</v>
      </c>
      <c r="V423" s="186"/>
      <c r="W423" s="321" t="s">
        <v>169</v>
      </c>
    </row>
    <row r="424" spans="1:23">
      <c r="A424" s="499"/>
      <c r="B424" s="499"/>
      <c r="C424" t="s">
        <v>281</v>
      </c>
      <c r="D424" s="300"/>
      <c r="E424" s="300"/>
      <c r="F424" s="300"/>
      <c r="G424" s="300"/>
      <c r="H424" s="300"/>
      <c r="I424" s="314">
        <v>155</v>
      </c>
      <c r="J424" s="229">
        <v>245</v>
      </c>
      <c r="K424" s="229">
        <v>62</v>
      </c>
      <c r="L424" s="229">
        <v>25</v>
      </c>
      <c r="M424" s="308">
        <v>400</v>
      </c>
      <c r="N424" s="197">
        <v>133</v>
      </c>
      <c r="O424" s="60">
        <v>245</v>
      </c>
      <c r="P424" s="60">
        <v>60</v>
      </c>
      <c r="Q424" s="60">
        <v>28</v>
      </c>
      <c r="R424" s="316">
        <v>378</v>
      </c>
      <c r="S424" s="280">
        <v>170</v>
      </c>
      <c r="T424" s="186">
        <v>244</v>
      </c>
      <c r="U424" s="186">
        <v>58</v>
      </c>
      <c r="V424" s="186">
        <v>20</v>
      </c>
      <c r="W424" s="317">
        <v>414</v>
      </c>
    </row>
    <row r="425" spans="1:23">
      <c r="A425" s="499"/>
      <c r="B425" s="499"/>
      <c r="C425" t="s">
        <v>123</v>
      </c>
      <c r="D425" s="300"/>
      <c r="E425" s="300"/>
      <c r="F425" s="300"/>
      <c r="G425" s="300"/>
      <c r="H425" s="300"/>
      <c r="I425" s="158" t="s">
        <v>169</v>
      </c>
      <c r="J425" s="229">
        <v>140</v>
      </c>
      <c r="K425" s="229">
        <v>115</v>
      </c>
      <c r="L425" s="229">
        <v>83</v>
      </c>
      <c r="M425" s="308">
        <v>148</v>
      </c>
      <c r="N425" s="197">
        <v>39</v>
      </c>
      <c r="O425" s="60">
        <v>195</v>
      </c>
      <c r="P425" s="60">
        <v>201</v>
      </c>
      <c r="Q425" s="60">
        <v>109</v>
      </c>
      <c r="R425" s="316">
        <v>234</v>
      </c>
      <c r="S425" s="280">
        <v>38</v>
      </c>
      <c r="T425" s="186">
        <v>143</v>
      </c>
      <c r="U425" s="186">
        <v>159</v>
      </c>
      <c r="V425" s="186">
        <v>88</v>
      </c>
      <c r="W425" s="317">
        <v>181</v>
      </c>
    </row>
    <row r="426" spans="1:23">
      <c r="A426" s="499"/>
      <c r="B426" s="499"/>
      <c r="C426" t="s">
        <v>509</v>
      </c>
      <c r="D426" s="300"/>
      <c r="E426" s="300"/>
      <c r="F426" s="300"/>
      <c r="G426" s="300"/>
      <c r="H426" s="300"/>
      <c r="I426" s="313">
        <v>2578</v>
      </c>
      <c r="J426" s="227">
        <v>5863</v>
      </c>
      <c r="K426" s="227">
        <v>2147</v>
      </c>
      <c r="L426" s="229">
        <v>935</v>
      </c>
      <c r="M426" s="307">
        <v>8441</v>
      </c>
      <c r="N426" s="197">
        <v>2537</v>
      </c>
      <c r="O426" s="60">
        <v>5851</v>
      </c>
      <c r="P426" s="60">
        <v>2216</v>
      </c>
      <c r="Q426" s="60">
        <v>961</v>
      </c>
      <c r="R426" s="316">
        <v>8388</v>
      </c>
      <c r="S426" s="280">
        <v>2434</v>
      </c>
      <c r="T426" s="186">
        <v>4886</v>
      </c>
      <c r="U426" s="186">
        <v>1787</v>
      </c>
      <c r="V426" s="186">
        <v>847</v>
      </c>
      <c r="W426" s="317">
        <v>7320</v>
      </c>
    </row>
    <row r="427" spans="1:23">
      <c r="A427" s="499"/>
      <c r="B427" s="499" t="s">
        <v>511</v>
      </c>
      <c r="C427" t="s">
        <v>124</v>
      </c>
      <c r="D427" s="300"/>
      <c r="E427" s="300"/>
      <c r="F427" s="300"/>
      <c r="G427" s="300"/>
      <c r="H427" s="300"/>
      <c r="I427" s="313">
        <v>88609</v>
      </c>
      <c r="J427" s="227">
        <v>25169</v>
      </c>
      <c r="K427" s="227">
        <v>9371</v>
      </c>
      <c r="L427" s="227">
        <v>6439</v>
      </c>
      <c r="M427" s="310">
        <v>76156</v>
      </c>
      <c r="N427" s="197">
        <v>96733</v>
      </c>
      <c r="O427" s="60">
        <v>27338</v>
      </c>
      <c r="P427" s="60">
        <v>10061</v>
      </c>
      <c r="Q427" s="60">
        <v>7059</v>
      </c>
      <c r="R427" s="316">
        <v>82633</v>
      </c>
      <c r="S427" s="280">
        <v>101798</v>
      </c>
      <c r="T427" s="186">
        <v>29687</v>
      </c>
      <c r="U427" s="186">
        <v>10850</v>
      </c>
      <c r="V427" s="186">
        <v>7649</v>
      </c>
      <c r="W427" s="317">
        <v>88320</v>
      </c>
    </row>
    <row r="428" spans="1:23">
      <c r="A428" s="499"/>
      <c r="B428" s="499"/>
      <c r="C428" t="s">
        <v>171</v>
      </c>
      <c r="D428" s="300"/>
      <c r="E428" s="300"/>
      <c r="F428" s="300"/>
      <c r="G428" s="300"/>
      <c r="H428" s="300"/>
      <c r="I428" s="313">
        <v>79335</v>
      </c>
      <c r="J428" s="227">
        <v>24674</v>
      </c>
      <c r="K428" s="227">
        <v>10857</v>
      </c>
      <c r="L428" s="227">
        <v>7909</v>
      </c>
      <c r="M428" s="310">
        <v>72588</v>
      </c>
      <c r="N428" s="197">
        <v>87777</v>
      </c>
      <c r="O428" s="60">
        <v>27257</v>
      </c>
      <c r="P428" s="60">
        <v>11724</v>
      </c>
      <c r="Q428" s="60">
        <v>8656</v>
      </c>
      <c r="R428" s="316">
        <v>79665</v>
      </c>
      <c r="S428" s="280">
        <v>93941</v>
      </c>
      <c r="T428" s="186">
        <v>29606</v>
      </c>
      <c r="U428" s="186">
        <v>12574</v>
      </c>
      <c r="V428" s="186">
        <v>9316</v>
      </c>
      <c r="W428" s="317">
        <v>85523</v>
      </c>
    </row>
    <row r="429" spans="1:23">
      <c r="A429" s="499"/>
      <c r="B429" s="499"/>
      <c r="C429" t="s">
        <v>170</v>
      </c>
      <c r="D429" s="300"/>
      <c r="E429" s="300"/>
      <c r="F429" s="300"/>
      <c r="G429" s="300"/>
      <c r="H429" s="300"/>
      <c r="I429" s="313">
        <v>16619</v>
      </c>
      <c r="J429" s="227">
        <v>3416</v>
      </c>
      <c r="K429" s="229">
        <v>851</v>
      </c>
      <c r="L429" s="229">
        <v>374</v>
      </c>
      <c r="M429" s="310">
        <v>13270</v>
      </c>
      <c r="N429" s="197">
        <v>19485</v>
      </c>
      <c r="O429" s="60">
        <v>4011</v>
      </c>
      <c r="P429" s="60">
        <v>959</v>
      </c>
      <c r="Q429" s="60">
        <v>447</v>
      </c>
      <c r="R429" s="316">
        <v>15449</v>
      </c>
      <c r="S429" s="280">
        <v>22742</v>
      </c>
      <c r="T429" s="186">
        <v>4592</v>
      </c>
      <c r="U429" s="186">
        <v>1078</v>
      </c>
      <c r="V429" s="186">
        <v>499</v>
      </c>
      <c r="W429" s="317">
        <v>17642</v>
      </c>
    </row>
    <row r="430" spans="1:23">
      <c r="A430" s="499"/>
      <c r="B430" s="499"/>
      <c r="C430" t="s">
        <v>117</v>
      </c>
      <c r="D430" s="300"/>
      <c r="E430" s="300"/>
      <c r="F430" s="300"/>
      <c r="G430" s="300"/>
      <c r="H430" s="300"/>
      <c r="I430" s="313">
        <v>4337</v>
      </c>
      <c r="J430" s="227">
        <v>1457</v>
      </c>
      <c r="K430" s="229">
        <v>434</v>
      </c>
      <c r="L430" s="229">
        <v>217</v>
      </c>
      <c r="M430" s="310">
        <v>4542</v>
      </c>
      <c r="N430" s="197">
        <v>4988</v>
      </c>
      <c r="O430" s="60">
        <v>1665</v>
      </c>
      <c r="P430" s="60">
        <v>492</v>
      </c>
      <c r="Q430" s="60">
        <v>244</v>
      </c>
      <c r="R430" s="316">
        <v>5175</v>
      </c>
      <c r="S430" s="280">
        <v>5706</v>
      </c>
      <c r="T430" s="186">
        <v>1822</v>
      </c>
      <c r="U430" s="186">
        <v>550</v>
      </c>
      <c r="V430" s="186">
        <v>267</v>
      </c>
      <c r="W430" s="317">
        <v>5793</v>
      </c>
    </row>
    <row r="431" spans="1:23">
      <c r="A431" s="499"/>
      <c r="B431" s="499"/>
      <c r="C431" t="s">
        <v>172</v>
      </c>
      <c r="D431" s="300"/>
      <c r="E431" s="300"/>
      <c r="F431" s="300"/>
      <c r="G431" s="300"/>
      <c r="H431" s="300"/>
      <c r="I431" s="314">
        <v>585</v>
      </c>
      <c r="J431" s="229">
        <v>195</v>
      </c>
      <c r="K431" s="229">
        <v>67</v>
      </c>
      <c r="L431" s="229">
        <v>67</v>
      </c>
      <c r="M431" s="310">
        <v>538</v>
      </c>
      <c r="N431" s="197">
        <v>648</v>
      </c>
      <c r="O431" s="60">
        <v>208</v>
      </c>
      <c r="P431" s="60">
        <v>71</v>
      </c>
      <c r="Q431" s="60">
        <v>72</v>
      </c>
      <c r="R431" s="316">
        <v>577</v>
      </c>
      <c r="S431" s="280">
        <v>703</v>
      </c>
      <c r="T431" s="186">
        <v>219</v>
      </c>
      <c r="U431" s="186">
        <v>78</v>
      </c>
      <c r="V431" s="186">
        <v>79</v>
      </c>
      <c r="W431" s="317">
        <v>622</v>
      </c>
    </row>
    <row r="432" spans="1:23">
      <c r="A432" s="499"/>
      <c r="B432" s="499"/>
      <c r="C432" t="s">
        <v>121</v>
      </c>
      <c r="D432" s="300"/>
      <c r="E432" s="300"/>
      <c r="F432" s="300"/>
      <c r="G432" s="300"/>
      <c r="H432" s="300"/>
      <c r="I432" s="314">
        <v>277</v>
      </c>
      <c r="J432" s="229">
        <v>117</v>
      </c>
      <c r="K432" s="229">
        <v>23</v>
      </c>
      <c r="L432" s="229">
        <v>22</v>
      </c>
      <c r="M432" s="310">
        <v>289</v>
      </c>
      <c r="N432" s="197">
        <v>288</v>
      </c>
      <c r="O432" s="60">
        <v>129</v>
      </c>
      <c r="P432" s="60">
        <v>25</v>
      </c>
      <c r="Q432" s="60">
        <v>26</v>
      </c>
      <c r="R432" s="316">
        <v>306</v>
      </c>
      <c r="S432" s="280">
        <v>334</v>
      </c>
      <c r="T432" s="186">
        <v>136</v>
      </c>
      <c r="U432" s="186">
        <v>28</v>
      </c>
      <c r="V432" s="186">
        <v>27</v>
      </c>
      <c r="W432" s="317">
        <v>337</v>
      </c>
    </row>
    <row r="433" spans="1:23">
      <c r="A433" s="499"/>
      <c r="B433" s="499"/>
      <c r="C433" t="s">
        <v>281</v>
      </c>
      <c r="D433" s="300"/>
      <c r="E433" s="300"/>
      <c r="F433" s="300"/>
      <c r="G433" s="300"/>
      <c r="H433" s="300"/>
      <c r="I433" s="313">
        <v>9483</v>
      </c>
      <c r="J433" s="227">
        <v>2149</v>
      </c>
      <c r="K433" s="229">
        <v>622</v>
      </c>
      <c r="L433" s="229">
        <v>245</v>
      </c>
      <c r="M433" s="310">
        <v>8449</v>
      </c>
      <c r="N433" s="197">
        <v>10803</v>
      </c>
      <c r="O433" s="60">
        <v>2519</v>
      </c>
      <c r="P433" s="60">
        <v>700</v>
      </c>
      <c r="Q433" s="60">
        <v>265</v>
      </c>
      <c r="R433" s="316">
        <v>9664</v>
      </c>
      <c r="S433" s="280">
        <v>12207</v>
      </c>
      <c r="T433" s="186">
        <v>2835</v>
      </c>
      <c r="U433" s="186">
        <v>791</v>
      </c>
      <c r="V433" s="186">
        <v>305</v>
      </c>
      <c r="W433" s="317">
        <v>10736</v>
      </c>
    </row>
    <row r="434" spans="1:23">
      <c r="A434" s="499"/>
      <c r="B434" s="499"/>
      <c r="C434" t="s">
        <v>123</v>
      </c>
      <c r="D434" s="300"/>
      <c r="E434" s="300"/>
      <c r="F434" s="300"/>
      <c r="G434" s="300"/>
      <c r="H434" s="300"/>
      <c r="I434" s="313">
        <v>190850</v>
      </c>
      <c r="J434" s="227">
        <v>103550</v>
      </c>
      <c r="K434" s="227">
        <v>58248</v>
      </c>
      <c r="L434" s="227">
        <v>47659</v>
      </c>
      <c r="M434" s="310">
        <v>238113</v>
      </c>
      <c r="N434" s="197">
        <v>188865</v>
      </c>
      <c r="O434" s="60">
        <v>102040</v>
      </c>
      <c r="P434" s="60">
        <v>57697</v>
      </c>
      <c r="Q434" s="60">
        <v>47562</v>
      </c>
      <c r="R434" s="316">
        <v>234861</v>
      </c>
      <c r="S434" s="280">
        <v>195340</v>
      </c>
      <c r="T434" s="186">
        <v>101017</v>
      </c>
      <c r="U434" s="186">
        <v>57303</v>
      </c>
      <c r="V434" s="186">
        <v>47548</v>
      </c>
      <c r="W434" s="317">
        <v>235557</v>
      </c>
    </row>
    <row r="435" spans="1:23">
      <c r="A435" s="499"/>
      <c r="B435" s="499"/>
      <c r="C435" t="s">
        <v>509</v>
      </c>
      <c r="D435" s="300"/>
      <c r="E435" s="300"/>
      <c r="F435" s="300"/>
      <c r="G435" s="300"/>
      <c r="H435" s="300"/>
      <c r="I435" s="313">
        <v>390095</v>
      </c>
      <c r="J435" s="227">
        <v>160727</v>
      </c>
      <c r="K435" s="227">
        <v>80473</v>
      </c>
      <c r="L435" s="227">
        <v>62932</v>
      </c>
      <c r="M435" s="310">
        <v>413945</v>
      </c>
      <c r="N435" s="197">
        <v>409587</v>
      </c>
      <c r="O435" s="60">
        <v>165167</v>
      </c>
      <c r="P435" s="60">
        <v>81729</v>
      </c>
      <c r="Q435" s="60">
        <v>64331</v>
      </c>
      <c r="R435" s="316">
        <v>428330</v>
      </c>
      <c r="S435" s="280">
        <v>432771</v>
      </c>
      <c r="T435" s="186">
        <v>169914</v>
      </c>
      <c r="U435" s="186">
        <v>83252</v>
      </c>
      <c r="V435" s="186">
        <v>65690</v>
      </c>
      <c r="W435" s="317">
        <v>444530</v>
      </c>
    </row>
    <row r="436" spans="1:23">
      <c r="A436" s="499" t="s">
        <v>198</v>
      </c>
      <c r="B436" s="499" t="s">
        <v>24</v>
      </c>
      <c r="C436" t="s">
        <v>124</v>
      </c>
      <c r="D436" s="229">
        <v>118</v>
      </c>
      <c r="E436" s="229">
        <v>244</v>
      </c>
      <c r="F436" s="229">
        <v>101</v>
      </c>
      <c r="G436" s="229">
        <v>52</v>
      </c>
      <c r="H436" s="229">
        <v>362</v>
      </c>
      <c r="I436" s="314">
        <v>121</v>
      </c>
      <c r="J436" s="229">
        <v>270</v>
      </c>
      <c r="K436" s="229">
        <v>124</v>
      </c>
      <c r="L436" s="229">
        <v>46</v>
      </c>
      <c r="M436" s="308">
        <v>391</v>
      </c>
      <c r="N436" s="197">
        <v>92</v>
      </c>
      <c r="O436" s="60">
        <v>183</v>
      </c>
      <c r="P436" s="60">
        <v>97</v>
      </c>
      <c r="Q436" s="60">
        <v>30</v>
      </c>
      <c r="R436" s="316">
        <v>275</v>
      </c>
      <c r="S436" s="280">
        <v>112</v>
      </c>
      <c r="T436" s="186">
        <v>155</v>
      </c>
      <c r="U436" s="186">
        <v>71</v>
      </c>
      <c r="V436" s="186">
        <v>30</v>
      </c>
      <c r="W436" s="317">
        <v>267</v>
      </c>
    </row>
    <row r="437" spans="1:23">
      <c r="A437" s="499"/>
      <c r="B437" s="499"/>
      <c r="C437" t="s">
        <v>171</v>
      </c>
      <c r="D437" s="229">
        <v>17</v>
      </c>
      <c r="E437" s="229">
        <v>57</v>
      </c>
      <c r="F437" s="229">
        <v>14</v>
      </c>
      <c r="G437" s="229">
        <v>11</v>
      </c>
      <c r="H437" s="229">
        <v>74</v>
      </c>
      <c r="I437" s="314">
        <v>10</v>
      </c>
      <c r="J437" s="229">
        <v>42</v>
      </c>
      <c r="K437" s="229">
        <v>14</v>
      </c>
      <c r="L437" s="229">
        <v>14</v>
      </c>
      <c r="M437" s="308">
        <v>52</v>
      </c>
      <c r="N437" s="197">
        <v>14</v>
      </c>
      <c r="O437" s="60">
        <v>53</v>
      </c>
      <c r="P437" s="60">
        <v>16</v>
      </c>
      <c r="Q437" s="253" t="s">
        <v>169</v>
      </c>
      <c r="R437" s="316">
        <v>67</v>
      </c>
      <c r="S437" s="280">
        <v>10</v>
      </c>
      <c r="T437" s="186">
        <v>42</v>
      </c>
      <c r="U437" s="186">
        <v>19</v>
      </c>
      <c r="V437" s="186">
        <v>13</v>
      </c>
      <c r="W437" s="317">
        <v>52</v>
      </c>
    </row>
    <row r="438" spans="1:23">
      <c r="A438" s="499"/>
      <c r="B438" s="499"/>
      <c r="C438" t="s">
        <v>170</v>
      </c>
      <c r="D438" s="229">
        <v>79</v>
      </c>
      <c r="E438" s="229">
        <v>187</v>
      </c>
      <c r="F438" s="229">
        <v>79</v>
      </c>
      <c r="G438" s="229">
        <v>29</v>
      </c>
      <c r="H438" s="229">
        <v>266</v>
      </c>
      <c r="I438" s="314">
        <v>87</v>
      </c>
      <c r="J438" s="229">
        <v>230</v>
      </c>
      <c r="K438" s="229">
        <v>74</v>
      </c>
      <c r="L438" s="229">
        <v>30</v>
      </c>
      <c r="M438" s="308">
        <v>317</v>
      </c>
      <c r="N438" s="197">
        <v>89</v>
      </c>
      <c r="O438" s="60">
        <v>183</v>
      </c>
      <c r="P438" s="60">
        <v>50</v>
      </c>
      <c r="Q438" s="60">
        <v>17</v>
      </c>
      <c r="R438" s="316">
        <v>272</v>
      </c>
      <c r="S438" s="280">
        <v>89</v>
      </c>
      <c r="T438" s="186">
        <v>189</v>
      </c>
      <c r="U438" s="186">
        <v>78</v>
      </c>
      <c r="V438" s="186">
        <v>26</v>
      </c>
      <c r="W438" s="317">
        <v>278</v>
      </c>
    </row>
    <row r="439" spans="1:23">
      <c r="A439" s="499"/>
      <c r="B439" s="499"/>
      <c r="C439" t="s">
        <v>117</v>
      </c>
      <c r="D439" s="229">
        <v>131</v>
      </c>
      <c r="E439" s="229">
        <v>245</v>
      </c>
      <c r="F439" s="229">
        <v>74</v>
      </c>
      <c r="G439" s="229">
        <v>34</v>
      </c>
      <c r="H439" s="229">
        <v>376</v>
      </c>
      <c r="I439" s="314">
        <v>110</v>
      </c>
      <c r="J439" s="229">
        <v>239</v>
      </c>
      <c r="K439" s="229">
        <v>88</v>
      </c>
      <c r="L439" s="229">
        <v>33</v>
      </c>
      <c r="M439" s="308">
        <v>349</v>
      </c>
      <c r="N439" s="197">
        <v>127</v>
      </c>
      <c r="O439" s="60">
        <v>234</v>
      </c>
      <c r="P439" s="60">
        <v>66</v>
      </c>
      <c r="Q439" s="60">
        <v>27</v>
      </c>
      <c r="R439" s="316">
        <v>361</v>
      </c>
      <c r="S439" s="280">
        <v>138</v>
      </c>
      <c r="T439" s="186">
        <v>198</v>
      </c>
      <c r="U439" s="186">
        <v>61</v>
      </c>
      <c r="V439" s="186">
        <v>33</v>
      </c>
      <c r="W439" s="317">
        <v>336</v>
      </c>
    </row>
    <row r="440" spans="1:23">
      <c r="A440" s="499"/>
      <c r="B440" s="499"/>
      <c r="C440" t="s">
        <v>172</v>
      </c>
      <c r="D440" s="229" t="s">
        <v>169</v>
      </c>
      <c r="E440" s="229" t="s">
        <v>169</v>
      </c>
      <c r="F440" s="133" t="s">
        <v>169</v>
      </c>
      <c r="G440" s="133" t="s">
        <v>169</v>
      </c>
      <c r="H440" s="133" t="s">
        <v>169</v>
      </c>
      <c r="I440" s="158" t="s">
        <v>169</v>
      </c>
      <c r="J440" s="133" t="s">
        <v>169</v>
      </c>
      <c r="K440" s="133" t="s">
        <v>169</v>
      </c>
      <c r="L440" s="133" t="s">
        <v>169</v>
      </c>
      <c r="M440" s="159" t="s">
        <v>169</v>
      </c>
      <c r="N440" s="196"/>
      <c r="Q440" s="253" t="s">
        <v>169</v>
      </c>
      <c r="R440" s="316"/>
      <c r="S440" s="196"/>
      <c r="T440" s="252" t="s">
        <v>169</v>
      </c>
      <c r="W440" s="321" t="s">
        <v>169</v>
      </c>
    </row>
    <row r="441" spans="1:23">
      <c r="A441" s="499"/>
      <c r="B441" s="499"/>
      <c r="C441" t="s">
        <v>121</v>
      </c>
      <c r="D441" s="229">
        <v>36</v>
      </c>
      <c r="E441" s="229">
        <v>106</v>
      </c>
      <c r="F441" s="229">
        <v>42</v>
      </c>
      <c r="G441" s="229">
        <v>32</v>
      </c>
      <c r="H441" s="229">
        <v>142</v>
      </c>
      <c r="I441" s="314">
        <v>29</v>
      </c>
      <c r="J441" s="229">
        <v>97</v>
      </c>
      <c r="K441" s="229">
        <v>55</v>
      </c>
      <c r="L441" s="229">
        <v>31</v>
      </c>
      <c r="M441" s="308">
        <v>126</v>
      </c>
      <c r="N441" s="197">
        <v>41</v>
      </c>
      <c r="O441" s="60">
        <v>90</v>
      </c>
      <c r="P441" s="60">
        <v>53</v>
      </c>
      <c r="Q441" s="60">
        <v>20</v>
      </c>
      <c r="R441" s="316">
        <v>131</v>
      </c>
      <c r="S441" s="280">
        <v>34</v>
      </c>
      <c r="T441" s="186">
        <v>87</v>
      </c>
      <c r="U441" s="186">
        <v>55</v>
      </c>
      <c r="V441" s="186">
        <v>28</v>
      </c>
      <c r="W441" s="317">
        <v>121</v>
      </c>
    </row>
    <row r="442" spans="1:23">
      <c r="A442" s="499"/>
      <c r="B442" s="499"/>
      <c r="C442" t="s">
        <v>281</v>
      </c>
      <c r="D442" s="229">
        <v>209</v>
      </c>
      <c r="E442" s="229">
        <v>381</v>
      </c>
      <c r="F442" s="229">
        <v>157</v>
      </c>
      <c r="G442" s="229">
        <v>54</v>
      </c>
      <c r="H442" s="229">
        <v>590</v>
      </c>
      <c r="I442" s="314">
        <v>237</v>
      </c>
      <c r="J442" s="229">
        <v>492</v>
      </c>
      <c r="K442" s="229">
        <v>168</v>
      </c>
      <c r="L442" s="229">
        <v>80</v>
      </c>
      <c r="M442" s="308">
        <v>729</v>
      </c>
      <c r="N442" s="197">
        <v>182</v>
      </c>
      <c r="O442" s="60">
        <v>365</v>
      </c>
      <c r="P442" s="60">
        <v>127</v>
      </c>
      <c r="Q442" s="60">
        <v>44</v>
      </c>
      <c r="R442" s="316">
        <v>547</v>
      </c>
      <c r="S442" s="280">
        <v>163</v>
      </c>
      <c r="T442" s="186">
        <v>306</v>
      </c>
      <c r="U442" s="186">
        <v>104</v>
      </c>
      <c r="V442" s="186">
        <v>45</v>
      </c>
      <c r="W442" s="317">
        <v>469</v>
      </c>
    </row>
    <row r="443" spans="1:23">
      <c r="A443" s="499"/>
      <c r="B443" s="499"/>
      <c r="C443" t="s">
        <v>123</v>
      </c>
      <c r="D443" s="229">
        <v>31</v>
      </c>
      <c r="E443" s="229">
        <v>40</v>
      </c>
      <c r="F443" s="229">
        <v>25</v>
      </c>
      <c r="G443" s="229">
        <v>16</v>
      </c>
      <c r="H443" s="229">
        <v>71</v>
      </c>
      <c r="I443" s="314">
        <v>51</v>
      </c>
      <c r="J443" s="229">
        <v>32</v>
      </c>
      <c r="K443" s="229">
        <v>20</v>
      </c>
      <c r="L443" s="133" t="s">
        <v>169</v>
      </c>
      <c r="M443" s="308">
        <v>83</v>
      </c>
      <c r="N443" s="197">
        <v>36</v>
      </c>
      <c r="O443" s="60">
        <v>25</v>
      </c>
      <c r="P443" s="60">
        <v>12</v>
      </c>
      <c r="Q443" s="253" t="s">
        <v>169</v>
      </c>
      <c r="R443" s="316">
        <v>61</v>
      </c>
      <c r="S443" s="280">
        <v>36</v>
      </c>
      <c r="T443" s="186">
        <v>17</v>
      </c>
      <c r="U443" s="186">
        <v>20</v>
      </c>
      <c r="V443" s="252" t="s">
        <v>169</v>
      </c>
      <c r="W443" s="317">
        <v>53</v>
      </c>
    </row>
    <row r="444" spans="1:23">
      <c r="A444" s="499"/>
      <c r="B444" s="499"/>
      <c r="C444" t="s">
        <v>509</v>
      </c>
      <c r="D444" s="229">
        <v>624</v>
      </c>
      <c r="E444" s="227">
        <v>1262</v>
      </c>
      <c r="F444" s="229">
        <v>496</v>
      </c>
      <c r="G444" s="229">
        <v>229</v>
      </c>
      <c r="H444" s="227">
        <v>1886</v>
      </c>
      <c r="I444" s="314">
        <v>646</v>
      </c>
      <c r="J444" s="227">
        <v>1403</v>
      </c>
      <c r="K444" s="229">
        <v>548</v>
      </c>
      <c r="L444" s="229">
        <v>245</v>
      </c>
      <c r="M444" s="307">
        <v>2049</v>
      </c>
      <c r="N444" s="197">
        <v>581</v>
      </c>
      <c r="O444" s="60">
        <v>1133</v>
      </c>
      <c r="P444" s="60">
        <v>421</v>
      </c>
      <c r="Q444" s="60">
        <v>146</v>
      </c>
      <c r="R444" s="316">
        <v>1714</v>
      </c>
      <c r="S444" s="280">
        <v>582</v>
      </c>
      <c r="T444" s="186">
        <v>995</v>
      </c>
      <c r="U444" s="186">
        <v>408</v>
      </c>
      <c r="V444" s="186">
        <v>179</v>
      </c>
      <c r="W444" s="317">
        <v>1577</v>
      </c>
    </row>
    <row r="445" spans="1:23">
      <c r="A445" s="499"/>
      <c r="B445" s="499" t="s">
        <v>510</v>
      </c>
      <c r="C445" t="s">
        <v>124</v>
      </c>
      <c r="D445" s="229" t="s">
        <v>169</v>
      </c>
      <c r="E445" s="229">
        <v>21</v>
      </c>
      <c r="F445" s="133" t="s">
        <v>169</v>
      </c>
      <c r="G445" s="133" t="s">
        <v>169</v>
      </c>
      <c r="H445" s="229">
        <v>30</v>
      </c>
      <c r="I445" s="158" t="s">
        <v>169</v>
      </c>
      <c r="J445" s="229">
        <v>23</v>
      </c>
      <c r="K445" s="229">
        <v>11</v>
      </c>
      <c r="L445" s="133" t="s">
        <v>169</v>
      </c>
      <c r="M445" s="308">
        <v>25</v>
      </c>
      <c r="N445" s="315" t="s">
        <v>169</v>
      </c>
      <c r="O445" s="60">
        <v>12</v>
      </c>
      <c r="P445" s="253" t="s">
        <v>169</v>
      </c>
      <c r="Q445" s="253" t="s">
        <v>169</v>
      </c>
      <c r="R445" s="316">
        <v>17</v>
      </c>
      <c r="S445" s="304" t="s">
        <v>169</v>
      </c>
      <c r="T445" s="252" t="s">
        <v>169</v>
      </c>
      <c r="U445" s="252" t="s">
        <v>169</v>
      </c>
      <c r="V445" s="252" t="s">
        <v>169</v>
      </c>
      <c r="W445" s="317">
        <v>13</v>
      </c>
    </row>
    <row r="446" spans="1:23">
      <c r="A446" s="499"/>
      <c r="B446" s="499"/>
      <c r="C446" t="s">
        <v>171</v>
      </c>
      <c r="E446" s="229" t="s">
        <v>169</v>
      </c>
      <c r="F446" s="133" t="s">
        <v>169</v>
      </c>
      <c r="H446" s="133" t="s">
        <v>169</v>
      </c>
      <c r="I446" s="158" t="s">
        <v>169</v>
      </c>
      <c r="J446" s="133" t="s">
        <v>169</v>
      </c>
      <c r="K446" s="133" t="s">
        <v>169</v>
      </c>
      <c r="M446" s="159" t="s">
        <v>169</v>
      </c>
      <c r="N446" s="196"/>
      <c r="O446" s="253" t="s">
        <v>169</v>
      </c>
      <c r="P446" s="253" t="s">
        <v>169</v>
      </c>
      <c r="Q446" s="253" t="s">
        <v>169</v>
      </c>
      <c r="R446" s="318" t="s">
        <v>169</v>
      </c>
      <c r="S446" s="196"/>
      <c r="U446" s="252" t="s">
        <v>169</v>
      </c>
      <c r="W446" s="195"/>
    </row>
    <row r="447" spans="1:23">
      <c r="A447" s="499"/>
      <c r="B447" s="499"/>
      <c r="C447" t="s">
        <v>170</v>
      </c>
      <c r="D447" s="229" t="s">
        <v>169</v>
      </c>
      <c r="E447" s="229">
        <v>15</v>
      </c>
      <c r="F447" s="133" t="s">
        <v>169</v>
      </c>
      <c r="G447" s="133" t="s">
        <v>169</v>
      </c>
      <c r="H447" s="229">
        <v>20</v>
      </c>
      <c r="I447" s="158" t="s">
        <v>169</v>
      </c>
      <c r="J447" s="229">
        <v>18</v>
      </c>
      <c r="K447" s="133" t="s">
        <v>169</v>
      </c>
      <c r="L447" s="133" t="s">
        <v>169</v>
      </c>
      <c r="M447" s="308">
        <v>21</v>
      </c>
      <c r="N447" s="315" t="s">
        <v>169</v>
      </c>
      <c r="O447" s="253" t="s">
        <v>169</v>
      </c>
      <c r="P447" s="253" t="s">
        <v>169</v>
      </c>
      <c r="R447" s="316">
        <v>10</v>
      </c>
      <c r="S447" s="304" t="s">
        <v>169</v>
      </c>
      <c r="T447" s="186">
        <v>18</v>
      </c>
      <c r="U447" s="252" t="s">
        <v>169</v>
      </c>
      <c r="V447" s="252" t="s">
        <v>169</v>
      </c>
      <c r="W447" s="317">
        <v>21</v>
      </c>
    </row>
    <row r="448" spans="1:23">
      <c r="A448" s="499"/>
      <c r="B448" s="499"/>
      <c r="C448" t="s">
        <v>117</v>
      </c>
      <c r="D448" s="229" t="s">
        <v>169</v>
      </c>
      <c r="E448" s="229">
        <v>25</v>
      </c>
      <c r="F448" s="133" t="s">
        <v>169</v>
      </c>
      <c r="G448" s="133" t="s">
        <v>169</v>
      </c>
      <c r="H448" s="229">
        <v>33</v>
      </c>
      <c r="I448" s="158" t="s">
        <v>169</v>
      </c>
      <c r="J448" s="229">
        <v>28</v>
      </c>
      <c r="K448" s="229">
        <v>11</v>
      </c>
      <c r="L448" s="133" t="s">
        <v>169</v>
      </c>
      <c r="M448" s="308">
        <v>32</v>
      </c>
      <c r="N448" s="315" t="s">
        <v>169</v>
      </c>
      <c r="O448" s="60">
        <v>19</v>
      </c>
      <c r="P448" s="60">
        <v>10</v>
      </c>
      <c r="Q448" s="253" t="s">
        <v>169</v>
      </c>
      <c r="R448" s="316">
        <v>27</v>
      </c>
      <c r="S448" s="304" t="s">
        <v>169</v>
      </c>
      <c r="T448" s="186">
        <v>15</v>
      </c>
      <c r="U448" s="252" t="s">
        <v>169</v>
      </c>
      <c r="V448" s="252" t="s">
        <v>169</v>
      </c>
      <c r="W448" s="317">
        <v>19</v>
      </c>
    </row>
    <row r="449" spans="1:23">
      <c r="A449" s="499"/>
      <c r="B449" s="499"/>
      <c r="C449" t="s">
        <v>172</v>
      </c>
      <c r="F449" s="133" t="s">
        <v>169</v>
      </c>
      <c r="I449" s="314"/>
      <c r="K449" s="133" t="s">
        <v>169</v>
      </c>
      <c r="M449" s="308"/>
      <c r="N449" s="196"/>
      <c r="R449" s="316"/>
      <c r="S449" s="196"/>
      <c r="W449" s="195"/>
    </row>
    <row r="450" spans="1:23">
      <c r="A450" s="499"/>
      <c r="B450" s="499"/>
      <c r="C450" t="s">
        <v>121</v>
      </c>
      <c r="D450" s="229" t="s">
        <v>169</v>
      </c>
      <c r="E450" s="229">
        <v>12</v>
      </c>
      <c r="F450" s="133" t="s">
        <v>169</v>
      </c>
      <c r="G450" s="133" t="s">
        <v>169</v>
      </c>
      <c r="H450" s="229">
        <v>13</v>
      </c>
      <c r="I450" s="158" t="s">
        <v>169</v>
      </c>
      <c r="J450" s="229">
        <v>18</v>
      </c>
      <c r="K450" s="133" t="s">
        <v>169</v>
      </c>
      <c r="M450" s="308">
        <v>19</v>
      </c>
      <c r="N450" s="196"/>
      <c r="O450" s="253" t="s">
        <v>169</v>
      </c>
      <c r="P450" s="253" t="s">
        <v>169</v>
      </c>
      <c r="Q450" s="253" t="s">
        <v>169</v>
      </c>
      <c r="R450" s="318" t="s">
        <v>169</v>
      </c>
      <c r="S450" s="304" t="s">
        <v>169</v>
      </c>
      <c r="T450" s="252" t="s">
        <v>169</v>
      </c>
      <c r="U450" s="252" t="s">
        <v>169</v>
      </c>
      <c r="V450" s="252" t="s">
        <v>169</v>
      </c>
      <c r="W450" s="321" t="s">
        <v>169</v>
      </c>
    </row>
    <row r="451" spans="1:23">
      <c r="A451" s="499"/>
      <c r="B451" s="499"/>
      <c r="C451" t="s">
        <v>281</v>
      </c>
      <c r="D451" s="229">
        <v>10</v>
      </c>
      <c r="E451" s="229">
        <v>36</v>
      </c>
      <c r="F451" s="229">
        <v>13</v>
      </c>
      <c r="G451" s="133" t="s">
        <v>169</v>
      </c>
      <c r="H451" s="229">
        <v>46</v>
      </c>
      <c r="I451" s="158" t="s">
        <v>169</v>
      </c>
      <c r="J451" s="229">
        <v>35</v>
      </c>
      <c r="K451" s="229">
        <v>11</v>
      </c>
      <c r="L451" s="229">
        <v>16</v>
      </c>
      <c r="M451" s="308">
        <v>40</v>
      </c>
      <c r="N451" s="315" t="s">
        <v>169</v>
      </c>
      <c r="O451" s="60">
        <v>33</v>
      </c>
      <c r="P451" s="60">
        <v>13</v>
      </c>
      <c r="Q451" s="253" t="s">
        <v>169</v>
      </c>
      <c r="R451" s="316">
        <v>40</v>
      </c>
      <c r="S451" s="304" t="s">
        <v>169</v>
      </c>
      <c r="T451" s="186">
        <v>27</v>
      </c>
      <c r="U451" s="252" t="s">
        <v>169</v>
      </c>
      <c r="V451" s="252" t="s">
        <v>169</v>
      </c>
      <c r="W451" s="317">
        <v>31</v>
      </c>
    </row>
    <row r="452" spans="1:23">
      <c r="A452" s="499"/>
      <c r="B452" s="499"/>
      <c r="C452" t="s">
        <v>123</v>
      </c>
      <c r="D452" s="229" t="s">
        <v>169</v>
      </c>
      <c r="E452" s="229">
        <v>19</v>
      </c>
      <c r="F452" s="229">
        <v>10</v>
      </c>
      <c r="G452" s="133" t="s">
        <v>169</v>
      </c>
      <c r="H452" s="229">
        <v>21</v>
      </c>
      <c r="I452" s="158" t="s">
        <v>169</v>
      </c>
      <c r="J452" s="229">
        <v>10</v>
      </c>
      <c r="K452" s="133" t="s">
        <v>169</v>
      </c>
      <c r="L452" s="133" t="s">
        <v>169</v>
      </c>
      <c r="M452" s="308">
        <v>12</v>
      </c>
      <c r="N452" s="315" t="s">
        <v>169</v>
      </c>
      <c r="O452" s="253" t="s">
        <v>169</v>
      </c>
      <c r="P452" s="253" t="s">
        <v>169</v>
      </c>
      <c r="R452" s="318" t="s">
        <v>169</v>
      </c>
      <c r="S452" s="304" t="s">
        <v>169</v>
      </c>
      <c r="T452" s="252" t="s">
        <v>169</v>
      </c>
      <c r="U452" s="252" t="s">
        <v>169</v>
      </c>
      <c r="V452" s="252" t="s">
        <v>169</v>
      </c>
      <c r="W452" s="321" t="s">
        <v>169</v>
      </c>
    </row>
    <row r="453" spans="1:23">
      <c r="A453" s="499"/>
      <c r="B453" s="499"/>
      <c r="C453" t="s">
        <v>509</v>
      </c>
      <c r="D453" s="229">
        <v>35</v>
      </c>
      <c r="E453" s="229">
        <v>129</v>
      </c>
      <c r="F453" s="229">
        <v>40</v>
      </c>
      <c r="G453" s="229">
        <v>16</v>
      </c>
      <c r="H453" s="229">
        <v>164</v>
      </c>
      <c r="I453" s="314">
        <v>18</v>
      </c>
      <c r="J453" s="229">
        <v>135</v>
      </c>
      <c r="K453" s="229">
        <v>55</v>
      </c>
      <c r="L453" s="229">
        <v>25</v>
      </c>
      <c r="M453" s="308">
        <v>153</v>
      </c>
      <c r="N453" s="197">
        <v>23</v>
      </c>
      <c r="O453" s="60">
        <v>86</v>
      </c>
      <c r="P453" s="60">
        <v>46</v>
      </c>
      <c r="Q453" s="253" t="s">
        <v>169</v>
      </c>
      <c r="R453" s="316">
        <v>109</v>
      </c>
      <c r="S453" s="280">
        <v>22</v>
      </c>
      <c r="T453" s="186">
        <v>80</v>
      </c>
      <c r="U453" s="186">
        <v>31</v>
      </c>
      <c r="V453" s="186">
        <v>13</v>
      </c>
      <c r="W453" s="317">
        <v>102</v>
      </c>
    </row>
    <row r="454" spans="1:23">
      <c r="A454" s="499"/>
      <c r="B454" s="499" t="s">
        <v>41</v>
      </c>
      <c r="C454" t="s">
        <v>124</v>
      </c>
      <c r="D454" s="300"/>
      <c r="E454" s="300"/>
      <c r="F454" s="300"/>
      <c r="G454" s="300"/>
      <c r="H454" s="300"/>
      <c r="I454" s="314">
        <v>74</v>
      </c>
      <c r="J454" s="229">
        <v>167</v>
      </c>
      <c r="K454" s="229">
        <v>64</v>
      </c>
      <c r="L454" s="229">
        <v>33</v>
      </c>
      <c r="M454" s="308">
        <v>241</v>
      </c>
      <c r="N454" s="197">
        <v>88</v>
      </c>
      <c r="O454" s="60">
        <v>159</v>
      </c>
      <c r="P454" s="60">
        <v>76</v>
      </c>
      <c r="Q454" s="60">
        <v>30</v>
      </c>
      <c r="R454" s="316">
        <v>247</v>
      </c>
      <c r="S454" s="280">
        <v>60</v>
      </c>
      <c r="T454" s="186">
        <v>120</v>
      </c>
      <c r="U454" s="186">
        <v>54</v>
      </c>
      <c r="V454" s="186">
        <v>10</v>
      </c>
      <c r="W454" s="317">
        <v>180</v>
      </c>
    </row>
    <row r="455" spans="1:23">
      <c r="A455" s="499"/>
      <c r="B455" s="499"/>
      <c r="C455" t="s">
        <v>171</v>
      </c>
      <c r="D455" s="300"/>
      <c r="E455" s="300"/>
      <c r="F455" s="300"/>
      <c r="G455" s="300"/>
      <c r="H455" s="300"/>
      <c r="I455" s="314">
        <v>12</v>
      </c>
      <c r="J455" s="229">
        <v>43</v>
      </c>
      <c r="K455" s="133" t="s">
        <v>169</v>
      </c>
      <c r="L455" s="133" t="s">
        <v>169</v>
      </c>
      <c r="M455" s="308">
        <v>55</v>
      </c>
      <c r="N455" s="315" t="s">
        <v>169</v>
      </c>
      <c r="O455" s="60">
        <v>21</v>
      </c>
      <c r="P455" s="253" t="s">
        <v>169</v>
      </c>
      <c r="Q455" s="253" t="s">
        <v>169</v>
      </c>
      <c r="R455" s="316">
        <v>30</v>
      </c>
      <c r="S455" s="304" t="s">
        <v>169</v>
      </c>
      <c r="T455" s="186">
        <v>35</v>
      </c>
      <c r="U455" s="252" t="s">
        <v>169</v>
      </c>
      <c r="V455" s="252" t="s">
        <v>169</v>
      </c>
      <c r="W455" s="317">
        <v>43</v>
      </c>
    </row>
    <row r="456" spans="1:23">
      <c r="A456" s="499"/>
      <c r="B456" s="499"/>
      <c r="C456" t="s">
        <v>170</v>
      </c>
      <c r="D456" s="300"/>
      <c r="E456" s="300"/>
      <c r="F456" s="300"/>
      <c r="G456" s="300"/>
      <c r="H456" s="300"/>
      <c r="I456" s="314">
        <v>42</v>
      </c>
      <c r="J456" s="229">
        <v>105</v>
      </c>
      <c r="K456" s="229">
        <v>44</v>
      </c>
      <c r="L456" s="229">
        <v>19</v>
      </c>
      <c r="M456" s="308">
        <v>147</v>
      </c>
      <c r="N456" s="197">
        <v>49</v>
      </c>
      <c r="O456" s="60">
        <v>127</v>
      </c>
      <c r="P456" s="60">
        <v>37</v>
      </c>
      <c r="Q456" s="60">
        <v>17</v>
      </c>
      <c r="R456" s="316">
        <v>176</v>
      </c>
      <c r="S456" s="280">
        <v>51</v>
      </c>
      <c r="T456" s="186">
        <v>116</v>
      </c>
      <c r="U456" s="186">
        <v>29</v>
      </c>
      <c r="V456" s="186">
        <v>13</v>
      </c>
      <c r="W456" s="317">
        <v>167</v>
      </c>
    </row>
    <row r="457" spans="1:23">
      <c r="A457" s="499"/>
      <c r="B457" s="499"/>
      <c r="C457" t="s">
        <v>117</v>
      </c>
      <c r="D457" s="300"/>
      <c r="E457" s="300"/>
      <c r="F457" s="300"/>
      <c r="G457" s="300"/>
      <c r="H457" s="300"/>
      <c r="I457" s="314">
        <v>95</v>
      </c>
      <c r="J457" s="229">
        <v>157</v>
      </c>
      <c r="K457" s="229">
        <v>54</v>
      </c>
      <c r="L457" s="229">
        <v>25</v>
      </c>
      <c r="M457" s="308">
        <v>252</v>
      </c>
      <c r="N457" s="197">
        <v>66</v>
      </c>
      <c r="O457" s="60">
        <v>137</v>
      </c>
      <c r="P457" s="60">
        <v>53</v>
      </c>
      <c r="Q457" s="60">
        <v>15</v>
      </c>
      <c r="R457" s="316">
        <v>203</v>
      </c>
      <c r="S457" s="280">
        <v>70</v>
      </c>
      <c r="T457" s="186">
        <v>130</v>
      </c>
      <c r="U457" s="186">
        <v>35</v>
      </c>
      <c r="V457" s="186">
        <v>21</v>
      </c>
      <c r="W457" s="317">
        <v>200</v>
      </c>
    </row>
    <row r="458" spans="1:23">
      <c r="A458" s="499"/>
      <c r="B458" s="499"/>
      <c r="C458" t="s">
        <v>172</v>
      </c>
      <c r="D458" s="300"/>
      <c r="E458" s="300"/>
      <c r="F458" s="300"/>
      <c r="G458" s="300"/>
      <c r="H458" s="300"/>
      <c r="I458" s="158" t="s">
        <v>169</v>
      </c>
      <c r="J458" s="133" t="s">
        <v>169</v>
      </c>
      <c r="K458" s="133" t="s">
        <v>169</v>
      </c>
      <c r="L458" s="133" t="s">
        <v>169</v>
      </c>
      <c r="M458" s="159" t="s">
        <v>169</v>
      </c>
      <c r="N458" s="315" t="s">
        <v>169</v>
      </c>
      <c r="O458" s="253" t="s">
        <v>169</v>
      </c>
      <c r="P458" s="253" t="s">
        <v>169</v>
      </c>
      <c r="Q458" s="253" t="s">
        <v>169</v>
      </c>
      <c r="R458" s="318" t="s">
        <v>169</v>
      </c>
      <c r="S458" s="196"/>
      <c r="V458" s="252" t="s">
        <v>169</v>
      </c>
      <c r="W458" s="317"/>
    </row>
    <row r="459" spans="1:23">
      <c r="A459" s="499"/>
      <c r="B459" s="499"/>
      <c r="C459" t="s">
        <v>121</v>
      </c>
      <c r="D459" s="300"/>
      <c r="E459" s="300"/>
      <c r="F459" s="300"/>
      <c r="G459" s="300"/>
      <c r="H459" s="300"/>
      <c r="I459" s="314">
        <v>21</v>
      </c>
      <c r="J459" s="229">
        <v>62</v>
      </c>
      <c r="K459" s="229">
        <v>17</v>
      </c>
      <c r="L459" s="229">
        <v>14</v>
      </c>
      <c r="M459" s="308">
        <v>83</v>
      </c>
      <c r="N459" s="197">
        <v>16</v>
      </c>
      <c r="O459" s="60">
        <v>49</v>
      </c>
      <c r="P459" s="60">
        <v>32</v>
      </c>
      <c r="Q459" s="60">
        <v>14</v>
      </c>
      <c r="R459" s="316">
        <v>65</v>
      </c>
      <c r="S459" s="280">
        <v>24</v>
      </c>
      <c r="T459" s="186">
        <v>40</v>
      </c>
      <c r="U459" s="186">
        <v>29</v>
      </c>
      <c r="V459" s="186">
        <v>13</v>
      </c>
      <c r="W459" s="317">
        <v>64</v>
      </c>
    </row>
    <row r="460" spans="1:23">
      <c r="A460" s="499"/>
      <c r="B460" s="499"/>
      <c r="C460" t="s">
        <v>281</v>
      </c>
      <c r="D460" s="300"/>
      <c r="E460" s="300"/>
      <c r="F460" s="300"/>
      <c r="G460" s="300"/>
      <c r="H460" s="300"/>
      <c r="I460" s="314">
        <v>106</v>
      </c>
      <c r="J460" s="229">
        <v>210</v>
      </c>
      <c r="K460" s="229">
        <v>91</v>
      </c>
      <c r="L460" s="229">
        <v>29</v>
      </c>
      <c r="M460" s="308">
        <v>316</v>
      </c>
      <c r="N460" s="197">
        <v>134</v>
      </c>
      <c r="O460" s="60">
        <v>294</v>
      </c>
      <c r="P460" s="60">
        <v>95</v>
      </c>
      <c r="Q460" s="60">
        <v>34</v>
      </c>
      <c r="R460" s="316">
        <v>428</v>
      </c>
      <c r="S460" s="280">
        <v>95</v>
      </c>
      <c r="T460" s="186">
        <v>184</v>
      </c>
      <c r="U460" s="186">
        <v>63</v>
      </c>
      <c r="V460" s="186">
        <v>17</v>
      </c>
      <c r="W460" s="317">
        <v>279</v>
      </c>
    </row>
    <row r="461" spans="1:23">
      <c r="A461" s="499"/>
      <c r="B461" s="499"/>
      <c r="C461" t="s">
        <v>123</v>
      </c>
      <c r="D461" s="300"/>
      <c r="E461" s="300"/>
      <c r="F461" s="300"/>
      <c r="G461" s="300"/>
      <c r="H461" s="300"/>
      <c r="I461" s="314">
        <v>26</v>
      </c>
      <c r="J461" s="229">
        <v>19</v>
      </c>
      <c r="K461" s="133" t="s">
        <v>169</v>
      </c>
      <c r="L461" s="133" t="s">
        <v>169</v>
      </c>
      <c r="M461" s="308">
        <v>45</v>
      </c>
      <c r="N461" s="197">
        <v>39</v>
      </c>
      <c r="O461" s="60">
        <v>17</v>
      </c>
      <c r="P461" s="60">
        <v>11</v>
      </c>
      <c r="Q461" s="253" t="s">
        <v>169</v>
      </c>
      <c r="R461" s="316">
        <v>56</v>
      </c>
      <c r="S461" s="280">
        <v>31</v>
      </c>
      <c r="T461" s="186">
        <v>15</v>
      </c>
      <c r="U461" s="252" t="s">
        <v>169</v>
      </c>
      <c r="V461" s="252" t="s">
        <v>169</v>
      </c>
      <c r="W461" s="317">
        <v>46</v>
      </c>
    </row>
    <row r="462" spans="1:23">
      <c r="A462" s="499"/>
      <c r="B462" s="499"/>
      <c r="C462" t="s">
        <v>509</v>
      </c>
      <c r="D462" s="300"/>
      <c r="E462" s="300"/>
      <c r="F462" s="300"/>
      <c r="G462" s="300"/>
      <c r="H462" s="300"/>
      <c r="I462" s="314">
        <v>379</v>
      </c>
      <c r="J462" s="229">
        <v>763</v>
      </c>
      <c r="K462" s="229">
        <v>288</v>
      </c>
      <c r="L462" s="229">
        <v>131</v>
      </c>
      <c r="M462" s="307">
        <v>1142</v>
      </c>
      <c r="N462" s="197">
        <v>402</v>
      </c>
      <c r="O462" s="60">
        <v>805</v>
      </c>
      <c r="P462" s="60">
        <v>315</v>
      </c>
      <c r="Q462" s="60">
        <v>125</v>
      </c>
      <c r="R462" s="316">
        <v>1207</v>
      </c>
      <c r="S462" s="280">
        <v>339</v>
      </c>
      <c r="T462" s="186">
        <v>640</v>
      </c>
      <c r="U462" s="186">
        <v>222</v>
      </c>
      <c r="V462" s="186">
        <v>80</v>
      </c>
      <c r="W462" s="317">
        <v>979</v>
      </c>
    </row>
    <row r="463" spans="1:23">
      <c r="A463" s="499"/>
      <c r="B463" s="499" t="s">
        <v>511</v>
      </c>
      <c r="C463" t="s">
        <v>124</v>
      </c>
      <c r="D463" s="300"/>
      <c r="E463" s="300"/>
      <c r="F463" s="300"/>
      <c r="G463" s="300"/>
      <c r="H463" s="300"/>
      <c r="I463" s="313">
        <v>3373</v>
      </c>
      <c r="J463" s="227">
        <v>1637</v>
      </c>
      <c r="K463" s="229">
        <v>684</v>
      </c>
      <c r="L463" s="229">
        <v>796</v>
      </c>
      <c r="M463" s="310">
        <v>3690</v>
      </c>
      <c r="N463" s="197">
        <v>3553</v>
      </c>
      <c r="O463" s="60">
        <v>1717</v>
      </c>
      <c r="P463" s="60">
        <v>740</v>
      </c>
      <c r="Q463" s="60">
        <v>853</v>
      </c>
      <c r="R463" s="316">
        <v>3884</v>
      </c>
      <c r="S463" s="280">
        <v>3765</v>
      </c>
      <c r="T463" s="186">
        <v>1825</v>
      </c>
      <c r="U463" s="186">
        <v>786</v>
      </c>
      <c r="V463" s="186">
        <v>912</v>
      </c>
      <c r="W463" s="317">
        <v>4120</v>
      </c>
    </row>
    <row r="464" spans="1:23">
      <c r="A464" s="499"/>
      <c r="B464" s="499"/>
      <c r="C464" t="s">
        <v>171</v>
      </c>
      <c r="D464" s="300"/>
      <c r="E464" s="300"/>
      <c r="F464" s="300"/>
      <c r="G464" s="300"/>
      <c r="H464" s="300"/>
      <c r="I464" s="314">
        <v>419</v>
      </c>
      <c r="J464" s="229">
        <v>252</v>
      </c>
      <c r="K464" s="229">
        <v>112</v>
      </c>
      <c r="L464" s="229">
        <v>89</v>
      </c>
      <c r="M464" s="310">
        <v>525</v>
      </c>
      <c r="N464" s="197">
        <v>436</v>
      </c>
      <c r="O464" s="60">
        <v>282</v>
      </c>
      <c r="P464" s="60">
        <v>134</v>
      </c>
      <c r="Q464" s="60">
        <v>93</v>
      </c>
      <c r="R464" s="316">
        <v>561</v>
      </c>
      <c r="S464" s="280">
        <v>458</v>
      </c>
      <c r="T464" s="186">
        <v>302</v>
      </c>
      <c r="U464" s="186">
        <v>152</v>
      </c>
      <c r="V464" s="186">
        <v>98</v>
      </c>
      <c r="W464" s="317">
        <v>593</v>
      </c>
    </row>
    <row r="465" spans="1:23">
      <c r="A465" s="499"/>
      <c r="B465" s="499"/>
      <c r="C465" t="s">
        <v>170</v>
      </c>
      <c r="D465" s="300"/>
      <c r="E465" s="300"/>
      <c r="F465" s="300"/>
      <c r="G465" s="300"/>
      <c r="H465" s="300"/>
      <c r="I465" s="313">
        <v>3524</v>
      </c>
      <c r="J465" s="227">
        <v>1152</v>
      </c>
      <c r="K465" s="229">
        <v>441</v>
      </c>
      <c r="L465" s="229">
        <v>261</v>
      </c>
      <c r="M465" s="310">
        <v>2923</v>
      </c>
      <c r="N465" s="197">
        <v>3854</v>
      </c>
      <c r="O465" s="60">
        <v>1259</v>
      </c>
      <c r="P465" s="60">
        <v>484</v>
      </c>
      <c r="Q465" s="60">
        <v>293</v>
      </c>
      <c r="R465" s="316">
        <v>3172</v>
      </c>
      <c r="S465" s="280">
        <v>4169</v>
      </c>
      <c r="T465" s="186">
        <v>1395</v>
      </c>
      <c r="U465" s="186">
        <v>534</v>
      </c>
      <c r="V465" s="186">
        <v>341</v>
      </c>
      <c r="W465" s="317">
        <v>3419</v>
      </c>
    </row>
    <row r="466" spans="1:23">
      <c r="A466" s="499"/>
      <c r="B466" s="499"/>
      <c r="C466" t="s">
        <v>117</v>
      </c>
      <c r="D466" s="300"/>
      <c r="E466" s="300"/>
      <c r="F466" s="300"/>
      <c r="G466" s="300"/>
      <c r="H466" s="300"/>
      <c r="I466" s="313">
        <v>7223</v>
      </c>
      <c r="J466" s="227">
        <v>2011</v>
      </c>
      <c r="K466" s="229">
        <v>744</v>
      </c>
      <c r="L466" s="229">
        <v>587</v>
      </c>
      <c r="M466" s="310">
        <v>6308</v>
      </c>
      <c r="N466" s="197">
        <v>7908</v>
      </c>
      <c r="O466" s="60">
        <v>2146</v>
      </c>
      <c r="P466" s="60">
        <v>816</v>
      </c>
      <c r="Q466" s="60">
        <v>653</v>
      </c>
      <c r="R466" s="316">
        <v>6831</v>
      </c>
      <c r="S466" s="280">
        <v>8549</v>
      </c>
      <c r="T466" s="186">
        <v>2292</v>
      </c>
      <c r="U466" s="186">
        <v>879</v>
      </c>
      <c r="V466" s="186">
        <v>728</v>
      </c>
      <c r="W466" s="317">
        <v>7343</v>
      </c>
    </row>
    <row r="467" spans="1:23">
      <c r="A467" s="499"/>
      <c r="B467" s="499"/>
      <c r="C467" t="s">
        <v>172</v>
      </c>
      <c r="D467" s="300"/>
      <c r="E467" s="300"/>
      <c r="F467" s="300"/>
      <c r="G467" s="300"/>
      <c r="H467" s="300"/>
      <c r="I467" s="314">
        <v>55</v>
      </c>
      <c r="J467" s="229">
        <v>34</v>
      </c>
      <c r="K467" s="229">
        <v>14</v>
      </c>
      <c r="L467" s="133" t="s">
        <v>169</v>
      </c>
      <c r="M467" s="310">
        <v>63</v>
      </c>
      <c r="N467" s="197">
        <v>63</v>
      </c>
      <c r="O467" s="60">
        <v>39</v>
      </c>
      <c r="P467" s="60">
        <v>16</v>
      </c>
      <c r="Q467" s="253" t="s">
        <v>169</v>
      </c>
      <c r="R467" s="316">
        <v>70</v>
      </c>
      <c r="S467" s="280">
        <v>55</v>
      </c>
      <c r="T467" s="186">
        <v>43</v>
      </c>
      <c r="U467" s="186">
        <v>13</v>
      </c>
      <c r="V467" s="186">
        <v>11</v>
      </c>
      <c r="W467" s="317">
        <v>69</v>
      </c>
    </row>
    <row r="468" spans="1:23">
      <c r="A468" s="499"/>
      <c r="B468" s="499"/>
      <c r="C468" t="s">
        <v>121</v>
      </c>
      <c r="D468" s="300"/>
      <c r="E468" s="300"/>
      <c r="F468" s="300"/>
      <c r="G468" s="300"/>
      <c r="H468" s="300"/>
      <c r="I468" s="313">
        <v>3117</v>
      </c>
      <c r="J468" s="227">
        <v>1073</v>
      </c>
      <c r="K468" s="229">
        <v>475</v>
      </c>
      <c r="L468" s="229">
        <v>475</v>
      </c>
      <c r="M468" s="310">
        <v>2605</v>
      </c>
      <c r="N468" s="197">
        <v>3325</v>
      </c>
      <c r="O468" s="60">
        <v>1111</v>
      </c>
      <c r="P468" s="60">
        <v>508</v>
      </c>
      <c r="Q468" s="60">
        <v>523</v>
      </c>
      <c r="R468" s="316">
        <v>2744</v>
      </c>
      <c r="S468" s="280">
        <v>3569</v>
      </c>
      <c r="T468" s="186">
        <v>1176</v>
      </c>
      <c r="U468" s="186">
        <v>524</v>
      </c>
      <c r="V468" s="186">
        <v>567</v>
      </c>
      <c r="W468" s="317">
        <v>2927</v>
      </c>
    </row>
    <row r="469" spans="1:23">
      <c r="A469" s="499"/>
      <c r="B469" s="499"/>
      <c r="C469" t="s">
        <v>281</v>
      </c>
      <c r="D469" s="300"/>
      <c r="E469" s="300"/>
      <c r="F469" s="300"/>
      <c r="G469" s="300"/>
      <c r="H469" s="300"/>
      <c r="I469" s="313">
        <v>10730</v>
      </c>
      <c r="J469" s="227">
        <v>2885</v>
      </c>
      <c r="K469" s="229">
        <v>852</v>
      </c>
      <c r="L469" s="229">
        <v>588</v>
      </c>
      <c r="M469" s="310">
        <v>8694</v>
      </c>
      <c r="N469" s="197">
        <v>11624</v>
      </c>
      <c r="O469" s="60">
        <v>3053</v>
      </c>
      <c r="P469" s="60">
        <v>894</v>
      </c>
      <c r="Q469" s="60">
        <v>634</v>
      </c>
      <c r="R469" s="316">
        <v>9321</v>
      </c>
      <c r="S469" s="280">
        <v>12502</v>
      </c>
      <c r="T469" s="186">
        <v>3300</v>
      </c>
      <c r="U469" s="186">
        <v>986</v>
      </c>
      <c r="V469" s="186">
        <v>714</v>
      </c>
      <c r="W469" s="317">
        <v>9975</v>
      </c>
    </row>
    <row r="470" spans="1:23">
      <c r="A470" s="499"/>
      <c r="B470" s="499"/>
      <c r="C470" t="s">
        <v>123</v>
      </c>
      <c r="D470" s="300"/>
      <c r="E470" s="300"/>
      <c r="F470" s="300"/>
      <c r="G470" s="300"/>
      <c r="H470" s="300"/>
      <c r="I470" s="313">
        <v>28769</v>
      </c>
      <c r="J470" s="227">
        <v>11571</v>
      </c>
      <c r="K470" s="227">
        <v>5643</v>
      </c>
      <c r="L470" s="227">
        <v>5779</v>
      </c>
      <c r="M470" s="310">
        <v>29096</v>
      </c>
      <c r="N470" s="197">
        <v>28643</v>
      </c>
      <c r="O470" s="60">
        <v>11477</v>
      </c>
      <c r="P470" s="60">
        <v>5613</v>
      </c>
      <c r="Q470" s="60">
        <v>5791</v>
      </c>
      <c r="R470" s="316">
        <v>28908</v>
      </c>
      <c r="S470" s="280">
        <v>28652</v>
      </c>
      <c r="T470" s="186">
        <v>11380</v>
      </c>
      <c r="U470" s="186">
        <v>5610</v>
      </c>
      <c r="V470" s="186">
        <v>5794</v>
      </c>
      <c r="W470" s="317">
        <v>28772</v>
      </c>
    </row>
    <row r="471" spans="1:23">
      <c r="A471" s="499"/>
      <c r="B471" s="499"/>
      <c r="C471" t="s">
        <v>509</v>
      </c>
      <c r="D471" s="300"/>
      <c r="E471" s="300"/>
      <c r="F471" s="300"/>
      <c r="G471" s="300"/>
      <c r="H471" s="300"/>
      <c r="I471" s="313">
        <v>57210</v>
      </c>
      <c r="J471" s="227">
        <v>20615</v>
      </c>
      <c r="K471" s="227">
        <v>8965</v>
      </c>
      <c r="L471" s="227">
        <v>8583</v>
      </c>
      <c r="M471" s="310">
        <v>53904</v>
      </c>
      <c r="N471" s="197">
        <v>59406</v>
      </c>
      <c r="O471" s="60">
        <v>21084</v>
      </c>
      <c r="P471" s="60">
        <v>9205</v>
      </c>
      <c r="Q471" s="60">
        <v>8849</v>
      </c>
      <c r="R471" s="316">
        <v>55491</v>
      </c>
      <c r="S471" s="280">
        <v>61719</v>
      </c>
      <c r="T471" s="186">
        <v>21713</v>
      </c>
      <c r="U471" s="186">
        <v>9484</v>
      </c>
      <c r="V471" s="186">
        <v>9165</v>
      </c>
      <c r="W471" s="317">
        <v>57218</v>
      </c>
    </row>
    <row r="472" spans="1:23">
      <c r="A472" s="499" t="s">
        <v>199</v>
      </c>
      <c r="B472" s="499" t="s">
        <v>24</v>
      </c>
      <c r="C472" t="s">
        <v>124</v>
      </c>
      <c r="D472" s="227">
        <v>1756</v>
      </c>
      <c r="E472" s="227">
        <v>1502</v>
      </c>
      <c r="F472" s="229">
        <v>839</v>
      </c>
      <c r="G472" s="229">
        <v>453</v>
      </c>
      <c r="H472" s="227">
        <v>3258</v>
      </c>
      <c r="I472" s="313">
        <v>1774</v>
      </c>
      <c r="J472" s="227">
        <v>1654</v>
      </c>
      <c r="K472" s="229">
        <v>929</v>
      </c>
      <c r="L472" s="229">
        <v>526</v>
      </c>
      <c r="M472" s="307">
        <v>3428</v>
      </c>
      <c r="N472" s="197">
        <v>1493</v>
      </c>
      <c r="O472" s="60">
        <v>1167</v>
      </c>
      <c r="P472" s="60">
        <v>646</v>
      </c>
      <c r="Q472" s="60">
        <v>391</v>
      </c>
      <c r="R472" s="316">
        <v>2660</v>
      </c>
      <c r="S472" s="280">
        <v>1484</v>
      </c>
      <c r="T472" s="186">
        <v>1212</v>
      </c>
      <c r="U472" s="186">
        <v>695</v>
      </c>
      <c r="V472" s="186">
        <v>477</v>
      </c>
      <c r="W472" s="317">
        <v>2696</v>
      </c>
    </row>
    <row r="473" spans="1:23">
      <c r="A473" s="499"/>
      <c r="B473" s="499"/>
      <c r="C473" t="s">
        <v>171</v>
      </c>
      <c r="D473" s="229">
        <v>14</v>
      </c>
      <c r="E473" s="229">
        <v>34</v>
      </c>
      <c r="F473" s="229">
        <v>15</v>
      </c>
      <c r="G473" s="133" t="s">
        <v>169</v>
      </c>
      <c r="H473" s="229">
        <v>48</v>
      </c>
      <c r="I473" s="314">
        <v>35</v>
      </c>
      <c r="J473" s="229">
        <v>59</v>
      </c>
      <c r="K473" s="229">
        <v>23</v>
      </c>
      <c r="L473" s="133" t="s">
        <v>169</v>
      </c>
      <c r="M473" s="308">
        <v>94</v>
      </c>
      <c r="N473" s="197">
        <v>28</v>
      </c>
      <c r="O473" s="60">
        <v>54</v>
      </c>
      <c r="P473" s="60">
        <v>18</v>
      </c>
      <c r="Q473" s="253" t="s">
        <v>169</v>
      </c>
      <c r="R473" s="316">
        <v>82</v>
      </c>
      <c r="S473" s="280">
        <v>35</v>
      </c>
      <c r="T473" s="186">
        <v>55</v>
      </c>
      <c r="U473" s="186">
        <v>28</v>
      </c>
      <c r="V473" s="252" t="s">
        <v>169</v>
      </c>
      <c r="W473" s="317">
        <v>90</v>
      </c>
    </row>
    <row r="474" spans="1:23">
      <c r="A474" s="499"/>
      <c r="B474" s="499"/>
      <c r="C474" t="s">
        <v>170</v>
      </c>
      <c r="D474" s="229">
        <v>246</v>
      </c>
      <c r="E474" s="229">
        <v>247</v>
      </c>
      <c r="F474" s="229">
        <v>88</v>
      </c>
      <c r="G474" s="229">
        <v>35</v>
      </c>
      <c r="H474" s="229">
        <v>493</v>
      </c>
      <c r="I474" s="314">
        <v>279</v>
      </c>
      <c r="J474" s="229">
        <v>407</v>
      </c>
      <c r="K474" s="229">
        <v>129</v>
      </c>
      <c r="L474" s="229">
        <v>64</v>
      </c>
      <c r="M474" s="308">
        <v>686</v>
      </c>
      <c r="N474" s="197">
        <v>235</v>
      </c>
      <c r="O474" s="60">
        <v>264</v>
      </c>
      <c r="P474" s="60">
        <v>129</v>
      </c>
      <c r="Q474" s="60">
        <v>71</v>
      </c>
      <c r="R474" s="316">
        <v>499</v>
      </c>
      <c r="S474" s="280">
        <v>235</v>
      </c>
      <c r="T474" s="186">
        <v>294</v>
      </c>
      <c r="U474" s="186">
        <v>168</v>
      </c>
      <c r="V474" s="186">
        <v>74</v>
      </c>
      <c r="W474" s="317">
        <v>529</v>
      </c>
    </row>
    <row r="475" spans="1:23">
      <c r="A475" s="499"/>
      <c r="B475" s="499"/>
      <c r="C475" t="s">
        <v>117</v>
      </c>
      <c r="D475" s="229">
        <v>52</v>
      </c>
      <c r="E475" s="229">
        <v>22</v>
      </c>
      <c r="F475" s="229">
        <v>21</v>
      </c>
      <c r="G475" s="229">
        <v>14</v>
      </c>
      <c r="H475" s="229">
        <v>74</v>
      </c>
      <c r="I475" s="314">
        <v>49</v>
      </c>
      <c r="J475" s="229">
        <v>36</v>
      </c>
      <c r="K475" s="229">
        <v>15</v>
      </c>
      <c r="L475" s="133" t="s">
        <v>169</v>
      </c>
      <c r="M475" s="308">
        <v>85</v>
      </c>
      <c r="N475" s="197">
        <v>43</v>
      </c>
      <c r="O475" s="60">
        <v>28</v>
      </c>
      <c r="P475" s="60">
        <v>10</v>
      </c>
      <c r="Q475" s="253" t="s">
        <v>169</v>
      </c>
      <c r="R475" s="316">
        <v>71</v>
      </c>
      <c r="S475" s="280">
        <v>31</v>
      </c>
      <c r="T475" s="186">
        <v>38</v>
      </c>
      <c r="U475" s="186">
        <v>12</v>
      </c>
      <c r="V475" s="186">
        <v>10</v>
      </c>
      <c r="W475" s="317">
        <v>69</v>
      </c>
    </row>
    <row r="476" spans="1:23">
      <c r="A476" s="499"/>
      <c r="B476" s="499"/>
      <c r="C476" t="s">
        <v>172</v>
      </c>
      <c r="D476" s="229">
        <v>10</v>
      </c>
      <c r="E476" s="229">
        <v>18</v>
      </c>
      <c r="F476" s="229">
        <v>14</v>
      </c>
      <c r="G476" s="133" t="s">
        <v>169</v>
      </c>
      <c r="H476" s="229">
        <v>28</v>
      </c>
      <c r="I476" s="158" t="s">
        <v>169</v>
      </c>
      <c r="J476" s="229">
        <v>20</v>
      </c>
      <c r="K476" s="229">
        <v>20</v>
      </c>
      <c r="L476" s="133" t="s">
        <v>169</v>
      </c>
      <c r="M476" s="308">
        <v>29</v>
      </c>
      <c r="N476" s="197">
        <v>13</v>
      </c>
      <c r="O476" s="60">
        <v>21</v>
      </c>
      <c r="P476" s="60">
        <v>11</v>
      </c>
      <c r="Q476" s="253" t="s">
        <v>169</v>
      </c>
      <c r="R476" s="316">
        <v>34</v>
      </c>
      <c r="S476" s="280">
        <v>17</v>
      </c>
      <c r="T476" s="186">
        <v>15</v>
      </c>
      <c r="U476" s="186">
        <v>16</v>
      </c>
      <c r="V476" s="252" t="s">
        <v>169</v>
      </c>
      <c r="W476" s="317">
        <v>32</v>
      </c>
    </row>
    <row r="477" spans="1:23">
      <c r="A477" s="499"/>
      <c r="B477" s="499"/>
      <c r="C477" t="s">
        <v>121</v>
      </c>
      <c r="D477" s="229">
        <v>16</v>
      </c>
      <c r="E477" s="229">
        <v>29</v>
      </c>
      <c r="F477" s="229">
        <v>18</v>
      </c>
      <c r="G477" s="229">
        <v>11</v>
      </c>
      <c r="H477" s="229">
        <v>45</v>
      </c>
      <c r="I477" s="314">
        <v>16</v>
      </c>
      <c r="J477" s="229">
        <v>54</v>
      </c>
      <c r="K477" s="229">
        <v>40</v>
      </c>
      <c r="L477" s="229">
        <v>17</v>
      </c>
      <c r="M477" s="308">
        <v>70</v>
      </c>
      <c r="N477" s="197">
        <v>11</v>
      </c>
      <c r="O477" s="60">
        <v>13</v>
      </c>
      <c r="P477" s="253" t="s">
        <v>169</v>
      </c>
      <c r="Q477" s="253" t="s">
        <v>169</v>
      </c>
      <c r="R477" s="316">
        <v>24</v>
      </c>
      <c r="S477" s="304" t="s">
        <v>169</v>
      </c>
      <c r="T477" s="186">
        <v>20</v>
      </c>
      <c r="U477" s="186">
        <v>14</v>
      </c>
      <c r="V477" s="252" t="s">
        <v>169</v>
      </c>
      <c r="W477" s="317">
        <v>24</v>
      </c>
    </row>
    <row r="478" spans="1:23">
      <c r="A478" s="499"/>
      <c r="B478" s="499"/>
      <c r="C478" t="s">
        <v>281</v>
      </c>
      <c r="D478" s="229">
        <v>31</v>
      </c>
      <c r="E478" s="229">
        <v>46</v>
      </c>
      <c r="F478" s="229">
        <v>10</v>
      </c>
      <c r="G478" s="133" t="s">
        <v>169</v>
      </c>
      <c r="H478" s="229">
        <v>77</v>
      </c>
      <c r="I478" s="314">
        <v>26</v>
      </c>
      <c r="J478" s="229">
        <v>47</v>
      </c>
      <c r="K478" s="133" t="s">
        <v>169</v>
      </c>
      <c r="L478" s="133" t="s">
        <v>169</v>
      </c>
      <c r="M478" s="308">
        <v>73</v>
      </c>
      <c r="N478" s="197">
        <v>30</v>
      </c>
      <c r="O478" s="60">
        <v>45</v>
      </c>
      <c r="P478" s="253" t="s">
        <v>169</v>
      </c>
      <c r="Q478" s="253" t="s">
        <v>169</v>
      </c>
      <c r="R478" s="316">
        <v>75</v>
      </c>
      <c r="S478" s="280">
        <v>30</v>
      </c>
      <c r="T478" s="186">
        <v>50</v>
      </c>
      <c r="U478" s="186">
        <v>26</v>
      </c>
      <c r="V478" s="252" t="s">
        <v>169</v>
      </c>
      <c r="W478" s="317">
        <v>80</v>
      </c>
    </row>
    <row r="479" spans="1:23">
      <c r="A479" s="499"/>
      <c r="B479" s="499"/>
      <c r="C479" t="s">
        <v>123</v>
      </c>
      <c r="D479" s="229">
        <v>81</v>
      </c>
      <c r="E479" s="229">
        <v>282</v>
      </c>
      <c r="F479" s="229">
        <v>233</v>
      </c>
      <c r="G479" s="229">
        <v>173</v>
      </c>
      <c r="H479" s="229">
        <v>363</v>
      </c>
      <c r="I479" s="314">
        <v>83</v>
      </c>
      <c r="J479" s="229">
        <v>276</v>
      </c>
      <c r="K479" s="229">
        <v>257</v>
      </c>
      <c r="L479" s="229">
        <v>191</v>
      </c>
      <c r="M479" s="308">
        <v>359</v>
      </c>
      <c r="N479" s="197">
        <v>96</v>
      </c>
      <c r="O479" s="60">
        <v>185</v>
      </c>
      <c r="P479" s="60">
        <v>206</v>
      </c>
      <c r="Q479" s="60">
        <v>133</v>
      </c>
      <c r="R479" s="316">
        <v>281</v>
      </c>
      <c r="S479" s="280">
        <v>124</v>
      </c>
      <c r="T479" s="186">
        <v>167</v>
      </c>
      <c r="U479" s="186">
        <v>175</v>
      </c>
      <c r="V479" s="186">
        <v>138</v>
      </c>
      <c r="W479" s="317">
        <v>291</v>
      </c>
    </row>
    <row r="480" spans="1:23">
      <c r="A480" s="499"/>
      <c r="B480" s="499"/>
      <c r="C480" t="s">
        <v>509</v>
      </c>
      <c r="D480" s="227">
        <v>2206</v>
      </c>
      <c r="E480" s="227">
        <v>2180</v>
      </c>
      <c r="F480" s="227">
        <v>1238</v>
      </c>
      <c r="G480" s="229">
        <v>702</v>
      </c>
      <c r="H480" s="227">
        <v>4386</v>
      </c>
      <c r="I480" s="313">
        <v>2271</v>
      </c>
      <c r="J480" s="227">
        <v>2553</v>
      </c>
      <c r="K480" s="227">
        <v>1419</v>
      </c>
      <c r="L480" s="229">
        <v>814</v>
      </c>
      <c r="M480" s="307">
        <v>4824</v>
      </c>
      <c r="N480" s="197">
        <v>1949</v>
      </c>
      <c r="O480" s="60">
        <v>1777</v>
      </c>
      <c r="P480" s="60">
        <v>1032</v>
      </c>
      <c r="Q480" s="60">
        <v>619</v>
      </c>
      <c r="R480" s="316">
        <v>3726</v>
      </c>
      <c r="S480" s="280">
        <v>1960</v>
      </c>
      <c r="T480" s="186">
        <v>1851</v>
      </c>
      <c r="U480" s="186">
        <v>1134</v>
      </c>
      <c r="V480" s="186">
        <v>720</v>
      </c>
      <c r="W480" s="317">
        <v>3811</v>
      </c>
    </row>
    <row r="481" spans="1:23">
      <c r="A481" s="499"/>
      <c r="B481" s="499" t="s">
        <v>510</v>
      </c>
      <c r="C481" t="s">
        <v>124</v>
      </c>
      <c r="D481" s="229">
        <v>68</v>
      </c>
      <c r="E481" s="229">
        <v>139</v>
      </c>
      <c r="F481" s="229">
        <v>49</v>
      </c>
      <c r="G481" s="229">
        <v>36</v>
      </c>
      <c r="H481" s="229">
        <v>207</v>
      </c>
      <c r="I481" s="314">
        <v>59</v>
      </c>
      <c r="J481" s="229">
        <v>134</v>
      </c>
      <c r="K481" s="229">
        <v>48</v>
      </c>
      <c r="L481" s="229">
        <v>29</v>
      </c>
      <c r="M481" s="308">
        <v>193</v>
      </c>
      <c r="N481" s="197">
        <v>68</v>
      </c>
      <c r="O481" s="60">
        <v>95</v>
      </c>
      <c r="P481" s="60">
        <v>54</v>
      </c>
      <c r="Q481" s="60">
        <v>39</v>
      </c>
      <c r="R481" s="316">
        <v>163</v>
      </c>
      <c r="S481" s="280">
        <v>71</v>
      </c>
      <c r="T481" s="186">
        <v>118</v>
      </c>
      <c r="U481" s="186">
        <v>69</v>
      </c>
      <c r="V481" s="186">
        <v>34</v>
      </c>
      <c r="W481" s="317">
        <v>189</v>
      </c>
    </row>
    <row r="482" spans="1:23">
      <c r="A482" s="499"/>
      <c r="B482" s="499"/>
      <c r="C482" t="s">
        <v>171</v>
      </c>
      <c r="F482" s="133" t="s">
        <v>169</v>
      </c>
      <c r="I482" s="314"/>
      <c r="J482" s="133" t="s">
        <v>169</v>
      </c>
      <c r="L482" s="133" t="s">
        <v>169</v>
      </c>
      <c r="M482" s="159" t="s">
        <v>169</v>
      </c>
      <c r="N482" s="315" t="s">
        <v>169</v>
      </c>
      <c r="O482" s="253" t="s">
        <v>169</v>
      </c>
      <c r="P482" s="253" t="s">
        <v>169</v>
      </c>
      <c r="R482" s="318" t="s">
        <v>169</v>
      </c>
      <c r="S482" s="304" t="s">
        <v>169</v>
      </c>
      <c r="T482" s="252" t="s">
        <v>169</v>
      </c>
      <c r="U482" s="252" t="s">
        <v>169</v>
      </c>
      <c r="V482" s="252" t="s">
        <v>169</v>
      </c>
      <c r="W482" s="321" t="s">
        <v>169</v>
      </c>
    </row>
    <row r="483" spans="1:23">
      <c r="A483" s="499"/>
      <c r="B483" s="499"/>
      <c r="C483" t="s">
        <v>170</v>
      </c>
      <c r="D483" s="229">
        <v>10</v>
      </c>
      <c r="E483" s="229">
        <v>17</v>
      </c>
      <c r="F483" s="133" t="s">
        <v>169</v>
      </c>
      <c r="H483" s="229">
        <v>27</v>
      </c>
      <c r="I483" s="158" t="s">
        <v>169</v>
      </c>
      <c r="J483" s="229">
        <v>26</v>
      </c>
      <c r="K483" s="133" t="s">
        <v>169</v>
      </c>
      <c r="L483" s="133" t="s">
        <v>169</v>
      </c>
      <c r="M483" s="308">
        <v>31</v>
      </c>
      <c r="N483" s="315" t="s">
        <v>169</v>
      </c>
      <c r="O483" s="60">
        <v>23</v>
      </c>
      <c r="P483" s="253" t="s">
        <v>169</v>
      </c>
      <c r="Q483" s="253" t="s">
        <v>169</v>
      </c>
      <c r="R483" s="316">
        <v>29</v>
      </c>
      <c r="S483" s="304" t="s">
        <v>169</v>
      </c>
      <c r="T483" s="186">
        <v>22</v>
      </c>
      <c r="U483" s="186">
        <v>15</v>
      </c>
      <c r="V483" s="252" t="s">
        <v>169</v>
      </c>
      <c r="W483" s="317">
        <v>29</v>
      </c>
    </row>
    <row r="484" spans="1:23">
      <c r="A484" s="499"/>
      <c r="B484" s="499"/>
      <c r="C484" t="s">
        <v>117</v>
      </c>
      <c r="D484" s="229" t="s">
        <v>169</v>
      </c>
      <c r="E484" s="229" t="s">
        <v>169</v>
      </c>
      <c r="F484" s="133" t="s">
        <v>169</v>
      </c>
      <c r="G484" s="133" t="s">
        <v>169</v>
      </c>
      <c r="H484" s="133" t="s">
        <v>169</v>
      </c>
      <c r="I484" s="158" t="s">
        <v>169</v>
      </c>
      <c r="J484" s="133" t="s">
        <v>169</v>
      </c>
      <c r="K484" s="133" t="s">
        <v>169</v>
      </c>
      <c r="M484" s="159" t="s">
        <v>169</v>
      </c>
      <c r="N484" s="315" t="s">
        <v>169</v>
      </c>
      <c r="O484" s="253" t="s">
        <v>169</v>
      </c>
      <c r="P484" s="253" t="s">
        <v>169</v>
      </c>
      <c r="Q484" s="253" t="s">
        <v>169</v>
      </c>
      <c r="R484" s="318" t="s">
        <v>169</v>
      </c>
      <c r="S484" s="304" t="s">
        <v>169</v>
      </c>
      <c r="T484" s="252" t="s">
        <v>169</v>
      </c>
      <c r="U484" s="252" t="s">
        <v>169</v>
      </c>
      <c r="V484" s="252" t="s">
        <v>169</v>
      </c>
      <c r="W484" s="321" t="s">
        <v>169</v>
      </c>
    </row>
    <row r="485" spans="1:23">
      <c r="A485" s="499"/>
      <c r="B485" s="499"/>
      <c r="C485" t="s">
        <v>172</v>
      </c>
      <c r="D485" s="229" t="s">
        <v>169</v>
      </c>
      <c r="E485" s="229" t="s">
        <v>169</v>
      </c>
      <c r="H485" s="133" t="s">
        <v>169</v>
      </c>
      <c r="I485" s="158" t="s">
        <v>169</v>
      </c>
      <c r="J485" s="133" t="s">
        <v>169</v>
      </c>
      <c r="L485" s="133" t="s">
        <v>169</v>
      </c>
      <c r="M485" s="159" t="s">
        <v>169</v>
      </c>
      <c r="N485" s="196"/>
      <c r="R485" s="316"/>
      <c r="S485" s="196"/>
      <c r="W485" s="195"/>
    </row>
    <row r="486" spans="1:23">
      <c r="A486" s="499"/>
      <c r="B486" s="499"/>
      <c r="C486" t="s">
        <v>121</v>
      </c>
      <c r="F486" s="133" t="s">
        <v>169</v>
      </c>
      <c r="G486" s="133" t="s">
        <v>169</v>
      </c>
      <c r="I486" s="158" t="s">
        <v>169</v>
      </c>
      <c r="J486" s="133" t="s">
        <v>169</v>
      </c>
      <c r="K486" s="133" t="s">
        <v>169</v>
      </c>
      <c r="M486" s="159" t="s">
        <v>169</v>
      </c>
      <c r="N486" s="196"/>
      <c r="Q486" s="253" t="s">
        <v>169</v>
      </c>
      <c r="R486" s="316"/>
      <c r="S486" s="196"/>
      <c r="U486" s="252" t="s">
        <v>169</v>
      </c>
      <c r="V486" s="252" t="s">
        <v>169</v>
      </c>
      <c r="W486" s="195"/>
    </row>
    <row r="487" spans="1:23">
      <c r="A487" s="499"/>
      <c r="B487" s="499"/>
      <c r="C487" t="s">
        <v>281</v>
      </c>
      <c r="D487" s="229" t="s">
        <v>169</v>
      </c>
      <c r="E487" s="229" t="s">
        <v>169</v>
      </c>
      <c r="H487" s="133" t="s">
        <v>169</v>
      </c>
      <c r="I487" s="158" t="s">
        <v>169</v>
      </c>
      <c r="J487" s="133" t="s">
        <v>169</v>
      </c>
      <c r="K487" s="133" t="s">
        <v>169</v>
      </c>
      <c r="M487" s="159" t="s">
        <v>169</v>
      </c>
      <c r="N487" s="315" t="s">
        <v>169</v>
      </c>
      <c r="O487" s="253" t="s">
        <v>169</v>
      </c>
      <c r="R487" s="318" t="s">
        <v>169</v>
      </c>
      <c r="S487" s="196"/>
      <c r="T487" s="252" t="s">
        <v>169</v>
      </c>
      <c r="U487" s="252" t="s">
        <v>169</v>
      </c>
      <c r="W487" s="321" t="s">
        <v>169</v>
      </c>
    </row>
    <row r="488" spans="1:23">
      <c r="A488" s="499"/>
      <c r="B488" s="499"/>
      <c r="C488" t="s">
        <v>123</v>
      </c>
      <c r="D488" s="229" t="s">
        <v>169</v>
      </c>
      <c r="E488" s="229">
        <v>21</v>
      </c>
      <c r="F488" s="229">
        <v>17</v>
      </c>
      <c r="G488" s="133" t="s">
        <v>169</v>
      </c>
      <c r="H488" s="229">
        <v>22</v>
      </c>
      <c r="I488" s="158" t="s">
        <v>169</v>
      </c>
      <c r="J488" s="229">
        <v>24</v>
      </c>
      <c r="K488" s="229">
        <v>28</v>
      </c>
      <c r="L488" s="133" t="s">
        <v>169</v>
      </c>
      <c r="M488" s="308">
        <v>28</v>
      </c>
      <c r="N488" s="315" t="s">
        <v>169</v>
      </c>
      <c r="O488" s="60">
        <v>16</v>
      </c>
      <c r="P488" s="60">
        <v>20</v>
      </c>
      <c r="Q488" s="253" t="s">
        <v>169</v>
      </c>
      <c r="R488" s="316">
        <v>19</v>
      </c>
      <c r="S488" s="304" t="s">
        <v>169</v>
      </c>
      <c r="T488" s="186">
        <v>13</v>
      </c>
      <c r="U488" s="186">
        <v>15</v>
      </c>
      <c r="V488" s="252" t="s">
        <v>169</v>
      </c>
      <c r="W488" s="317">
        <v>17</v>
      </c>
    </row>
    <row r="489" spans="1:23">
      <c r="A489" s="499"/>
      <c r="B489" s="499"/>
      <c r="C489" t="s">
        <v>509</v>
      </c>
      <c r="D489" s="229">
        <v>85</v>
      </c>
      <c r="E489" s="229">
        <v>186</v>
      </c>
      <c r="F489" s="229">
        <v>74</v>
      </c>
      <c r="G489" s="229">
        <v>45</v>
      </c>
      <c r="H489" s="229">
        <v>271</v>
      </c>
      <c r="I489" s="314">
        <v>75</v>
      </c>
      <c r="J489" s="229">
        <v>197</v>
      </c>
      <c r="K489" s="229">
        <v>89</v>
      </c>
      <c r="L489" s="229">
        <v>42</v>
      </c>
      <c r="M489" s="308">
        <v>272</v>
      </c>
      <c r="N489" s="197">
        <v>82</v>
      </c>
      <c r="O489" s="60">
        <v>144</v>
      </c>
      <c r="P489" s="60">
        <v>84</v>
      </c>
      <c r="Q489" s="60">
        <v>50</v>
      </c>
      <c r="R489" s="316">
        <v>226</v>
      </c>
      <c r="S489" s="280">
        <v>84</v>
      </c>
      <c r="T489" s="186">
        <v>169</v>
      </c>
      <c r="U489" s="186">
        <v>105</v>
      </c>
      <c r="V489" s="186">
        <v>48</v>
      </c>
      <c r="W489" s="317">
        <v>253</v>
      </c>
    </row>
    <row r="490" spans="1:23">
      <c r="A490" s="499"/>
      <c r="B490" s="499" t="s">
        <v>41</v>
      </c>
      <c r="C490" t="s">
        <v>124</v>
      </c>
      <c r="D490" s="300"/>
      <c r="E490" s="300"/>
      <c r="F490" s="300"/>
      <c r="G490" s="300"/>
      <c r="H490" s="300"/>
      <c r="I490" s="313">
        <v>1370</v>
      </c>
      <c r="J490" s="229">
        <v>975</v>
      </c>
      <c r="K490" s="229">
        <v>596</v>
      </c>
      <c r="L490" s="229">
        <v>269</v>
      </c>
      <c r="M490" s="307">
        <v>2345</v>
      </c>
      <c r="N490" s="197">
        <v>1358</v>
      </c>
      <c r="O490" s="60">
        <v>993</v>
      </c>
      <c r="P490" s="60">
        <v>655</v>
      </c>
      <c r="Q490" s="60">
        <v>352</v>
      </c>
      <c r="R490" s="316">
        <v>2351</v>
      </c>
      <c r="S490" s="280">
        <v>1128</v>
      </c>
      <c r="T490" s="186">
        <v>724</v>
      </c>
      <c r="U490" s="186">
        <v>392</v>
      </c>
      <c r="V490" s="186">
        <v>223</v>
      </c>
      <c r="W490" s="317">
        <v>1852</v>
      </c>
    </row>
    <row r="491" spans="1:23">
      <c r="A491" s="499"/>
      <c r="B491" s="499"/>
      <c r="C491" t="s">
        <v>171</v>
      </c>
      <c r="D491" s="300"/>
      <c r="E491" s="300"/>
      <c r="F491" s="300"/>
      <c r="G491" s="300"/>
      <c r="H491" s="300"/>
      <c r="I491" s="314">
        <v>14</v>
      </c>
      <c r="J491" s="229">
        <v>24</v>
      </c>
      <c r="K491" s="229">
        <v>12</v>
      </c>
      <c r="L491" s="133" t="s">
        <v>169</v>
      </c>
      <c r="M491" s="308">
        <v>38</v>
      </c>
      <c r="N491" s="197">
        <v>26</v>
      </c>
      <c r="O491" s="60">
        <v>34</v>
      </c>
      <c r="P491" s="60">
        <v>11</v>
      </c>
      <c r="Q491" s="253" t="s">
        <v>169</v>
      </c>
      <c r="R491" s="316">
        <v>60</v>
      </c>
      <c r="S491" s="280">
        <v>21</v>
      </c>
      <c r="T491" s="186">
        <v>36</v>
      </c>
      <c r="U491" s="186">
        <v>10</v>
      </c>
      <c r="V491" s="252" t="s">
        <v>169</v>
      </c>
      <c r="W491" s="317">
        <v>57</v>
      </c>
    </row>
    <row r="492" spans="1:23">
      <c r="A492" s="499"/>
      <c r="B492" s="499"/>
      <c r="C492" t="s">
        <v>170</v>
      </c>
      <c r="D492" s="300"/>
      <c r="E492" s="300"/>
      <c r="F492" s="300"/>
      <c r="G492" s="300"/>
      <c r="H492" s="300"/>
      <c r="I492" s="314">
        <v>175</v>
      </c>
      <c r="J492" s="229">
        <v>147</v>
      </c>
      <c r="K492" s="229">
        <v>57</v>
      </c>
      <c r="L492" s="229">
        <v>13</v>
      </c>
      <c r="M492" s="308">
        <v>322</v>
      </c>
      <c r="N492" s="197">
        <v>187</v>
      </c>
      <c r="O492" s="60">
        <v>264</v>
      </c>
      <c r="P492" s="60">
        <v>78</v>
      </c>
      <c r="Q492" s="60">
        <v>49</v>
      </c>
      <c r="R492" s="316">
        <v>451</v>
      </c>
      <c r="S492" s="280">
        <v>172</v>
      </c>
      <c r="T492" s="186">
        <v>159</v>
      </c>
      <c r="U492" s="186">
        <v>80</v>
      </c>
      <c r="V492" s="186">
        <v>44</v>
      </c>
      <c r="W492" s="317">
        <v>331</v>
      </c>
    </row>
    <row r="493" spans="1:23">
      <c r="A493" s="499"/>
      <c r="B493" s="499"/>
      <c r="C493" t="s">
        <v>117</v>
      </c>
      <c r="D493" s="300"/>
      <c r="E493" s="300"/>
      <c r="F493" s="300"/>
      <c r="G493" s="300"/>
      <c r="H493" s="300"/>
      <c r="I493" s="314">
        <v>41</v>
      </c>
      <c r="J493" s="229">
        <v>11</v>
      </c>
      <c r="K493" s="133" t="s">
        <v>169</v>
      </c>
      <c r="L493" s="133" t="s">
        <v>169</v>
      </c>
      <c r="M493" s="308">
        <v>52</v>
      </c>
      <c r="N493" s="197">
        <v>40</v>
      </c>
      <c r="O493" s="60">
        <v>22</v>
      </c>
      <c r="P493" s="253" t="s">
        <v>169</v>
      </c>
      <c r="Q493" s="253" t="s">
        <v>169</v>
      </c>
      <c r="R493" s="316">
        <v>62</v>
      </c>
      <c r="S493" s="280">
        <v>36</v>
      </c>
      <c r="T493" s="186">
        <v>19</v>
      </c>
      <c r="U493" s="252" t="s">
        <v>169</v>
      </c>
      <c r="V493" s="252" t="s">
        <v>169</v>
      </c>
      <c r="W493" s="317">
        <v>55</v>
      </c>
    </row>
    <row r="494" spans="1:23">
      <c r="A494" s="499"/>
      <c r="B494" s="499"/>
      <c r="C494" t="s">
        <v>172</v>
      </c>
      <c r="D494" s="300"/>
      <c r="E494" s="300"/>
      <c r="F494" s="300"/>
      <c r="G494" s="300"/>
      <c r="H494" s="300"/>
      <c r="I494" s="158" t="s">
        <v>169</v>
      </c>
      <c r="J494" s="229">
        <v>11</v>
      </c>
      <c r="K494" s="229">
        <v>11</v>
      </c>
      <c r="L494" s="133" t="s">
        <v>169</v>
      </c>
      <c r="M494" s="308">
        <v>16</v>
      </c>
      <c r="N494" s="315" t="s">
        <v>169</v>
      </c>
      <c r="O494" s="60">
        <v>10</v>
      </c>
      <c r="P494" s="253" t="s">
        <v>169</v>
      </c>
      <c r="Q494" s="60"/>
      <c r="R494" s="316">
        <v>16</v>
      </c>
      <c r="S494" s="280">
        <v>10</v>
      </c>
      <c r="T494" s="186">
        <v>16</v>
      </c>
      <c r="U494" s="252" t="s">
        <v>169</v>
      </c>
      <c r="V494" s="252" t="s">
        <v>169</v>
      </c>
      <c r="W494" s="317">
        <v>26</v>
      </c>
    </row>
    <row r="495" spans="1:23">
      <c r="A495" s="499"/>
      <c r="B495" s="499"/>
      <c r="C495" t="s">
        <v>121</v>
      </c>
      <c r="D495" s="300"/>
      <c r="E495" s="300"/>
      <c r="F495" s="300"/>
      <c r="G495" s="300"/>
      <c r="H495" s="300"/>
      <c r="I495" s="314">
        <v>12</v>
      </c>
      <c r="J495" s="229">
        <v>17</v>
      </c>
      <c r="K495" s="229">
        <v>10</v>
      </c>
      <c r="L495" s="133" t="s">
        <v>169</v>
      </c>
      <c r="M495" s="308">
        <v>29</v>
      </c>
      <c r="N495" s="197">
        <v>11</v>
      </c>
      <c r="O495" s="60">
        <v>33</v>
      </c>
      <c r="P495" s="60">
        <v>26</v>
      </c>
      <c r="Q495" s="60">
        <v>12</v>
      </c>
      <c r="R495" s="316">
        <v>44</v>
      </c>
      <c r="S495" s="304" t="s">
        <v>169</v>
      </c>
      <c r="T495" s="252" t="s">
        <v>169</v>
      </c>
      <c r="U495" s="252" t="s">
        <v>169</v>
      </c>
      <c r="V495" s="252" t="s">
        <v>169</v>
      </c>
      <c r="W495" s="317">
        <v>16</v>
      </c>
    </row>
    <row r="496" spans="1:23">
      <c r="A496" s="499"/>
      <c r="B496" s="499"/>
      <c r="C496" t="s">
        <v>281</v>
      </c>
      <c r="D496" s="300"/>
      <c r="E496" s="300"/>
      <c r="F496" s="300"/>
      <c r="G496" s="300"/>
      <c r="H496" s="300"/>
      <c r="I496" s="314">
        <v>20</v>
      </c>
      <c r="J496" s="229">
        <v>31</v>
      </c>
      <c r="K496" s="229">
        <v>10</v>
      </c>
      <c r="L496" s="133" t="s">
        <v>169</v>
      </c>
      <c r="M496" s="308">
        <v>51</v>
      </c>
      <c r="N496" s="197">
        <v>17</v>
      </c>
      <c r="O496" s="60">
        <v>31</v>
      </c>
      <c r="P496" s="253" t="s">
        <v>169</v>
      </c>
      <c r="Q496" s="253" t="s">
        <v>169</v>
      </c>
      <c r="R496" s="316">
        <v>48</v>
      </c>
      <c r="S496" s="280">
        <v>22</v>
      </c>
      <c r="T496" s="186">
        <v>26</v>
      </c>
      <c r="U496" s="252" t="s">
        <v>169</v>
      </c>
      <c r="V496" s="252" t="s">
        <v>169</v>
      </c>
      <c r="W496" s="317">
        <v>48</v>
      </c>
    </row>
    <row r="497" spans="1:23">
      <c r="A497" s="499"/>
      <c r="B497" s="499"/>
      <c r="C497" t="s">
        <v>123</v>
      </c>
      <c r="D497" s="300"/>
      <c r="E497" s="300"/>
      <c r="F497" s="300"/>
      <c r="G497" s="300"/>
      <c r="H497" s="300"/>
      <c r="I497" s="314">
        <v>52</v>
      </c>
      <c r="J497" s="229">
        <v>181</v>
      </c>
      <c r="K497" s="229">
        <v>134</v>
      </c>
      <c r="L497" s="229">
        <v>77</v>
      </c>
      <c r="M497" s="308">
        <v>233</v>
      </c>
      <c r="N497" s="197">
        <v>56</v>
      </c>
      <c r="O497" s="60">
        <v>164</v>
      </c>
      <c r="P497" s="60">
        <v>156</v>
      </c>
      <c r="Q497" s="60">
        <v>99</v>
      </c>
      <c r="R497" s="316">
        <v>220</v>
      </c>
      <c r="S497" s="280">
        <v>67</v>
      </c>
      <c r="T497" s="186">
        <v>106</v>
      </c>
      <c r="U497" s="186">
        <v>125</v>
      </c>
      <c r="V497" s="186">
        <v>62</v>
      </c>
      <c r="W497" s="317">
        <v>173</v>
      </c>
    </row>
    <row r="498" spans="1:23">
      <c r="A498" s="499"/>
      <c r="B498" s="499"/>
      <c r="C498" t="s">
        <v>509</v>
      </c>
      <c r="D498" s="300"/>
      <c r="E498" s="300"/>
      <c r="F498" s="300"/>
      <c r="G498" s="300"/>
      <c r="H498" s="300"/>
      <c r="I498" s="313">
        <v>1689</v>
      </c>
      <c r="J498" s="227">
        <v>1397</v>
      </c>
      <c r="K498" s="229">
        <v>839</v>
      </c>
      <c r="L498" s="229">
        <v>387</v>
      </c>
      <c r="M498" s="307">
        <v>3086</v>
      </c>
      <c r="N498" s="197">
        <v>1701</v>
      </c>
      <c r="O498" s="60">
        <v>1551</v>
      </c>
      <c r="P498" s="60">
        <v>944</v>
      </c>
      <c r="Q498" s="60">
        <v>522</v>
      </c>
      <c r="R498" s="316">
        <v>3252</v>
      </c>
      <c r="S498" s="280">
        <v>1464</v>
      </c>
      <c r="T498" s="186">
        <v>1094</v>
      </c>
      <c r="U498" s="186">
        <v>625</v>
      </c>
      <c r="V498" s="186">
        <v>337</v>
      </c>
      <c r="W498" s="317">
        <v>2558</v>
      </c>
    </row>
    <row r="499" spans="1:23">
      <c r="A499" s="499"/>
      <c r="B499" s="499" t="s">
        <v>511</v>
      </c>
      <c r="C499" t="s">
        <v>124</v>
      </c>
      <c r="D499" s="300"/>
      <c r="E499" s="300"/>
      <c r="F499" s="300"/>
      <c r="G499" s="300"/>
      <c r="H499" s="300"/>
      <c r="I499" s="313">
        <v>32494</v>
      </c>
      <c r="J499" s="227">
        <v>10315</v>
      </c>
      <c r="K499" s="227">
        <v>4370</v>
      </c>
      <c r="L499" s="227">
        <v>4444</v>
      </c>
      <c r="M499" s="310">
        <v>28306</v>
      </c>
      <c r="N499" s="197">
        <v>35941</v>
      </c>
      <c r="O499" s="60">
        <v>11476</v>
      </c>
      <c r="P499" s="60">
        <v>4852</v>
      </c>
      <c r="Q499" s="60">
        <v>5051</v>
      </c>
      <c r="R499" s="316">
        <v>31399</v>
      </c>
      <c r="S499" s="280">
        <v>36995</v>
      </c>
      <c r="T499" s="186">
        <v>12600</v>
      </c>
      <c r="U499" s="186">
        <v>5349</v>
      </c>
      <c r="V499" s="186">
        <v>5507</v>
      </c>
      <c r="W499" s="317">
        <v>33954</v>
      </c>
    </row>
    <row r="500" spans="1:23">
      <c r="A500" s="499"/>
      <c r="B500" s="499"/>
      <c r="C500" t="s">
        <v>171</v>
      </c>
      <c r="D500" s="300"/>
      <c r="E500" s="300"/>
      <c r="F500" s="300"/>
      <c r="G500" s="300"/>
      <c r="H500" s="300"/>
      <c r="I500" s="314">
        <v>769</v>
      </c>
      <c r="J500" s="229">
        <v>367</v>
      </c>
      <c r="K500" s="229">
        <v>127</v>
      </c>
      <c r="L500" s="229">
        <v>86</v>
      </c>
      <c r="M500" s="310">
        <v>839</v>
      </c>
      <c r="N500" s="197">
        <v>820</v>
      </c>
      <c r="O500" s="60">
        <v>425</v>
      </c>
      <c r="P500" s="60">
        <v>153</v>
      </c>
      <c r="Q500" s="60">
        <v>109</v>
      </c>
      <c r="R500" s="316">
        <v>941</v>
      </c>
      <c r="S500" s="280">
        <v>885</v>
      </c>
      <c r="T500" s="186">
        <v>593</v>
      </c>
      <c r="U500" s="186">
        <v>235</v>
      </c>
      <c r="V500" s="186">
        <v>153</v>
      </c>
      <c r="W500" s="317">
        <v>1158</v>
      </c>
    </row>
    <row r="501" spans="1:23">
      <c r="A501" s="499"/>
      <c r="B501" s="499"/>
      <c r="C501" t="s">
        <v>170</v>
      </c>
      <c r="D501" s="300"/>
      <c r="E501" s="300"/>
      <c r="F501" s="300"/>
      <c r="G501" s="300"/>
      <c r="H501" s="300"/>
      <c r="I501" s="313">
        <v>6282</v>
      </c>
      <c r="J501" s="227">
        <v>2029</v>
      </c>
      <c r="K501" s="229">
        <v>829</v>
      </c>
      <c r="L501" s="229">
        <v>487</v>
      </c>
      <c r="M501" s="310">
        <v>5430</v>
      </c>
      <c r="N501" s="197">
        <v>7076</v>
      </c>
      <c r="O501" s="60">
        <v>2267</v>
      </c>
      <c r="P501" s="60">
        <v>954</v>
      </c>
      <c r="Q501" s="60">
        <v>577</v>
      </c>
      <c r="R501" s="316">
        <v>6061</v>
      </c>
      <c r="S501" s="280">
        <v>7759</v>
      </c>
      <c r="T501" s="186">
        <v>2537</v>
      </c>
      <c r="U501" s="186">
        <v>1096</v>
      </c>
      <c r="V501" s="186">
        <v>655</v>
      </c>
      <c r="W501" s="317">
        <v>6823</v>
      </c>
    </row>
    <row r="502" spans="1:23">
      <c r="A502" s="499"/>
      <c r="B502" s="499"/>
      <c r="C502" t="s">
        <v>117</v>
      </c>
      <c r="D502" s="300"/>
      <c r="E502" s="300"/>
      <c r="F502" s="300"/>
      <c r="G502" s="300"/>
      <c r="H502" s="300"/>
      <c r="I502" s="314">
        <v>602</v>
      </c>
      <c r="J502" s="229">
        <v>206</v>
      </c>
      <c r="K502" s="229">
        <v>78</v>
      </c>
      <c r="L502" s="229">
        <v>59</v>
      </c>
      <c r="M502" s="310">
        <v>560</v>
      </c>
      <c r="N502" s="197">
        <v>719</v>
      </c>
      <c r="O502" s="60">
        <v>261</v>
      </c>
      <c r="P502" s="60">
        <v>111</v>
      </c>
      <c r="Q502" s="60">
        <v>86</v>
      </c>
      <c r="R502" s="316">
        <v>696</v>
      </c>
      <c r="S502" s="280">
        <v>791</v>
      </c>
      <c r="T502" s="186">
        <v>341</v>
      </c>
      <c r="U502" s="186">
        <v>155</v>
      </c>
      <c r="V502" s="186">
        <v>115</v>
      </c>
      <c r="W502" s="317">
        <v>868</v>
      </c>
    </row>
    <row r="503" spans="1:23">
      <c r="A503" s="499"/>
      <c r="B503" s="499"/>
      <c r="C503" t="s">
        <v>172</v>
      </c>
      <c r="D503" s="300"/>
      <c r="E503" s="300"/>
      <c r="F503" s="300"/>
      <c r="G503" s="300"/>
      <c r="H503" s="300"/>
      <c r="I503" s="314">
        <v>566</v>
      </c>
      <c r="J503" s="229">
        <v>215</v>
      </c>
      <c r="K503" s="229">
        <v>99</v>
      </c>
      <c r="L503" s="229">
        <v>86</v>
      </c>
      <c r="M503" s="310">
        <v>525</v>
      </c>
      <c r="N503" s="197">
        <v>623</v>
      </c>
      <c r="O503" s="60">
        <v>234</v>
      </c>
      <c r="P503" s="60">
        <v>112</v>
      </c>
      <c r="Q503" s="60">
        <v>96</v>
      </c>
      <c r="R503" s="316">
        <v>571</v>
      </c>
      <c r="S503" s="280">
        <v>622</v>
      </c>
      <c r="T503" s="186">
        <v>255</v>
      </c>
      <c r="U503" s="186">
        <v>123</v>
      </c>
      <c r="V503" s="186">
        <v>103</v>
      </c>
      <c r="W503" s="317">
        <v>604</v>
      </c>
    </row>
    <row r="504" spans="1:23">
      <c r="A504" s="499"/>
      <c r="B504" s="499"/>
      <c r="C504" t="s">
        <v>121</v>
      </c>
      <c r="D504" s="300"/>
      <c r="E504" s="300"/>
      <c r="F504" s="300"/>
      <c r="G504" s="300"/>
      <c r="H504" s="300"/>
      <c r="I504" s="314">
        <v>333</v>
      </c>
      <c r="J504" s="229">
        <v>182</v>
      </c>
      <c r="K504" s="229">
        <v>77</v>
      </c>
      <c r="L504" s="229">
        <v>51</v>
      </c>
      <c r="M504" s="310">
        <v>389</v>
      </c>
      <c r="N504" s="197">
        <v>372</v>
      </c>
      <c r="O504" s="60">
        <v>207</v>
      </c>
      <c r="P504" s="60">
        <v>107</v>
      </c>
      <c r="Q504" s="60">
        <v>72</v>
      </c>
      <c r="R504" s="316">
        <v>445</v>
      </c>
      <c r="S504" s="280">
        <v>397</v>
      </c>
      <c r="T504" s="186">
        <v>271</v>
      </c>
      <c r="U504" s="186">
        <v>140</v>
      </c>
      <c r="V504" s="186">
        <v>85</v>
      </c>
      <c r="W504" s="317">
        <v>532</v>
      </c>
    </row>
    <row r="505" spans="1:23">
      <c r="A505" s="499"/>
      <c r="B505" s="499"/>
      <c r="C505" t="s">
        <v>281</v>
      </c>
      <c r="D505" s="300"/>
      <c r="E505" s="300"/>
      <c r="F505" s="300"/>
      <c r="G505" s="300"/>
      <c r="H505" s="300"/>
      <c r="I505" s="313">
        <v>1240</v>
      </c>
      <c r="J505" s="229">
        <v>207</v>
      </c>
      <c r="K505" s="229">
        <v>51</v>
      </c>
      <c r="L505" s="229">
        <v>14</v>
      </c>
      <c r="M505" s="310">
        <v>986</v>
      </c>
      <c r="N505" s="197">
        <v>1402</v>
      </c>
      <c r="O505" s="60">
        <v>233</v>
      </c>
      <c r="P505" s="60">
        <v>56</v>
      </c>
      <c r="Q505" s="60">
        <v>18</v>
      </c>
      <c r="R505" s="316">
        <v>1093</v>
      </c>
      <c r="S505" s="280">
        <v>1546</v>
      </c>
      <c r="T505" s="186">
        <v>301</v>
      </c>
      <c r="U505" s="186">
        <v>63</v>
      </c>
      <c r="V505" s="186">
        <v>20</v>
      </c>
      <c r="W505" s="317">
        <v>1245</v>
      </c>
    </row>
    <row r="506" spans="1:23">
      <c r="A506" s="499"/>
      <c r="B506" s="499"/>
      <c r="C506" t="s">
        <v>123</v>
      </c>
      <c r="D506" s="300"/>
      <c r="E506" s="300"/>
      <c r="F506" s="300"/>
      <c r="G506" s="300"/>
      <c r="H506" s="300"/>
      <c r="I506" s="313">
        <v>46447</v>
      </c>
      <c r="J506" s="227">
        <v>23894</v>
      </c>
      <c r="K506" s="227">
        <v>14378</v>
      </c>
      <c r="L506" s="227">
        <v>19761</v>
      </c>
      <c r="M506" s="310">
        <v>52193</v>
      </c>
      <c r="N506" s="197">
        <v>46514</v>
      </c>
      <c r="O506" s="60">
        <v>23748</v>
      </c>
      <c r="P506" s="60">
        <v>14446</v>
      </c>
      <c r="Q506" s="60">
        <v>20025</v>
      </c>
      <c r="R506" s="316">
        <v>51980</v>
      </c>
      <c r="S506" s="280">
        <v>49220</v>
      </c>
      <c r="T506" s="186">
        <v>23805</v>
      </c>
      <c r="U506" s="186">
        <v>14591</v>
      </c>
      <c r="V506" s="186">
        <v>20266</v>
      </c>
      <c r="W506" s="317">
        <v>53032</v>
      </c>
    </row>
    <row r="507" spans="1:23">
      <c r="A507" s="499"/>
      <c r="B507" s="499"/>
      <c r="C507" t="s">
        <v>509</v>
      </c>
      <c r="D507" s="300"/>
      <c r="E507" s="300"/>
      <c r="F507" s="300"/>
      <c r="G507" s="300"/>
      <c r="H507" s="300"/>
      <c r="I507" s="313">
        <v>88733</v>
      </c>
      <c r="J507" s="227">
        <v>37415</v>
      </c>
      <c r="K507" s="227">
        <v>20009</v>
      </c>
      <c r="L507" s="227">
        <v>24988</v>
      </c>
      <c r="M507" s="310">
        <v>89228</v>
      </c>
      <c r="N507" s="197">
        <v>93467</v>
      </c>
      <c r="O507" s="60">
        <v>38851</v>
      </c>
      <c r="P507" s="60">
        <v>20791</v>
      </c>
      <c r="Q507" s="60">
        <v>26034</v>
      </c>
      <c r="R507" s="316">
        <v>93186</v>
      </c>
      <c r="S507" s="280">
        <v>98215</v>
      </c>
      <c r="T507" s="186">
        <v>40703</v>
      </c>
      <c r="U507" s="186">
        <v>21752</v>
      </c>
      <c r="V507" s="186">
        <v>26904</v>
      </c>
      <c r="W507" s="317">
        <v>98216</v>
      </c>
    </row>
    <row r="508" spans="1:23">
      <c r="A508" s="499" t="s">
        <v>200</v>
      </c>
      <c r="B508" s="499" t="s">
        <v>24</v>
      </c>
      <c r="C508" t="s">
        <v>124</v>
      </c>
      <c r="D508" s="227">
        <v>2636</v>
      </c>
      <c r="E508" s="227">
        <v>5579</v>
      </c>
      <c r="F508" s="227">
        <v>2579</v>
      </c>
      <c r="G508" s="227">
        <v>2057</v>
      </c>
      <c r="H508" s="227">
        <v>8215</v>
      </c>
      <c r="I508" s="313">
        <v>2264</v>
      </c>
      <c r="J508" s="227">
        <v>5512</v>
      </c>
      <c r="K508" s="227">
        <v>2586</v>
      </c>
      <c r="L508" s="227">
        <v>1898</v>
      </c>
      <c r="M508" s="307">
        <v>7776</v>
      </c>
      <c r="N508" s="197">
        <v>2221</v>
      </c>
      <c r="O508" s="60">
        <v>4277</v>
      </c>
      <c r="P508" s="60">
        <v>2085</v>
      </c>
      <c r="Q508" s="60">
        <v>1685</v>
      </c>
      <c r="R508" s="316">
        <v>6498</v>
      </c>
      <c r="S508" s="280">
        <v>2427</v>
      </c>
      <c r="T508" s="186">
        <v>4504</v>
      </c>
      <c r="U508" s="186">
        <v>2240</v>
      </c>
      <c r="V508" s="186">
        <v>1759</v>
      </c>
      <c r="W508" s="317">
        <v>6931</v>
      </c>
    </row>
    <row r="509" spans="1:23">
      <c r="A509" s="499"/>
      <c r="B509" s="499"/>
      <c r="C509" t="s">
        <v>171</v>
      </c>
      <c r="D509" s="227">
        <v>1111</v>
      </c>
      <c r="E509" s="227">
        <v>2647</v>
      </c>
      <c r="F509" s="227">
        <v>1159</v>
      </c>
      <c r="G509" s="229">
        <v>700</v>
      </c>
      <c r="H509" s="227">
        <v>3758</v>
      </c>
      <c r="I509" s="314">
        <v>982</v>
      </c>
      <c r="J509" s="227">
        <v>2747</v>
      </c>
      <c r="K509" s="227">
        <v>1106</v>
      </c>
      <c r="L509" s="229">
        <v>664</v>
      </c>
      <c r="M509" s="307">
        <v>3729</v>
      </c>
      <c r="N509" s="197">
        <v>963</v>
      </c>
      <c r="O509" s="60">
        <v>2467</v>
      </c>
      <c r="P509" s="60">
        <v>974</v>
      </c>
      <c r="Q509" s="60">
        <v>647</v>
      </c>
      <c r="R509" s="316">
        <v>3430</v>
      </c>
      <c r="S509" s="280">
        <v>1152</v>
      </c>
      <c r="T509" s="186">
        <v>2837</v>
      </c>
      <c r="U509" s="186">
        <v>1178</v>
      </c>
      <c r="V509" s="186">
        <v>781</v>
      </c>
      <c r="W509" s="317">
        <v>3989</v>
      </c>
    </row>
    <row r="510" spans="1:23">
      <c r="A510" s="499"/>
      <c r="B510" s="499"/>
      <c r="C510" t="s">
        <v>170</v>
      </c>
      <c r="D510" s="227">
        <v>1488</v>
      </c>
      <c r="E510" s="227">
        <v>2336</v>
      </c>
      <c r="F510" s="229">
        <v>812</v>
      </c>
      <c r="G510" s="229">
        <v>454</v>
      </c>
      <c r="H510" s="227">
        <v>3824</v>
      </c>
      <c r="I510" s="313">
        <v>1372</v>
      </c>
      <c r="J510" s="227">
        <v>2694</v>
      </c>
      <c r="K510" s="229">
        <v>834</v>
      </c>
      <c r="L510" s="229">
        <v>412</v>
      </c>
      <c r="M510" s="307">
        <v>4066</v>
      </c>
      <c r="N510" s="197">
        <v>1439</v>
      </c>
      <c r="O510" s="60">
        <v>2092</v>
      </c>
      <c r="P510" s="60">
        <v>700</v>
      </c>
      <c r="Q510" s="60">
        <v>393</v>
      </c>
      <c r="R510" s="316">
        <v>3531</v>
      </c>
      <c r="S510" s="280">
        <v>1726</v>
      </c>
      <c r="T510" s="186">
        <v>2322</v>
      </c>
      <c r="U510" s="186">
        <v>767</v>
      </c>
      <c r="V510" s="186">
        <v>474</v>
      </c>
      <c r="W510" s="317">
        <v>4048</v>
      </c>
    </row>
    <row r="511" spans="1:23">
      <c r="A511" s="499"/>
      <c r="B511" s="499"/>
      <c r="C511" t="s">
        <v>117</v>
      </c>
      <c r="D511" s="229">
        <v>129</v>
      </c>
      <c r="E511" s="229">
        <v>220</v>
      </c>
      <c r="F511" s="229">
        <v>85</v>
      </c>
      <c r="G511" s="229">
        <v>61</v>
      </c>
      <c r="H511" s="229">
        <v>349</v>
      </c>
      <c r="I511" s="314">
        <v>112</v>
      </c>
      <c r="J511" s="229">
        <v>192</v>
      </c>
      <c r="K511" s="229">
        <v>87</v>
      </c>
      <c r="L511" s="229">
        <v>50</v>
      </c>
      <c r="M511" s="308">
        <v>304</v>
      </c>
      <c r="N511" s="197">
        <v>134</v>
      </c>
      <c r="O511" s="60">
        <v>180</v>
      </c>
      <c r="P511" s="60">
        <v>74</v>
      </c>
      <c r="Q511" s="60">
        <v>62</v>
      </c>
      <c r="R511" s="316">
        <v>314</v>
      </c>
      <c r="S511" s="280">
        <v>156</v>
      </c>
      <c r="T511" s="186">
        <v>190</v>
      </c>
      <c r="U511" s="186">
        <v>79</v>
      </c>
      <c r="V511" s="186">
        <v>65</v>
      </c>
      <c r="W511" s="317">
        <v>346</v>
      </c>
    </row>
    <row r="512" spans="1:23">
      <c r="A512" s="499"/>
      <c r="B512" s="499"/>
      <c r="C512" t="s">
        <v>172</v>
      </c>
      <c r="D512" s="229">
        <v>32</v>
      </c>
      <c r="E512" s="229">
        <v>79</v>
      </c>
      <c r="F512" s="229">
        <v>24</v>
      </c>
      <c r="G512" s="229">
        <v>31</v>
      </c>
      <c r="H512" s="229">
        <v>111</v>
      </c>
      <c r="I512" s="314">
        <v>28</v>
      </c>
      <c r="J512" s="229">
        <v>82</v>
      </c>
      <c r="K512" s="229">
        <v>40</v>
      </c>
      <c r="L512" s="229">
        <v>26</v>
      </c>
      <c r="M512" s="308">
        <v>110</v>
      </c>
      <c r="N512" s="197">
        <v>39</v>
      </c>
      <c r="O512" s="60">
        <v>64</v>
      </c>
      <c r="P512" s="60">
        <v>36</v>
      </c>
      <c r="Q512" s="60">
        <v>19</v>
      </c>
      <c r="R512" s="316">
        <v>103</v>
      </c>
      <c r="S512" s="280">
        <v>36</v>
      </c>
      <c r="T512" s="186">
        <v>81</v>
      </c>
      <c r="U512" s="186">
        <v>32</v>
      </c>
      <c r="V512" s="186">
        <v>18</v>
      </c>
      <c r="W512" s="317">
        <v>117</v>
      </c>
    </row>
    <row r="513" spans="1:23">
      <c r="A513" s="499"/>
      <c r="B513" s="499"/>
      <c r="C513" t="s">
        <v>121</v>
      </c>
      <c r="D513" s="229" t="s">
        <v>169</v>
      </c>
      <c r="E513" s="229">
        <v>17</v>
      </c>
      <c r="F513" s="133" t="s">
        <v>169</v>
      </c>
      <c r="G513" s="133" t="s">
        <v>169</v>
      </c>
      <c r="H513" s="229">
        <v>22</v>
      </c>
      <c r="I513" s="158" t="s">
        <v>169</v>
      </c>
      <c r="J513" s="229">
        <v>20</v>
      </c>
      <c r="K513" s="133" t="s">
        <v>169</v>
      </c>
      <c r="L513" s="133" t="s">
        <v>169</v>
      </c>
      <c r="M513" s="308">
        <v>24</v>
      </c>
      <c r="N513" s="315" t="s">
        <v>169</v>
      </c>
      <c r="O513" s="60">
        <v>10</v>
      </c>
      <c r="P513" s="253" t="s">
        <v>169</v>
      </c>
      <c r="Q513" s="253" t="s">
        <v>169</v>
      </c>
      <c r="R513" s="316">
        <v>12</v>
      </c>
      <c r="S513" s="304" t="s">
        <v>169</v>
      </c>
      <c r="T513" s="186">
        <v>11</v>
      </c>
      <c r="U513" s="252" t="s">
        <v>169</v>
      </c>
      <c r="V513" s="252" t="s">
        <v>169</v>
      </c>
      <c r="W513" s="317">
        <v>17</v>
      </c>
    </row>
    <row r="514" spans="1:23">
      <c r="A514" s="499"/>
      <c r="B514" s="499"/>
      <c r="C514" t="s">
        <v>281</v>
      </c>
      <c r="D514" s="229">
        <v>216</v>
      </c>
      <c r="E514" s="229">
        <v>352</v>
      </c>
      <c r="F514" s="229">
        <v>93</v>
      </c>
      <c r="G514" s="229">
        <v>37</v>
      </c>
      <c r="H514" s="229">
        <v>568</v>
      </c>
      <c r="I514" s="314">
        <v>203</v>
      </c>
      <c r="J514" s="229">
        <v>388</v>
      </c>
      <c r="K514" s="229">
        <v>98</v>
      </c>
      <c r="L514" s="229">
        <v>57</v>
      </c>
      <c r="M514" s="308">
        <v>591</v>
      </c>
      <c r="N514" s="197">
        <v>255</v>
      </c>
      <c r="O514" s="60">
        <v>388</v>
      </c>
      <c r="P514" s="60">
        <v>139</v>
      </c>
      <c r="Q514" s="60">
        <v>67</v>
      </c>
      <c r="R514" s="316">
        <v>643</v>
      </c>
      <c r="S514" s="280">
        <v>305</v>
      </c>
      <c r="T514" s="186">
        <v>418</v>
      </c>
      <c r="U514" s="186">
        <v>144</v>
      </c>
      <c r="V514" s="186">
        <v>72</v>
      </c>
      <c r="W514" s="317">
        <v>723</v>
      </c>
    </row>
    <row r="515" spans="1:23">
      <c r="A515" s="499"/>
      <c r="B515" s="499"/>
      <c r="C515" t="s">
        <v>123</v>
      </c>
      <c r="D515" s="229">
        <v>305</v>
      </c>
      <c r="E515" s="227">
        <v>1048</v>
      </c>
      <c r="F515" s="229">
        <v>807</v>
      </c>
      <c r="G515" s="229">
        <v>651</v>
      </c>
      <c r="H515" s="227">
        <v>1353</v>
      </c>
      <c r="I515" s="314">
        <v>306</v>
      </c>
      <c r="J515" s="229">
        <v>946</v>
      </c>
      <c r="K515" s="229">
        <v>817</v>
      </c>
      <c r="L515" s="229">
        <v>684</v>
      </c>
      <c r="M515" s="307">
        <v>1252</v>
      </c>
      <c r="N515" s="197">
        <v>388</v>
      </c>
      <c r="O515" s="60">
        <v>626</v>
      </c>
      <c r="P515" s="60">
        <v>594</v>
      </c>
      <c r="Q515" s="60">
        <v>498</v>
      </c>
      <c r="R515" s="316">
        <v>1014</v>
      </c>
      <c r="S515" s="280">
        <v>324</v>
      </c>
      <c r="T515" s="186">
        <v>644</v>
      </c>
      <c r="U515" s="186">
        <v>634</v>
      </c>
      <c r="V515" s="186">
        <v>563</v>
      </c>
      <c r="W515" s="317">
        <v>968</v>
      </c>
    </row>
    <row r="516" spans="1:23">
      <c r="A516" s="499"/>
      <c r="B516" s="499"/>
      <c r="C516" t="s">
        <v>509</v>
      </c>
      <c r="D516" s="227">
        <v>5922</v>
      </c>
      <c r="E516" s="227">
        <v>12278</v>
      </c>
      <c r="F516" s="227">
        <v>5568</v>
      </c>
      <c r="G516" s="227">
        <v>3993</v>
      </c>
      <c r="H516" s="227">
        <v>18200</v>
      </c>
      <c r="I516" s="313">
        <v>5271</v>
      </c>
      <c r="J516" s="227">
        <v>12581</v>
      </c>
      <c r="K516" s="227">
        <v>5577</v>
      </c>
      <c r="L516" s="227">
        <v>3794</v>
      </c>
      <c r="M516" s="307">
        <v>17852</v>
      </c>
      <c r="N516" s="197">
        <v>5441</v>
      </c>
      <c r="O516" s="60">
        <v>10104</v>
      </c>
      <c r="P516" s="60">
        <v>4609</v>
      </c>
      <c r="Q516" s="60">
        <v>3372</v>
      </c>
      <c r="R516" s="316">
        <v>15545</v>
      </c>
      <c r="S516" s="280">
        <v>6132</v>
      </c>
      <c r="T516" s="186">
        <v>11007</v>
      </c>
      <c r="U516" s="186">
        <v>5075</v>
      </c>
      <c r="V516" s="186">
        <v>3734</v>
      </c>
      <c r="W516" s="317">
        <v>17139</v>
      </c>
    </row>
    <row r="517" spans="1:23">
      <c r="A517" s="499"/>
      <c r="B517" s="499" t="s">
        <v>510</v>
      </c>
      <c r="C517" t="s">
        <v>124</v>
      </c>
      <c r="D517" s="229">
        <v>177</v>
      </c>
      <c r="E517" s="229">
        <v>582</v>
      </c>
      <c r="F517" s="229">
        <v>279</v>
      </c>
      <c r="G517" s="229">
        <v>125</v>
      </c>
      <c r="H517" s="229">
        <v>759</v>
      </c>
      <c r="I517" s="314">
        <v>153</v>
      </c>
      <c r="J517" s="229">
        <v>609</v>
      </c>
      <c r="K517" s="229">
        <v>208</v>
      </c>
      <c r="L517" s="229">
        <v>112</v>
      </c>
      <c r="M517" s="308">
        <v>762</v>
      </c>
      <c r="N517" s="197">
        <v>218</v>
      </c>
      <c r="O517" s="60">
        <v>560</v>
      </c>
      <c r="P517" s="60">
        <v>218</v>
      </c>
      <c r="Q517" s="60">
        <v>127</v>
      </c>
      <c r="R517" s="316">
        <v>778</v>
      </c>
      <c r="S517" s="280">
        <v>223</v>
      </c>
      <c r="T517" s="186">
        <v>573</v>
      </c>
      <c r="U517" s="186">
        <v>282</v>
      </c>
      <c r="V517" s="186">
        <v>134</v>
      </c>
      <c r="W517" s="317">
        <v>796</v>
      </c>
    </row>
    <row r="518" spans="1:23">
      <c r="A518" s="499"/>
      <c r="B518" s="499"/>
      <c r="C518" t="s">
        <v>171</v>
      </c>
      <c r="D518" s="229">
        <v>45</v>
      </c>
      <c r="E518" s="229">
        <v>221</v>
      </c>
      <c r="F518" s="229">
        <v>121</v>
      </c>
      <c r="G518" s="229">
        <v>65</v>
      </c>
      <c r="H518" s="229">
        <v>266</v>
      </c>
      <c r="I518" s="314">
        <v>38</v>
      </c>
      <c r="J518" s="229">
        <v>261</v>
      </c>
      <c r="K518" s="229">
        <v>136</v>
      </c>
      <c r="L518" s="229">
        <v>75</v>
      </c>
      <c r="M518" s="308">
        <v>299</v>
      </c>
      <c r="N518" s="197">
        <v>60</v>
      </c>
      <c r="O518" s="60">
        <v>281</v>
      </c>
      <c r="P518" s="60">
        <v>123</v>
      </c>
      <c r="Q518" s="60">
        <v>67</v>
      </c>
      <c r="R518" s="316">
        <v>341</v>
      </c>
      <c r="S518" s="280">
        <v>91</v>
      </c>
      <c r="T518" s="186">
        <v>347</v>
      </c>
      <c r="U518" s="186">
        <v>148</v>
      </c>
      <c r="V518" s="186">
        <v>104</v>
      </c>
      <c r="W518" s="317">
        <v>438</v>
      </c>
    </row>
    <row r="519" spans="1:23">
      <c r="A519" s="499"/>
      <c r="B519" s="499"/>
      <c r="C519" t="s">
        <v>170</v>
      </c>
      <c r="D519" s="229">
        <v>60</v>
      </c>
      <c r="E519" s="229">
        <v>205</v>
      </c>
      <c r="F519" s="229">
        <v>49</v>
      </c>
      <c r="G519" s="229">
        <v>26</v>
      </c>
      <c r="H519" s="229">
        <v>265</v>
      </c>
      <c r="I519" s="314">
        <v>54</v>
      </c>
      <c r="J519" s="229">
        <v>255</v>
      </c>
      <c r="K519" s="229">
        <v>75</v>
      </c>
      <c r="L519" s="229">
        <v>28</v>
      </c>
      <c r="M519" s="308">
        <v>309</v>
      </c>
      <c r="N519" s="197">
        <v>96</v>
      </c>
      <c r="O519" s="60">
        <v>221</v>
      </c>
      <c r="P519" s="60">
        <v>56</v>
      </c>
      <c r="Q519" s="60">
        <v>20</v>
      </c>
      <c r="R519" s="316">
        <v>317</v>
      </c>
      <c r="S519" s="280">
        <v>112</v>
      </c>
      <c r="T519" s="186">
        <v>260</v>
      </c>
      <c r="U519" s="186">
        <v>74</v>
      </c>
      <c r="V519" s="186">
        <v>36</v>
      </c>
      <c r="W519" s="317">
        <v>372</v>
      </c>
    </row>
    <row r="520" spans="1:23">
      <c r="A520" s="499"/>
      <c r="B520" s="499"/>
      <c r="C520" t="s">
        <v>117</v>
      </c>
      <c r="D520" s="229" t="s">
        <v>169</v>
      </c>
      <c r="E520" s="229">
        <v>30</v>
      </c>
      <c r="F520" s="133" t="s">
        <v>169</v>
      </c>
      <c r="G520" s="133" t="s">
        <v>169</v>
      </c>
      <c r="H520" s="229">
        <v>39</v>
      </c>
      <c r="I520" s="314">
        <v>15</v>
      </c>
      <c r="J520" s="229">
        <v>25</v>
      </c>
      <c r="K520" s="133" t="s">
        <v>169</v>
      </c>
      <c r="L520" s="133" t="s">
        <v>169</v>
      </c>
      <c r="M520" s="308">
        <v>40</v>
      </c>
      <c r="N520" s="197">
        <v>15</v>
      </c>
      <c r="O520" s="60">
        <v>23</v>
      </c>
      <c r="P520" s="253" t="s">
        <v>169</v>
      </c>
      <c r="Q520" s="253" t="s">
        <v>169</v>
      </c>
      <c r="R520" s="316">
        <v>38</v>
      </c>
      <c r="S520" s="280">
        <v>15</v>
      </c>
      <c r="T520" s="186">
        <v>21</v>
      </c>
      <c r="U520" s="252" t="s">
        <v>169</v>
      </c>
      <c r="V520" s="252" t="s">
        <v>169</v>
      </c>
      <c r="W520" s="317">
        <v>36</v>
      </c>
    </row>
    <row r="521" spans="1:23">
      <c r="A521" s="499"/>
      <c r="B521" s="499"/>
      <c r="C521" t="s">
        <v>172</v>
      </c>
      <c r="D521" s="229" t="s">
        <v>169</v>
      </c>
      <c r="E521" s="229" t="s">
        <v>169</v>
      </c>
      <c r="F521" s="133" t="s">
        <v>169</v>
      </c>
      <c r="G521" s="133" t="s">
        <v>169</v>
      </c>
      <c r="H521" s="229">
        <v>10</v>
      </c>
      <c r="I521" s="314"/>
      <c r="J521" s="229">
        <v>10</v>
      </c>
      <c r="K521" s="133" t="s">
        <v>169</v>
      </c>
      <c r="L521" s="133" t="s">
        <v>169</v>
      </c>
      <c r="M521" s="308">
        <v>10</v>
      </c>
      <c r="N521" s="315" t="s">
        <v>169</v>
      </c>
      <c r="O521" s="253" t="s">
        <v>169</v>
      </c>
      <c r="P521" s="253" t="s">
        <v>169</v>
      </c>
      <c r="Q521" s="253" t="s">
        <v>169</v>
      </c>
      <c r="R521" s="318" t="s">
        <v>169</v>
      </c>
      <c r="S521" s="304" t="s">
        <v>169</v>
      </c>
      <c r="T521" s="186">
        <v>11</v>
      </c>
      <c r="U521" s="252" t="s">
        <v>169</v>
      </c>
      <c r="W521" s="317">
        <v>15</v>
      </c>
    </row>
    <row r="522" spans="1:23">
      <c r="A522" s="499"/>
      <c r="B522" s="499"/>
      <c r="C522" t="s">
        <v>121</v>
      </c>
      <c r="E522" s="229" t="s">
        <v>169</v>
      </c>
      <c r="H522" s="133" t="s">
        <v>169</v>
      </c>
      <c r="I522" s="314"/>
      <c r="M522" s="308"/>
      <c r="N522" s="196"/>
      <c r="P522" s="253" t="s">
        <v>169</v>
      </c>
      <c r="R522" s="316"/>
      <c r="S522" s="304" t="s">
        <v>169</v>
      </c>
      <c r="T522" s="252" t="s">
        <v>169</v>
      </c>
      <c r="W522" s="321" t="s">
        <v>169</v>
      </c>
    </row>
    <row r="523" spans="1:23">
      <c r="A523" s="499"/>
      <c r="B523" s="499"/>
      <c r="C523" t="s">
        <v>281</v>
      </c>
      <c r="D523" s="229">
        <v>27</v>
      </c>
      <c r="E523" s="229">
        <v>33</v>
      </c>
      <c r="F523" s="133" t="s">
        <v>169</v>
      </c>
      <c r="G523" s="133" t="s">
        <v>169</v>
      </c>
      <c r="H523" s="229">
        <v>60</v>
      </c>
      <c r="I523" s="314">
        <v>14</v>
      </c>
      <c r="J523" s="229">
        <v>42</v>
      </c>
      <c r="K523" s="133" t="s">
        <v>169</v>
      </c>
      <c r="L523" s="133" t="s">
        <v>169</v>
      </c>
      <c r="M523" s="308">
        <v>56</v>
      </c>
      <c r="N523" s="197">
        <v>25</v>
      </c>
      <c r="O523" s="60">
        <v>42</v>
      </c>
      <c r="P523" s="60">
        <v>11</v>
      </c>
      <c r="Q523" s="253" t="s">
        <v>169</v>
      </c>
      <c r="R523" s="316">
        <v>67</v>
      </c>
      <c r="S523" s="280">
        <v>35</v>
      </c>
      <c r="T523" s="186">
        <v>49</v>
      </c>
      <c r="U523" s="252" t="s">
        <v>169</v>
      </c>
      <c r="V523" s="252" t="s">
        <v>169</v>
      </c>
      <c r="W523" s="317">
        <v>84</v>
      </c>
    </row>
    <row r="524" spans="1:23">
      <c r="A524" s="499"/>
      <c r="B524" s="499"/>
      <c r="C524" t="s">
        <v>123</v>
      </c>
      <c r="D524" s="229">
        <v>45</v>
      </c>
      <c r="E524" s="229">
        <v>183</v>
      </c>
      <c r="F524" s="229">
        <v>122</v>
      </c>
      <c r="G524" s="229">
        <v>86</v>
      </c>
      <c r="H524" s="229">
        <v>228</v>
      </c>
      <c r="I524" s="314">
        <v>40</v>
      </c>
      <c r="J524" s="229">
        <v>140</v>
      </c>
      <c r="K524" s="229">
        <v>114</v>
      </c>
      <c r="L524" s="229">
        <v>71</v>
      </c>
      <c r="M524" s="308">
        <v>180</v>
      </c>
      <c r="N524" s="197">
        <v>50</v>
      </c>
      <c r="O524" s="60">
        <v>137</v>
      </c>
      <c r="P524" s="60">
        <v>96</v>
      </c>
      <c r="Q524" s="60">
        <v>81</v>
      </c>
      <c r="R524" s="316">
        <v>187</v>
      </c>
      <c r="S524" s="280">
        <v>61</v>
      </c>
      <c r="T524" s="186">
        <v>129</v>
      </c>
      <c r="U524" s="186">
        <v>90</v>
      </c>
      <c r="V524" s="186">
        <v>91</v>
      </c>
      <c r="W524" s="317">
        <v>190</v>
      </c>
    </row>
    <row r="525" spans="1:23">
      <c r="A525" s="499"/>
      <c r="B525" s="499"/>
      <c r="C525" t="s">
        <v>509</v>
      </c>
      <c r="D525" s="229">
        <v>366</v>
      </c>
      <c r="E525" s="227">
        <v>1264</v>
      </c>
      <c r="F525" s="229">
        <v>589</v>
      </c>
      <c r="G525" s="229">
        <v>312</v>
      </c>
      <c r="H525" s="227">
        <v>1630</v>
      </c>
      <c r="I525" s="314">
        <v>314</v>
      </c>
      <c r="J525" s="227">
        <v>1342</v>
      </c>
      <c r="K525" s="229">
        <v>546</v>
      </c>
      <c r="L525" s="229">
        <v>298</v>
      </c>
      <c r="M525" s="307">
        <v>1656</v>
      </c>
      <c r="N525" s="197">
        <v>466</v>
      </c>
      <c r="O525" s="60">
        <v>1271</v>
      </c>
      <c r="P525" s="60">
        <v>513</v>
      </c>
      <c r="Q525" s="60">
        <v>306</v>
      </c>
      <c r="R525" s="316">
        <v>1737</v>
      </c>
      <c r="S525" s="280">
        <v>542</v>
      </c>
      <c r="T525" s="186">
        <v>1391</v>
      </c>
      <c r="U525" s="186">
        <v>614</v>
      </c>
      <c r="V525" s="186">
        <v>375</v>
      </c>
      <c r="W525" s="317">
        <v>1933</v>
      </c>
    </row>
    <row r="526" spans="1:23">
      <c r="A526" s="499"/>
      <c r="B526" s="499" t="s">
        <v>41</v>
      </c>
      <c r="C526" t="s">
        <v>124</v>
      </c>
      <c r="D526" s="300"/>
      <c r="E526" s="300"/>
      <c r="F526" s="300"/>
      <c r="G526" s="300"/>
      <c r="H526" s="300"/>
      <c r="I526" s="313">
        <v>1359</v>
      </c>
      <c r="J526" s="227">
        <v>2678</v>
      </c>
      <c r="K526" s="227">
        <v>1160</v>
      </c>
      <c r="L526" s="229">
        <v>709</v>
      </c>
      <c r="M526" s="307">
        <v>4037</v>
      </c>
      <c r="N526" s="197">
        <v>1113</v>
      </c>
      <c r="O526" s="60">
        <v>2602</v>
      </c>
      <c r="P526" s="60">
        <v>1154</v>
      </c>
      <c r="Q526" s="60">
        <v>539</v>
      </c>
      <c r="R526" s="316">
        <v>3715</v>
      </c>
      <c r="S526" s="280">
        <v>1130</v>
      </c>
      <c r="T526" s="186">
        <v>2052</v>
      </c>
      <c r="U526" s="186">
        <v>904</v>
      </c>
      <c r="V526" s="186">
        <v>583</v>
      </c>
      <c r="W526" s="317">
        <v>3182</v>
      </c>
    </row>
    <row r="527" spans="1:23">
      <c r="A527" s="499"/>
      <c r="B527" s="499"/>
      <c r="C527" t="s">
        <v>171</v>
      </c>
      <c r="D527" s="300"/>
      <c r="E527" s="300"/>
      <c r="F527" s="300"/>
      <c r="G527" s="300"/>
      <c r="H527" s="300"/>
      <c r="I527" s="314">
        <v>449</v>
      </c>
      <c r="J527" s="227">
        <v>1156</v>
      </c>
      <c r="K527" s="229">
        <v>480</v>
      </c>
      <c r="L527" s="229">
        <v>293</v>
      </c>
      <c r="M527" s="307">
        <v>1605</v>
      </c>
      <c r="N527" s="197">
        <v>431</v>
      </c>
      <c r="O527" s="60">
        <v>1191</v>
      </c>
      <c r="P527" s="60">
        <v>451</v>
      </c>
      <c r="Q527" s="60">
        <v>266</v>
      </c>
      <c r="R527" s="316">
        <v>1622</v>
      </c>
      <c r="S527" s="280">
        <v>422</v>
      </c>
      <c r="T527" s="186">
        <v>1064</v>
      </c>
      <c r="U527" s="186">
        <v>394</v>
      </c>
      <c r="V527" s="186">
        <v>256</v>
      </c>
      <c r="W527" s="317">
        <v>1486</v>
      </c>
    </row>
    <row r="528" spans="1:23">
      <c r="A528" s="499"/>
      <c r="B528" s="499"/>
      <c r="C528" t="s">
        <v>170</v>
      </c>
      <c r="D528" s="300"/>
      <c r="E528" s="300"/>
      <c r="F528" s="300"/>
      <c r="G528" s="300"/>
      <c r="H528" s="300"/>
      <c r="I528" s="314">
        <v>717</v>
      </c>
      <c r="J528" s="227">
        <v>1184</v>
      </c>
      <c r="K528" s="229">
        <v>360</v>
      </c>
      <c r="L528" s="229">
        <v>167</v>
      </c>
      <c r="M528" s="307">
        <v>1901</v>
      </c>
      <c r="N528" s="197">
        <v>719</v>
      </c>
      <c r="O528" s="60">
        <v>1320</v>
      </c>
      <c r="P528" s="60">
        <v>404</v>
      </c>
      <c r="Q528" s="60">
        <v>176</v>
      </c>
      <c r="R528" s="316">
        <v>2039</v>
      </c>
      <c r="S528" s="280">
        <v>716</v>
      </c>
      <c r="T528" s="186">
        <v>982</v>
      </c>
      <c r="U528" s="186">
        <v>332</v>
      </c>
      <c r="V528" s="186">
        <v>167</v>
      </c>
      <c r="W528" s="317">
        <v>1698</v>
      </c>
    </row>
    <row r="529" spans="1:23">
      <c r="A529" s="499"/>
      <c r="B529" s="499"/>
      <c r="C529" t="s">
        <v>117</v>
      </c>
      <c r="D529" s="300"/>
      <c r="E529" s="300"/>
      <c r="F529" s="300"/>
      <c r="G529" s="300"/>
      <c r="H529" s="300"/>
      <c r="I529" s="314">
        <v>87</v>
      </c>
      <c r="J529" s="229">
        <v>136</v>
      </c>
      <c r="K529" s="229">
        <v>44</v>
      </c>
      <c r="L529" s="229">
        <v>25</v>
      </c>
      <c r="M529" s="308">
        <v>223</v>
      </c>
      <c r="N529" s="197">
        <v>70</v>
      </c>
      <c r="O529" s="60">
        <v>113</v>
      </c>
      <c r="P529" s="60">
        <v>49</v>
      </c>
      <c r="Q529" s="60">
        <v>25</v>
      </c>
      <c r="R529" s="316">
        <v>183</v>
      </c>
      <c r="S529" s="280">
        <v>83</v>
      </c>
      <c r="T529" s="186">
        <v>94</v>
      </c>
      <c r="U529" s="186">
        <v>29</v>
      </c>
      <c r="V529" s="186">
        <v>31</v>
      </c>
      <c r="W529" s="317">
        <v>177</v>
      </c>
    </row>
    <row r="530" spans="1:23">
      <c r="A530" s="499"/>
      <c r="B530" s="499"/>
      <c r="C530" t="s">
        <v>172</v>
      </c>
      <c r="D530" s="300"/>
      <c r="E530" s="300"/>
      <c r="F530" s="300"/>
      <c r="G530" s="300"/>
      <c r="H530" s="300"/>
      <c r="I530" s="314">
        <v>15</v>
      </c>
      <c r="J530" s="229">
        <v>34</v>
      </c>
      <c r="K530" s="229">
        <v>11</v>
      </c>
      <c r="L530" s="229">
        <v>10</v>
      </c>
      <c r="M530" s="308">
        <v>49</v>
      </c>
      <c r="N530" s="197">
        <v>15</v>
      </c>
      <c r="O530" s="60">
        <v>36</v>
      </c>
      <c r="P530" s="60">
        <v>21</v>
      </c>
      <c r="Q530" s="253" t="s">
        <v>169</v>
      </c>
      <c r="R530" s="316">
        <v>51</v>
      </c>
      <c r="S530" s="280">
        <v>19</v>
      </c>
      <c r="T530" s="186">
        <v>28</v>
      </c>
      <c r="U530" s="186">
        <v>19</v>
      </c>
      <c r="V530" s="252" t="s">
        <v>169</v>
      </c>
      <c r="W530" s="317">
        <v>47</v>
      </c>
    </row>
    <row r="531" spans="1:23">
      <c r="A531" s="499"/>
      <c r="B531" s="499"/>
      <c r="C531" t="s">
        <v>121</v>
      </c>
      <c r="D531" s="300"/>
      <c r="E531" s="300"/>
      <c r="F531" s="300"/>
      <c r="G531" s="300"/>
      <c r="H531" s="300"/>
      <c r="I531" s="158" t="s">
        <v>169</v>
      </c>
      <c r="J531" s="133" t="s">
        <v>169</v>
      </c>
      <c r="K531" s="133" t="s">
        <v>169</v>
      </c>
      <c r="L531" s="133" t="s">
        <v>169</v>
      </c>
      <c r="M531" s="308">
        <v>11</v>
      </c>
      <c r="N531" s="315" t="s">
        <v>169</v>
      </c>
      <c r="O531" s="60">
        <v>10</v>
      </c>
      <c r="P531" s="253" t="s">
        <v>169</v>
      </c>
      <c r="Q531" s="60"/>
      <c r="R531" s="316">
        <v>13</v>
      </c>
      <c r="S531" s="304" t="s">
        <v>169</v>
      </c>
      <c r="T531" s="252" t="s">
        <v>169</v>
      </c>
      <c r="U531" s="252" t="s">
        <v>169</v>
      </c>
      <c r="V531" s="186"/>
      <c r="W531" s="321" t="s">
        <v>169</v>
      </c>
    </row>
    <row r="532" spans="1:23">
      <c r="A532" s="499"/>
      <c r="B532" s="499"/>
      <c r="C532" t="s">
        <v>281</v>
      </c>
      <c r="D532" s="300"/>
      <c r="E532" s="300"/>
      <c r="F532" s="300"/>
      <c r="G532" s="300"/>
      <c r="H532" s="300"/>
      <c r="I532" s="314">
        <v>113</v>
      </c>
      <c r="J532" s="229">
        <v>198</v>
      </c>
      <c r="K532" s="229">
        <v>51</v>
      </c>
      <c r="L532" s="229">
        <v>16</v>
      </c>
      <c r="M532" s="308">
        <v>311</v>
      </c>
      <c r="N532" s="197">
        <v>110</v>
      </c>
      <c r="O532" s="60">
        <v>202</v>
      </c>
      <c r="P532" s="60">
        <v>55</v>
      </c>
      <c r="Q532" s="60">
        <v>23</v>
      </c>
      <c r="R532" s="316">
        <v>312</v>
      </c>
      <c r="S532" s="280">
        <v>144</v>
      </c>
      <c r="T532" s="186">
        <v>194</v>
      </c>
      <c r="U532" s="186">
        <v>68</v>
      </c>
      <c r="V532" s="186">
        <v>22</v>
      </c>
      <c r="W532" s="317">
        <v>338</v>
      </c>
    </row>
    <row r="533" spans="1:23">
      <c r="A533" s="499"/>
      <c r="B533" s="499"/>
      <c r="C533" t="s">
        <v>123</v>
      </c>
      <c r="D533" s="300"/>
      <c r="E533" s="300"/>
      <c r="F533" s="300"/>
      <c r="G533" s="300"/>
      <c r="H533" s="300"/>
      <c r="I533" s="314">
        <v>181</v>
      </c>
      <c r="J533" s="229">
        <v>513</v>
      </c>
      <c r="K533" s="229">
        <v>387</v>
      </c>
      <c r="L533" s="229">
        <v>265</v>
      </c>
      <c r="M533" s="308">
        <v>694</v>
      </c>
      <c r="N533" s="197">
        <v>163</v>
      </c>
      <c r="O533" s="60">
        <v>470</v>
      </c>
      <c r="P533" s="60">
        <v>412</v>
      </c>
      <c r="Q533" s="60">
        <v>255</v>
      </c>
      <c r="R533" s="316">
        <v>633</v>
      </c>
      <c r="S533" s="280">
        <v>227</v>
      </c>
      <c r="T533" s="186">
        <v>324</v>
      </c>
      <c r="U533" s="186">
        <v>307</v>
      </c>
      <c r="V533" s="186">
        <v>228</v>
      </c>
      <c r="W533" s="317">
        <v>551</v>
      </c>
    </row>
    <row r="534" spans="1:23">
      <c r="A534" s="499"/>
      <c r="B534" s="499"/>
      <c r="C534" t="s">
        <v>509</v>
      </c>
      <c r="D534" s="300"/>
      <c r="E534" s="300"/>
      <c r="F534" s="300"/>
      <c r="G534" s="300"/>
      <c r="H534" s="300"/>
      <c r="I534" s="313">
        <v>2926</v>
      </c>
      <c r="J534" s="227">
        <v>5905</v>
      </c>
      <c r="K534" s="227">
        <v>2499</v>
      </c>
      <c r="L534" s="227">
        <v>1486</v>
      </c>
      <c r="M534" s="307">
        <v>8831</v>
      </c>
      <c r="N534" s="197">
        <v>2624</v>
      </c>
      <c r="O534" s="60">
        <v>5944</v>
      </c>
      <c r="P534" s="60">
        <v>2553</v>
      </c>
      <c r="Q534" s="60">
        <v>1291</v>
      </c>
      <c r="R534" s="316">
        <v>8568</v>
      </c>
      <c r="S534" s="280">
        <v>2743</v>
      </c>
      <c r="T534" s="186">
        <v>4745</v>
      </c>
      <c r="U534" s="186">
        <v>2055</v>
      </c>
      <c r="V534" s="186">
        <v>1296</v>
      </c>
      <c r="W534" s="317">
        <v>7488</v>
      </c>
    </row>
    <row r="535" spans="1:23">
      <c r="A535" s="499"/>
      <c r="B535" s="499" t="s">
        <v>511</v>
      </c>
      <c r="C535" t="s">
        <v>124</v>
      </c>
      <c r="D535" s="300"/>
      <c r="E535" s="300"/>
      <c r="F535" s="300"/>
      <c r="G535" s="300"/>
      <c r="H535" s="300"/>
      <c r="I535" s="313">
        <v>127512</v>
      </c>
      <c r="J535" s="227">
        <v>46735</v>
      </c>
      <c r="K535" s="227">
        <v>23054</v>
      </c>
      <c r="L535" s="227">
        <v>31189</v>
      </c>
      <c r="M535" s="310">
        <v>122044</v>
      </c>
      <c r="N535" s="197">
        <v>139086</v>
      </c>
      <c r="O535" s="60">
        <v>51059</v>
      </c>
      <c r="P535" s="60">
        <v>25554</v>
      </c>
      <c r="Q535" s="60">
        <v>35046</v>
      </c>
      <c r="R535" s="316">
        <v>132747</v>
      </c>
      <c r="S535" s="280">
        <v>150656</v>
      </c>
      <c r="T535" s="186">
        <v>54778</v>
      </c>
      <c r="U535" s="186">
        <v>27451</v>
      </c>
      <c r="V535" s="186">
        <v>37516</v>
      </c>
      <c r="W535" s="317">
        <v>142596</v>
      </c>
    </row>
    <row r="536" spans="1:23">
      <c r="A536" s="499"/>
      <c r="B536" s="499"/>
      <c r="C536" t="s">
        <v>171</v>
      </c>
      <c r="D536" s="300"/>
      <c r="E536" s="300"/>
      <c r="F536" s="300"/>
      <c r="G536" s="300"/>
      <c r="H536" s="300"/>
      <c r="I536" s="313">
        <v>77693</v>
      </c>
      <c r="J536" s="227">
        <v>25801</v>
      </c>
      <c r="K536" s="227">
        <v>12321</v>
      </c>
      <c r="L536" s="227">
        <v>11017</v>
      </c>
      <c r="M536" s="310">
        <v>72239</v>
      </c>
      <c r="N536" s="197">
        <v>82486</v>
      </c>
      <c r="O536" s="60">
        <v>27438</v>
      </c>
      <c r="P536" s="60">
        <v>13058</v>
      </c>
      <c r="Q536" s="60">
        <v>11896</v>
      </c>
      <c r="R536" s="316">
        <v>76415</v>
      </c>
      <c r="S536" s="280">
        <v>87862</v>
      </c>
      <c r="T536" s="186">
        <v>28798</v>
      </c>
      <c r="U536" s="186">
        <v>13613</v>
      </c>
      <c r="V536" s="186">
        <v>12411</v>
      </c>
      <c r="W536" s="317">
        <v>79914</v>
      </c>
    </row>
    <row r="537" spans="1:23">
      <c r="A537" s="499"/>
      <c r="B537" s="499"/>
      <c r="C537" t="s">
        <v>170</v>
      </c>
      <c r="D537" s="300"/>
      <c r="E537" s="300"/>
      <c r="F537" s="300"/>
      <c r="G537" s="300"/>
      <c r="H537" s="300"/>
      <c r="I537" s="313">
        <v>69214</v>
      </c>
      <c r="J537" s="227">
        <v>20442</v>
      </c>
      <c r="K537" s="227">
        <v>9330</v>
      </c>
      <c r="L537" s="227">
        <v>5895</v>
      </c>
      <c r="M537" s="310">
        <v>60363</v>
      </c>
      <c r="N537" s="197">
        <v>78055</v>
      </c>
      <c r="O537" s="60">
        <v>22718</v>
      </c>
      <c r="P537" s="60">
        <v>10474</v>
      </c>
      <c r="Q537" s="60">
        <v>6825</v>
      </c>
      <c r="R537" s="316">
        <v>67372</v>
      </c>
      <c r="S537" s="280">
        <v>88454</v>
      </c>
      <c r="T537" s="186">
        <v>24815</v>
      </c>
      <c r="U537" s="186">
        <v>11491</v>
      </c>
      <c r="V537" s="186">
        <v>7548</v>
      </c>
      <c r="W537" s="317">
        <v>74390</v>
      </c>
    </row>
    <row r="538" spans="1:23">
      <c r="A538" s="499"/>
      <c r="B538" s="499"/>
      <c r="C538" t="s">
        <v>117</v>
      </c>
      <c r="D538" s="300"/>
      <c r="E538" s="300"/>
      <c r="F538" s="300"/>
      <c r="G538" s="300"/>
      <c r="H538" s="300"/>
      <c r="I538" s="313">
        <v>4582</v>
      </c>
      <c r="J538" s="227">
        <v>1922</v>
      </c>
      <c r="K538" s="227">
        <v>1107</v>
      </c>
      <c r="L538" s="229">
        <v>802</v>
      </c>
      <c r="M538" s="310">
        <v>5141</v>
      </c>
      <c r="N538" s="197">
        <v>5104</v>
      </c>
      <c r="O538" s="60">
        <v>2173</v>
      </c>
      <c r="P538" s="60">
        <v>1253</v>
      </c>
      <c r="Q538" s="60">
        <v>944</v>
      </c>
      <c r="R538" s="316">
        <v>5745</v>
      </c>
      <c r="S538" s="280">
        <v>5768</v>
      </c>
      <c r="T538" s="186">
        <v>2373</v>
      </c>
      <c r="U538" s="186">
        <v>1401</v>
      </c>
      <c r="V538" s="186">
        <v>1043</v>
      </c>
      <c r="W538" s="317">
        <v>6358</v>
      </c>
    </row>
    <row r="539" spans="1:23">
      <c r="A539" s="499"/>
      <c r="B539" s="499"/>
      <c r="C539" t="s">
        <v>172</v>
      </c>
      <c r="D539" s="300"/>
      <c r="E539" s="300"/>
      <c r="F539" s="300"/>
      <c r="G539" s="300"/>
      <c r="H539" s="300"/>
      <c r="I539" s="313">
        <v>2330</v>
      </c>
      <c r="J539" s="227">
        <v>1281</v>
      </c>
      <c r="K539" s="229">
        <v>753</v>
      </c>
      <c r="L539" s="229">
        <v>676</v>
      </c>
      <c r="M539" s="310">
        <v>2851</v>
      </c>
      <c r="N539" s="197">
        <v>2502</v>
      </c>
      <c r="O539" s="60">
        <v>1374</v>
      </c>
      <c r="P539" s="60">
        <v>816</v>
      </c>
      <c r="Q539" s="60">
        <v>734</v>
      </c>
      <c r="R539" s="316">
        <v>3060</v>
      </c>
      <c r="S539" s="280">
        <v>2685</v>
      </c>
      <c r="T539" s="186">
        <v>1427</v>
      </c>
      <c r="U539" s="186">
        <v>826</v>
      </c>
      <c r="V539" s="186">
        <v>775</v>
      </c>
      <c r="W539" s="317">
        <v>3208</v>
      </c>
    </row>
    <row r="540" spans="1:23">
      <c r="A540" s="499"/>
      <c r="B540" s="499"/>
      <c r="C540" t="s">
        <v>121</v>
      </c>
      <c r="D540" s="300"/>
      <c r="E540" s="300"/>
      <c r="F540" s="300"/>
      <c r="G540" s="300"/>
      <c r="H540" s="300"/>
      <c r="I540" s="314">
        <v>357</v>
      </c>
      <c r="J540" s="229">
        <v>116</v>
      </c>
      <c r="K540" s="229">
        <v>43</v>
      </c>
      <c r="L540" s="229">
        <v>29</v>
      </c>
      <c r="M540" s="310">
        <v>336</v>
      </c>
      <c r="N540" s="197">
        <v>381</v>
      </c>
      <c r="O540" s="60">
        <v>136</v>
      </c>
      <c r="P540" s="60">
        <v>52</v>
      </c>
      <c r="Q540" s="60">
        <v>36</v>
      </c>
      <c r="R540" s="316">
        <v>376</v>
      </c>
      <c r="S540" s="280">
        <v>414</v>
      </c>
      <c r="T540" s="186">
        <v>145</v>
      </c>
      <c r="U540" s="186">
        <v>60</v>
      </c>
      <c r="V540" s="186">
        <v>39</v>
      </c>
      <c r="W540" s="317">
        <v>401</v>
      </c>
    </row>
    <row r="541" spans="1:23">
      <c r="A541" s="499"/>
      <c r="B541" s="499"/>
      <c r="C541" t="s">
        <v>281</v>
      </c>
      <c r="D541" s="300"/>
      <c r="E541" s="300"/>
      <c r="F541" s="300"/>
      <c r="G541" s="300"/>
      <c r="H541" s="300"/>
      <c r="I541" s="313">
        <v>11103</v>
      </c>
      <c r="J541" s="227">
        <v>2589</v>
      </c>
      <c r="K541" s="229">
        <v>763</v>
      </c>
      <c r="L541" s="229">
        <v>493</v>
      </c>
      <c r="M541" s="310">
        <v>9821</v>
      </c>
      <c r="N541" s="197">
        <v>12483</v>
      </c>
      <c r="O541" s="60">
        <v>2851</v>
      </c>
      <c r="P541" s="60">
        <v>859</v>
      </c>
      <c r="Q541" s="60">
        <v>547</v>
      </c>
      <c r="R541" s="316">
        <v>10894</v>
      </c>
      <c r="S541" s="280">
        <v>14000</v>
      </c>
      <c r="T541" s="186">
        <v>3104</v>
      </c>
      <c r="U541" s="186">
        <v>923</v>
      </c>
      <c r="V541" s="186">
        <v>589</v>
      </c>
      <c r="W541" s="317">
        <v>11915</v>
      </c>
    </row>
    <row r="542" spans="1:23">
      <c r="A542" s="499"/>
      <c r="B542" s="499"/>
      <c r="C542" t="s">
        <v>123</v>
      </c>
      <c r="D542" s="300"/>
      <c r="E542" s="300"/>
      <c r="F542" s="300"/>
      <c r="G542" s="300"/>
      <c r="H542" s="300"/>
      <c r="I542" s="313">
        <v>451439</v>
      </c>
      <c r="J542" s="227">
        <v>284281</v>
      </c>
      <c r="K542" s="227">
        <v>229108</v>
      </c>
      <c r="L542" s="227">
        <v>293871</v>
      </c>
      <c r="M542" s="310">
        <v>574415</v>
      </c>
      <c r="N542" s="197">
        <v>450390</v>
      </c>
      <c r="O542" s="60">
        <v>282402</v>
      </c>
      <c r="P542" s="60">
        <v>228562</v>
      </c>
      <c r="Q542" s="60">
        <v>294263</v>
      </c>
      <c r="R542" s="316">
        <v>570890</v>
      </c>
      <c r="S542" s="280">
        <v>445902</v>
      </c>
      <c r="T542" s="186">
        <v>281120</v>
      </c>
      <c r="U542" s="186">
        <v>228363</v>
      </c>
      <c r="V542" s="186">
        <v>294760</v>
      </c>
      <c r="W542" s="317">
        <v>567965</v>
      </c>
    </row>
    <row r="543" spans="1:23">
      <c r="A543" s="499"/>
      <c r="B543" s="499"/>
      <c r="C543" t="s">
        <v>509</v>
      </c>
      <c r="D543" s="300"/>
      <c r="E543" s="300"/>
      <c r="F543" s="300"/>
      <c r="G543" s="300"/>
      <c r="H543" s="300"/>
      <c r="I543" s="313">
        <v>744230</v>
      </c>
      <c r="J543" s="227">
        <v>383167</v>
      </c>
      <c r="K543" s="227">
        <v>276479</v>
      </c>
      <c r="L543" s="227">
        <v>343972</v>
      </c>
      <c r="M543" s="310">
        <v>847210</v>
      </c>
      <c r="N543" s="197">
        <v>770487</v>
      </c>
      <c r="O543" s="60">
        <v>390151</v>
      </c>
      <c r="P543" s="60">
        <v>280628</v>
      </c>
      <c r="Q543" s="60">
        <v>350291</v>
      </c>
      <c r="R543" s="316">
        <v>867499</v>
      </c>
      <c r="S543" s="280">
        <v>795741</v>
      </c>
      <c r="T543" s="186">
        <v>396560</v>
      </c>
      <c r="U543" s="186">
        <v>284128</v>
      </c>
      <c r="V543" s="186">
        <v>354681</v>
      </c>
      <c r="W543" s="317">
        <v>886747</v>
      </c>
    </row>
    <row r="544" spans="1:23">
      <c r="A544" s="499" t="s">
        <v>201</v>
      </c>
      <c r="B544" s="499" t="s">
        <v>24</v>
      </c>
      <c r="C544" t="s">
        <v>124</v>
      </c>
      <c r="D544" s="227">
        <v>1801</v>
      </c>
      <c r="E544" s="227">
        <v>4649</v>
      </c>
      <c r="F544" s="227">
        <v>1978</v>
      </c>
      <c r="G544" s="229">
        <v>908</v>
      </c>
      <c r="H544" s="227">
        <v>6450</v>
      </c>
      <c r="I544" s="313">
        <v>1726</v>
      </c>
      <c r="J544" s="227">
        <v>4541</v>
      </c>
      <c r="K544" s="227">
        <v>2022</v>
      </c>
      <c r="L544" s="229">
        <v>888</v>
      </c>
      <c r="M544" s="307">
        <v>6267</v>
      </c>
      <c r="N544" s="197">
        <v>1532</v>
      </c>
      <c r="O544" s="60">
        <v>3769</v>
      </c>
      <c r="P544" s="60">
        <v>1689</v>
      </c>
      <c r="Q544" s="60">
        <v>745</v>
      </c>
      <c r="R544" s="316">
        <v>5301</v>
      </c>
      <c r="S544" s="280">
        <v>1617</v>
      </c>
      <c r="T544" s="186">
        <v>3830</v>
      </c>
      <c r="U544" s="186">
        <v>1898</v>
      </c>
      <c r="V544" s="186">
        <v>875</v>
      </c>
      <c r="W544" s="317">
        <v>5447</v>
      </c>
    </row>
    <row r="545" spans="1:23">
      <c r="A545" s="499"/>
      <c r="B545" s="499"/>
      <c r="C545" t="s">
        <v>171</v>
      </c>
      <c r="D545" s="229">
        <v>452</v>
      </c>
      <c r="E545" s="227">
        <v>1496</v>
      </c>
      <c r="F545" s="229">
        <v>694</v>
      </c>
      <c r="G545" s="229">
        <v>377</v>
      </c>
      <c r="H545" s="227">
        <v>1948</v>
      </c>
      <c r="I545" s="314">
        <v>386</v>
      </c>
      <c r="J545" s="227">
        <v>1396</v>
      </c>
      <c r="K545" s="229">
        <v>635</v>
      </c>
      <c r="L545" s="229">
        <v>391</v>
      </c>
      <c r="M545" s="307">
        <v>1782</v>
      </c>
      <c r="N545" s="197">
        <v>366</v>
      </c>
      <c r="O545" s="60">
        <v>1158</v>
      </c>
      <c r="P545" s="60">
        <v>550</v>
      </c>
      <c r="Q545" s="60">
        <v>309</v>
      </c>
      <c r="R545" s="316">
        <v>1524</v>
      </c>
      <c r="S545" s="280">
        <v>434</v>
      </c>
      <c r="T545" s="186">
        <v>1402</v>
      </c>
      <c r="U545" s="186">
        <v>710</v>
      </c>
      <c r="V545" s="186">
        <v>389</v>
      </c>
      <c r="W545" s="317">
        <v>1836</v>
      </c>
    </row>
    <row r="546" spans="1:23">
      <c r="A546" s="499"/>
      <c r="B546" s="499"/>
      <c r="C546" t="s">
        <v>170</v>
      </c>
      <c r="D546" s="229">
        <v>313</v>
      </c>
      <c r="E546" s="229">
        <v>586</v>
      </c>
      <c r="F546" s="229">
        <v>182</v>
      </c>
      <c r="G546" s="229">
        <v>91</v>
      </c>
      <c r="H546" s="229">
        <v>899</v>
      </c>
      <c r="I546" s="314">
        <v>307</v>
      </c>
      <c r="J546" s="229">
        <v>659</v>
      </c>
      <c r="K546" s="229">
        <v>206</v>
      </c>
      <c r="L546" s="229">
        <v>73</v>
      </c>
      <c r="M546" s="308">
        <v>966</v>
      </c>
      <c r="N546" s="197">
        <v>295</v>
      </c>
      <c r="O546" s="60">
        <v>553</v>
      </c>
      <c r="P546" s="60">
        <v>156</v>
      </c>
      <c r="Q546" s="60">
        <v>65</v>
      </c>
      <c r="R546" s="316">
        <v>848</v>
      </c>
      <c r="S546" s="280">
        <v>369</v>
      </c>
      <c r="T546" s="186">
        <v>657</v>
      </c>
      <c r="U546" s="186">
        <v>178</v>
      </c>
      <c r="V546" s="186">
        <v>80</v>
      </c>
      <c r="W546" s="317">
        <v>1026</v>
      </c>
    </row>
    <row r="547" spans="1:23">
      <c r="A547" s="499"/>
      <c r="B547" s="499"/>
      <c r="C547" t="s">
        <v>117</v>
      </c>
      <c r="D547" s="229">
        <v>68</v>
      </c>
      <c r="E547" s="229">
        <v>88</v>
      </c>
      <c r="F547" s="229">
        <v>30</v>
      </c>
      <c r="G547" s="229">
        <v>19</v>
      </c>
      <c r="H547" s="229">
        <v>156</v>
      </c>
      <c r="I547" s="314">
        <v>59</v>
      </c>
      <c r="J547" s="229">
        <v>85</v>
      </c>
      <c r="K547" s="229">
        <v>27</v>
      </c>
      <c r="L547" s="229">
        <v>29</v>
      </c>
      <c r="M547" s="308">
        <v>144</v>
      </c>
      <c r="N547" s="197">
        <v>82</v>
      </c>
      <c r="O547" s="60">
        <v>88</v>
      </c>
      <c r="P547" s="60">
        <v>30</v>
      </c>
      <c r="Q547" s="60">
        <v>25</v>
      </c>
      <c r="R547" s="316">
        <v>170</v>
      </c>
      <c r="S547" s="280">
        <v>109</v>
      </c>
      <c r="T547" s="186">
        <v>82</v>
      </c>
      <c r="U547" s="186">
        <v>41</v>
      </c>
      <c r="V547" s="186">
        <v>23</v>
      </c>
      <c r="W547" s="317">
        <v>191</v>
      </c>
    </row>
    <row r="548" spans="1:23">
      <c r="A548" s="499"/>
      <c r="B548" s="499"/>
      <c r="C548" t="s">
        <v>172</v>
      </c>
      <c r="D548" s="229" t="s">
        <v>169</v>
      </c>
      <c r="E548" s="229">
        <v>23</v>
      </c>
      <c r="F548" s="229">
        <v>18</v>
      </c>
      <c r="G548" s="133" t="s">
        <v>169</v>
      </c>
      <c r="H548" s="229">
        <v>29</v>
      </c>
      <c r="I548" s="158" t="s">
        <v>169</v>
      </c>
      <c r="J548" s="229">
        <v>20</v>
      </c>
      <c r="K548" s="229">
        <v>11</v>
      </c>
      <c r="L548" s="133" t="s">
        <v>169</v>
      </c>
      <c r="M548" s="308">
        <v>29</v>
      </c>
      <c r="N548" s="315" t="s">
        <v>169</v>
      </c>
      <c r="O548" s="60">
        <v>22</v>
      </c>
      <c r="P548" s="60">
        <v>11</v>
      </c>
      <c r="Q548" s="253" t="s">
        <v>169</v>
      </c>
      <c r="R548" s="316">
        <v>30</v>
      </c>
      <c r="S548" s="304" t="s">
        <v>169</v>
      </c>
      <c r="T548" s="186">
        <v>25</v>
      </c>
      <c r="U548" s="186">
        <v>11</v>
      </c>
      <c r="V548" s="252" t="s">
        <v>169</v>
      </c>
      <c r="W548" s="317">
        <v>30</v>
      </c>
    </row>
    <row r="549" spans="1:23">
      <c r="A549" s="499"/>
      <c r="B549" s="499"/>
      <c r="C549" t="s">
        <v>121</v>
      </c>
      <c r="D549" s="229" t="s">
        <v>169</v>
      </c>
      <c r="E549" s="229">
        <v>12</v>
      </c>
      <c r="F549" s="133" t="s">
        <v>169</v>
      </c>
      <c r="G549" s="133" t="s">
        <v>169</v>
      </c>
      <c r="H549" s="229">
        <v>16</v>
      </c>
      <c r="I549" s="158" t="s">
        <v>169</v>
      </c>
      <c r="J549" s="133" t="s">
        <v>169</v>
      </c>
      <c r="K549" s="133" t="s">
        <v>169</v>
      </c>
      <c r="L549" s="133" t="s">
        <v>169</v>
      </c>
      <c r="M549" s="159" t="s">
        <v>169</v>
      </c>
      <c r="N549" s="315" t="s">
        <v>169</v>
      </c>
      <c r="O549" s="253" t="s">
        <v>169</v>
      </c>
      <c r="P549" s="253" t="s">
        <v>169</v>
      </c>
      <c r="Q549" s="253" t="s">
        <v>169</v>
      </c>
      <c r="R549" s="318" t="s">
        <v>169</v>
      </c>
      <c r="S549" s="304" t="s">
        <v>169</v>
      </c>
      <c r="T549" s="186">
        <v>11</v>
      </c>
      <c r="U549" s="252" t="s">
        <v>169</v>
      </c>
      <c r="V549" s="252" t="s">
        <v>169</v>
      </c>
      <c r="W549" s="317">
        <v>16</v>
      </c>
    </row>
    <row r="550" spans="1:23">
      <c r="A550" s="499"/>
      <c r="B550" s="499"/>
      <c r="C550" t="s">
        <v>281</v>
      </c>
      <c r="D550" s="229">
        <v>210</v>
      </c>
      <c r="E550" s="229">
        <v>315</v>
      </c>
      <c r="F550" s="229">
        <v>78</v>
      </c>
      <c r="G550" s="229">
        <v>33</v>
      </c>
      <c r="H550" s="229">
        <v>525</v>
      </c>
      <c r="I550" s="314">
        <v>165</v>
      </c>
      <c r="J550" s="229">
        <v>327</v>
      </c>
      <c r="K550" s="229">
        <v>101</v>
      </c>
      <c r="L550" s="229">
        <v>26</v>
      </c>
      <c r="M550" s="308">
        <v>492</v>
      </c>
      <c r="N550" s="197">
        <v>149</v>
      </c>
      <c r="O550" s="60">
        <v>275</v>
      </c>
      <c r="P550" s="60">
        <v>77</v>
      </c>
      <c r="Q550" s="60">
        <v>31</v>
      </c>
      <c r="R550" s="316">
        <v>424</v>
      </c>
      <c r="S550" s="280">
        <v>205</v>
      </c>
      <c r="T550" s="186">
        <v>314</v>
      </c>
      <c r="U550" s="186">
        <v>77</v>
      </c>
      <c r="V550" s="186">
        <v>50</v>
      </c>
      <c r="W550" s="317">
        <v>519</v>
      </c>
    </row>
    <row r="551" spans="1:23">
      <c r="A551" s="499"/>
      <c r="B551" s="499"/>
      <c r="C551" t="s">
        <v>123</v>
      </c>
      <c r="D551" s="229">
        <v>60</v>
      </c>
      <c r="E551" s="229">
        <v>201</v>
      </c>
      <c r="F551" s="229">
        <v>199</v>
      </c>
      <c r="G551" s="229">
        <v>155</v>
      </c>
      <c r="H551" s="229">
        <v>261</v>
      </c>
      <c r="I551" s="314">
        <v>56</v>
      </c>
      <c r="J551" s="229">
        <v>133</v>
      </c>
      <c r="K551" s="229">
        <v>181</v>
      </c>
      <c r="L551" s="229">
        <v>108</v>
      </c>
      <c r="M551" s="308">
        <v>189</v>
      </c>
      <c r="N551" s="197">
        <v>56</v>
      </c>
      <c r="O551" s="60">
        <v>192</v>
      </c>
      <c r="P551" s="60">
        <v>235</v>
      </c>
      <c r="Q551" s="60">
        <v>217</v>
      </c>
      <c r="R551" s="316">
        <v>248</v>
      </c>
      <c r="S551" s="280">
        <v>46</v>
      </c>
      <c r="T551" s="186">
        <v>180</v>
      </c>
      <c r="U551" s="186">
        <v>181</v>
      </c>
      <c r="V551" s="186">
        <v>175</v>
      </c>
      <c r="W551" s="317">
        <v>226</v>
      </c>
    </row>
    <row r="552" spans="1:23">
      <c r="A552" s="499"/>
      <c r="B552" s="499"/>
      <c r="C552" t="s">
        <v>509</v>
      </c>
      <c r="D552" s="227">
        <v>2914</v>
      </c>
      <c r="E552" s="227">
        <v>7370</v>
      </c>
      <c r="F552" s="227">
        <v>3183</v>
      </c>
      <c r="G552" s="227">
        <v>1593</v>
      </c>
      <c r="H552" s="227">
        <v>10284</v>
      </c>
      <c r="I552" s="313">
        <v>2709</v>
      </c>
      <c r="J552" s="227">
        <v>7169</v>
      </c>
      <c r="K552" s="227">
        <v>3186</v>
      </c>
      <c r="L552" s="227">
        <v>1527</v>
      </c>
      <c r="M552" s="307">
        <v>9878</v>
      </c>
      <c r="N552" s="197">
        <v>2492</v>
      </c>
      <c r="O552" s="60">
        <v>6062</v>
      </c>
      <c r="P552" s="60">
        <v>2752</v>
      </c>
      <c r="Q552" s="60">
        <v>1401</v>
      </c>
      <c r="R552" s="316">
        <v>8554</v>
      </c>
      <c r="S552" s="280">
        <v>2790</v>
      </c>
      <c r="T552" s="186">
        <v>6501</v>
      </c>
      <c r="U552" s="186">
        <v>3101</v>
      </c>
      <c r="V552" s="186">
        <v>1602</v>
      </c>
      <c r="W552" s="317">
        <v>9291</v>
      </c>
    </row>
    <row r="553" spans="1:23">
      <c r="A553" s="499"/>
      <c r="B553" s="499" t="s">
        <v>510</v>
      </c>
      <c r="C553" t="s">
        <v>124</v>
      </c>
      <c r="D553" s="229">
        <v>102</v>
      </c>
      <c r="E553" s="229">
        <v>367</v>
      </c>
      <c r="F553" s="229">
        <v>120</v>
      </c>
      <c r="G553" s="229">
        <v>52</v>
      </c>
      <c r="H553" s="229">
        <v>469</v>
      </c>
      <c r="I553" s="314">
        <v>134</v>
      </c>
      <c r="J553" s="229">
        <v>498</v>
      </c>
      <c r="K553" s="229">
        <v>210</v>
      </c>
      <c r="L553" s="229">
        <v>89</v>
      </c>
      <c r="M553" s="308">
        <v>632</v>
      </c>
      <c r="N553" s="197">
        <v>100</v>
      </c>
      <c r="O553" s="60">
        <v>373</v>
      </c>
      <c r="P553" s="60">
        <v>165</v>
      </c>
      <c r="Q553" s="60">
        <v>85</v>
      </c>
      <c r="R553" s="316">
        <v>473</v>
      </c>
      <c r="S553" s="280">
        <v>107</v>
      </c>
      <c r="T553" s="186">
        <v>339</v>
      </c>
      <c r="U553" s="186">
        <v>176</v>
      </c>
      <c r="V553" s="186">
        <v>75</v>
      </c>
      <c r="W553" s="317">
        <v>446</v>
      </c>
    </row>
    <row r="554" spans="1:23">
      <c r="A554" s="499"/>
      <c r="B554" s="499"/>
      <c r="C554" t="s">
        <v>171</v>
      </c>
      <c r="D554" s="229" t="s">
        <v>169</v>
      </c>
      <c r="E554" s="229">
        <v>59</v>
      </c>
      <c r="F554" s="229">
        <v>24</v>
      </c>
      <c r="G554" s="229">
        <v>14</v>
      </c>
      <c r="H554" s="229">
        <v>66</v>
      </c>
      <c r="I554" s="314">
        <v>15</v>
      </c>
      <c r="J554" s="229">
        <v>86</v>
      </c>
      <c r="K554" s="229">
        <v>43</v>
      </c>
      <c r="L554" s="229">
        <v>24</v>
      </c>
      <c r="M554" s="308">
        <v>101</v>
      </c>
      <c r="N554" s="197">
        <v>14</v>
      </c>
      <c r="O554" s="60">
        <v>82</v>
      </c>
      <c r="P554" s="60">
        <v>40</v>
      </c>
      <c r="Q554" s="60">
        <v>17</v>
      </c>
      <c r="R554" s="316">
        <v>96</v>
      </c>
      <c r="S554" s="280">
        <v>11</v>
      </c>
      <c r="T554" s="186">
        <v>64</v>
      </c>
      <c r="U554" s="186">
        <v>42</v>
      </c>
      <c r="V554" s="186">
        <v>24</v>
      </c>
      <c r="W554" s="317">
        <v>75</v>
      </c>
    </row>
    <row r="555" spans="1:23">
      <c r="A555" s="499"/>
      <c r="B555" s="499"/>
      <c r="C555" t="s">
        <v>170</v>
      </c>
      <c r="D555" s="229">
        <v>10</v>
      </c>
      <c r="E555" s="229">
        <v>25</v>
      </c>
      <c r="F555" s="229">
        <v>11</v>
      </c>
      <c r="G555" s="133" t="s">
        <v>169</v>
      </c>
      <c r="H555" s="229">
        <v>35</v>
      </c>
      <c r="I555" s="314">
        <v>15</v>
      </c>
      <c r="J555" s="229">
        <v>65</v>
      </c>
      <c r="K555" s="229">
        <v>14</v>
      </c>
      <c r="L555" s="133" t="s">
        <v>169</v>
      </c>
      <c r="M555" s="308">
        <v>80</v>
      </c>
      <c r="N555" s="197">
        <v>17</v>
      </c>
      <c r="O555" s="60">
        <v>61</v>
      </c>
      <c r="P555" s="60">
        <v>15</v>
      </c>
      <c r="Q555" s="253" t="s">
        <v>169</v>
      </c>
      <c r="R555" s="316">
        <v>78</v>
      </c>
      <c r="S555" s="280">
        <v>20</v>
      </c>
      <c r="T555" s="186">
        <v>50</v>
      </c>
      <c r="U555" s="252" t="s">
        <v>169</v>
      </c>
      <c r="V555" s="252" t="s">
        <v>169</v>
      </c>
      <c r="W555" s="317">
        <v>70</v>
      </c>
    </row>
    <row r="556" spans="1:23">
      <c r="A556" s="499"/>
      <c r="B556" s="499"/>
      <c r="C556" t="s">
        <v>117</v>
      </c>
      <c r="D556" s="229" t="s">
        <v>169</v>
      </c>
      <c r="E556" s="229">
        <v>11</v>
      </c>
      <c r="H556" s="229">
        <v>14</v>
      </c>
      <c r="I556" s="158" t="s">
        <v>169</v>
      </c>
      <c r="J556" s="229">
        <v>12</v>
      </c>
      <c r="K556" s="133" t="s">
        <v>169</v>
      </c>
      <c r="L556" s="133" t="s">
        <v>169</v>
      </c>
      <c r="M556" s="308">
        <v>17</v>
      </c>
      <c r="N556" s="315" t="s">
        <v>169</v>
      </c>
      <c r="O556" s="60">
        <v>15</v>
      </c>
      <c r="P556" s="253" t="s">
        <v>169</v>
      </c>
      <c r="Q556" s="253" t="s">
        <v>169</v>
      </c>
      <c r="R556" s="316">
        <v>20</v>
      </c>
      <c r="S556" s="304" t="s">
        <v>169</v>
      </c>
      <c r="T556" s="186">
        <v>11</v>
      </c>
      <c r="U556" s="252" t="s">
        <v>169</v>
      </c>
      <c r="V556" s="252" t="s">
        <v>169</v>
      </c>
      <c r="W556" s="317">
        <v>13</v>
      </c>
    </row>
    <row r="557" spans="1:23">
      <c r="A557" s="499"/>
      <c r="B557" s="499"/>
      <c r="C557" t="s">
        <v>172</v>
      </c>
      <c r="E557" s="229" t="s">
        <v>169</v>
      </c>
      <c r="F557" s="133" t="s">
        <v>169</v>
      </c>
      <c r="G557" s="133" t="s">
        <v>169</v>
      </c>
      <c r="H557" s="133" t="s">
        <v>169</v>
      </c>
      <c r="I557" s="158" t="s">
        <v>169</v>
      </c>
      <c r="J557" s="133" t="s">
        <v>169</v>
      </c>
      <c r="M557" s="159" t="s">
        <v>169</v>
      </c>
      <c r="N557" s="196"/>
      <c r="O557" s="253" t="s">
        <v>169</v>
      </c>
      <c r="P557" s="253" t="s">
        <v>169</v>
      </c>
      <c r="R557" s="318" t="s">
        <v>169</v>
      </c>
      <c r="S557" s="196"/>
      <c r="U557" s="252" t="s">
        <v>169</v>
      </c>
      <c r="V557" s="252" t="s">
        <v>169</v>
      </c>
      <c r="W557" s="195"/>
    </row>
    <row r="558" spans="1:23">
      <c r="A558" s="499"/>
      <c r="B558" s="499"/>
      <c r="C558" t="s">
        <v>121</v>
      </c>
      <c r="I558" s="314"/>
      <c r="K558" s="133" t="s">
        <v>169</v>
      </c>
      <c r="M558" s="308"/>
      <c r="N558" s="196"/>
      <c r="R558" s="316"/>
      <c r="S558" s="304" t="s">
        <v>169</v>
      </c>
      <c r="T558" s="252" t="s">
        <v>169</v>
      </c>
      <c r="W558" s="321" t="s">
        <v>169</v>
      </c>
    </row>
    <row r="559" spans="1:23">
      <c r="A559" s="499"/>
      <c r="B559" s="499"/>
      <c r="C559" t="s">
        <v>281</v>
      </c>
      <c r="D559" s="229">
        <v>15</v>
      </c>
      <c r="E559" s="229">
        <v>29</v>
      </c>
      <c r="F559" s="133" t="s">
        <v>169</v>
      </c>
      <c r="G559" s="133" t="s">
        <v>169</v>
      </c>
      <c r="H559" s="229">
        <v>44</v>
      </c>
      <c r="I559" s="314">
        <v>11</v>
      </c>
      <c r="J559" s="229">
        <v>28</v>
      </c>
      <c r="K559" s="133" t="s">
        <v>169</v>
      </c>
      <c r="L559" s="133" t="s">
        <v>169</v>
      </c>
      <c r="M559" s="308">
        <v>39</v>
      </c>
      <c r="N559" s="315" t="s">
        <v>169</v>
      </c>
      <c r="O559" s="60">
        <v>17</v>
      </c>
      <c r="P559" s="253" t="s">
        <v>169</v>
      </c>
      <c r="Q559" s="253" t="s">
        <v>169</v>
      </c>
      <c r="R559" s="316">
        <v>25</v>
      </c>
      <c r="S559" s="280">
        <v>15</v>
      </c>
      <c r="T559" s="186">
        <v>26</v>
      </c>
      <c r="U559" s="252" t="s">
        <v>169</v>
      </c>
      <c r="V559" s="252" t="s">
        <v>169</v>
      </c>
      <c r="W559" s="317">
        <v>41</v>
      </c>
    </row>
    <row r="560" spans="1:23">
      <c r="A560" s="499"/>
      <c r="B560" s="499"/>
      <c r="C560" t="s">
        <v>123</v>
      </c>
      <c r="D560" s="229">
        <v>14</v>
      </c>
      <c r="E560" s="229">
        <v>27</v>
      </c>
      <c r="F560" s="229">
        <v>15</v>
      </c>
      <c r="G560" s="229">
        <v>14</v>
      </c>
      <c r="H560" s="229">
        <v>41</v>
      </c>
      <c r="I560" s="158" t="s">
        <v>169</v>
      </c>
      <c r="J560" s="229">
        <v>14</v>
      </c>
      <c r="K560" s="229">
        <v>25</v>
      </c>
      <c r="L560" s="133" t="s">
        <v>169</v>
      </c>
      <c r="M560" s="308">
        <v>20</v>
      </c>
      <c r="N560" s="315" t="s">
        <v>169</v>
      </c>
      <c r="O560" s="60">
        <v>13</v>
      </c>
      <c r="P560" s="60">
        <v>16</v>
      </c>
      <c r="Q560" s="60">
        <v>13</v>
      </c>
      <c r="R560" s="316">
        <v>19</v>
      </c>
      <c r="S560" s="304" t="s">
        <v>169</v>
      </c>
      <c r="T560" s="186">
        <v>25</v>
      </c>
      <c r="U560" s="186">
        <v>12</v>
      </c>
      <c r="V560" s="186">
        <v>11</v>
      </c>
      <c r="W560" s="317">
        <v>30</v>
      </c>
    </row>
    <row r="561" spans="1:23">
      <c r="A561" s="499"/>
      <c r="B561" s="499"/>
      <c r="C561" t="s">
        <v>509</v>
      </c>
      <c r="D561" s="229">
        <v>151</v>
      </c>
      <c r="E561" s="229">
        <v>519</v>
      </c>
      <c r="F561" s="229">
        <v>172</v>
      </c>
      <c r="G561" s="229">
        <v>87</v>
      </c>
      <c r="H561" s="229">
        <v>670</v>
      </c>
      <c r="I561" s="314">
        <v>187</v>
      </c>
      <c r="J561" s="229">
        <v>707</v>
      </c>
      <c r="K561" s="229">
        <v>305</v>
      </c>
      <c r="L561" s="229">
        <v>132</v>
      </c>
      <c r="M561" s="308">
        <v>894</v>
      </c>
      <c r="N561" s="197">
        <v>150</v>
      </c>
      <c r="O561" s="60">
        <v>565</v>
      </c>
      <c r="P561" s="60">
        <v>244</v>
      </c>
      <c r="Q561" s="60">
        <v>129</v>
      </c>
      <c r="R561" s="316">
        <v>715</v>
      </c>
      <c r="S561" s="280">
        <v>162</v>
      </c>
      <c r="T561" s="186">
        <v>516</v>
      </c>
      <c r="U561" s="186">
        <v>255</v>
      </c>
      <c r="V561" s="186">
        <v>123</v>
      </c>
      <c r="W561" s="317">
        <v>678</v>
      </c>
    </row>
    <row r="562" spans="1:23">
      <c r="A562" s="499"/>
      <c r="B562" s="499" t="s">
        <v>41</v>
      </c>
      <c r="C562" t="s">
        <v>124</v>
      </c>
      <c r="D562" s="300"/>
      <c r="E562" s="300"/>
      <c r="F562" s="300"/>
      <c r="G562" s="300"/>
      <c r="H562" s="300"/>
      <c r="I562" s="313">
        <v>1048</v>
      </c>
      <c r="J562" s="227">
        <v>2639</v>
      </c>
      <c r="K562" s="227">
        <v>1119</v>
      </c>
      <c r="L562" s="229">
        <v>439</v>
      </c>
      <c r="M562" s="307">
        <v>3687</v>
      </c>
      <c r="N562" s="197">
        <v>914</v>
      </c>
      <c r="O562" s="60">
        <v>2411</v>
      </c>
      <c r="P562" s="60">
        <v>995</v>
      </c>
      <c r="Q562" s="60">
        <v>391</v>
      </c>
      <c r="R562" s="316">
        <v>3325</v>
      </c>
      <c r="S562" s="280">
        <v>876</v>
      </c>
      <c r="T562" s="186">
        <v>2136</v>
      </c>
      <c r="U562" s="186">
        <v>891</v>
      </c>
      <c r="V562" s="186">
        <v>356</v>
      </c>
      <c r="W562" s="317">
        <v>3012</v>
      </c>
    </row>
    <row r="563" spans="1:23">
      <c r="A563" s="499"/>
      <c r="B563" s="499"/>
      <c r="C563" t="s">
        <v>171</v>
      </c>
      <c r="D563" s="300"/>
      <c r="E563" s="300"/>
      <c r="F563" s="300"/>
      <c r="G563" s="300"/>
      <c r="H563" s="300"/>
      <c r="I563" s="314">
        <v>203</v>
      </c>
      <c r="J563" s="229">
        <v>746</v>
      </c>
      <c r="K563" s="229">
        <v>353</v>
      </c>
      <c r="L563" s="229">
        <v>186</v>
      </c>
      <c r="M563" s="308">
        <v>949</v>
      </c>
      <c r="N563" s="197">
        <v>166</v>
      </c>
      <c r="O563" s="60">
        <v>626</v>
      </c>
      <c r="P563" s="60">
        <v>308</v>
      </c>
      <c r="Q563" s="60">
        <v>175</v>
      </c>
      <c r="R563" s="316">
        <v>792</v>
      </c>
      <c r="S563" s="280">
        <v>189</v>
      </c>
      <c r="T563" s="186">
        <v>569</v>
      </c>
      <c r="U563" s="186">
        <v>278</v>
      </c>
      <c r="V563" s="186">
        <v>162</v>
      </c>
      <c r="W563" s="317">
        <v>758</v>
      </c>
    </row>
    <row r="564" spans="1:23">
      <c r="A564" s="499"/>
      <c r="B564" s="499"/>
      <c r="C564" t="s">
        <v>170</v>
      </c>
      <c r="D564" s="300"/>
      <c r="E564" s="300"/>
      <c r="F564" s="300"/>
      <c r="G564" s="300"/>
      <c r="H564" s="300"/>
      <c r="I564" s="314">
        <v>169</v>
      </c>
      <c r="J564" s="229">
        <v>334</v>
      </c>
      <c r="K564" s="229">
        <v>92</v>
      </c>
      <c r="L564" s="229">
        <v>43</v>
      </c>
      <c r="M564" s="308">
        <v>503</v>
      </c>
      <c r="N564" s="197">
        <v>149</v>
      </c>
      <c r="O564" s="60">
        <v>323</v>
      </c>
      <c r="P564" s="60">
        <v>90</v>
      </c>
      <c r="Q564" s="60">
        <v>36</v>
      </c>
      <c r="R564" s="316">
        <v>472</v>
      </c>
      <c r="S564" s="280">
        <v>151</v>
      </c>
      <c r="T564" s="186">
        <v>302</v>
      </c>
      <c r="U564" s="186">
        <v>76</v>
      </c>
      <c r="V564" s="186">
        <v>38</v>
      </c>
      <c r="W564" s="317">
        <v>453</v>
      </c>
    </row>
    <row r="565" spans="1:23">
      <c r="A565" s="499"/>
      <c r="B565" s="499"/>
      <c r="C565" t="s">
        <v>117</v>
      </c>
      <c r="D565" s="300"/>
      <c r="E565" s="300"/>
      <c r="F565" s="300"/>
      <c r="G565" s="300"/>
      <c r="H565" s="300"/>
      <c r="I565" s="314">
        <v>49</v>
      </c>
      <c r="J565" s="229">
        <v>50</v>
      </c>
      <c r="K565" s="229">
        <v>19</v>
      </c>
      <c r="L565" s="229">
        <v>12</v>
      </c>
      <c r="M565" s="308">
        <v>99</v>
      </c>
      <c r="N565" s="197">
        <v>37</v>
      </c>
      <c r="O565" s="60">
        <v>52</v>
      </c>
      <c r="P565" s="60">
        <v>11</v>
      </c>
      <c r="Q565" s="60">
        <v>16</v>
      </c>
      <c r="R565" s="316">
        <v>89</v>
      </c>
      <c r="S565" s="280">
        <v>68</v>
      </c>
      <c r="T565" s="186">
        <v>46</v>
      </c>
      <c r="U565" s="186">
        <v>19</v>
      </c>
      <c r="V565" s="186">
        <v>17</v>
      </c>
      <c r="W565" s="317">
        <v>114</v>
      </c>
    </row>
    <row r="566" spans="1:23">
      <c r="A566" s="499"/>
      <c r="B566" s="499"/>
      <c r="C566" t="s">
        <v>172</v>
      </c>
      <c r="D566" s="300"/>
      <c r="E566" s="300"/>
      <c r="F566" s="300"/>
      <c r="G566" s="300"/>
      <c r="H566" s="300"/>
      <c r="I566" s="158" t="s">
        <v>169</v>
      </c>
      <c r="J566" s="229">
        <v>12</v>
      </c>
      <c r="K566" s="229">
        <v>12</v>
      </c>
      <c r="L566" s="133" t="s">
        <v>169</v>
      </c>
      <c r="M566" s="308">
        <v>12</v>
      </c>
      <c r="N566" s="315" t="s">
        <v>169</v>
      </c>
      <c r="O566" s="253" t="s">
        <v>169</v>
      </c>
      <c r="P566" s="253" t="s">
        <v>169</v>
      </c>
      <c r="Q566" s="253" t="s">
        <v>169</v>
      </c>
      <c r="R566" s="316">
        <v>10</v>
      </c>
      <c r="S566" s="304" t="s">
        <v>169</v>
      </c>
      <c r="T566" s="186">
        <v>15</v>
      </c>
      <c r="U566" s="252" t="s">
        <v>169</v>
      </c>
      <c r="V566" s="252" t="s">
        <v>169</v>
      </c>
      <c r="W566" s="317">
        <v>18</v>
      </c>
    </row>
    <row r="567" spans="1:23">
      <c r="A567" s="499"/>
      <c r="B567" s="499"/>
      <c r="C567" t="s">
        <v>121</v>
      </c>
      <c r="D567" s="300"/>
      <c r="E567" s="300"/>
      <c r="F567" s="300"/>
      <c r="G567" s="300"/>
      <c r="H567" s="300"/>
      <c r="I567" s="158" t="s">
        <v>169</v>
      </c>
      <c r="J567" s="133" t="s">
        <v>169</v>
      </c>
      <c r="K567" s="133" t="s">
        <v>169</v>
      </c>
      <c r="L567" s="133" t="s">
        <v>169</v>
      </c>
      <c r="M567" s="308">
        <v>10</v>
      </c>
      <c r="N567" s="197"/>
      <c r="O567" s="253" t="s">
        <v>169</v>
      </c>
      <c r="P567" s="253" t="s">
        <v>169</v>
      </c>
      <c r="Q567" s="253" t="s">
        <v>169</v>
      </c>
      <c r="R567" s="318" t="s">
        <v>169</v>
      </c>
      <c r="S567" s="304" t="s">
        <v>169</v>
      </c>
      <c r="T567" s="252" t="s">
        <v>169</v>
      </c>
      <c r="U567" s="186"/>
      <c r="V567" s="252" t="s">
        <v>169</v>
      </c>
      <c r="W567" s="321" t="s">
        <v>169</v>
      </c>
    </row>
    <row r="568" spans="1:23">
      <c r="A568" s="499"/>
      <c r="B568" s="499"/>
      <c r="C568" t="s">
        <v>281</v>
      </c>
      <c r="D568" s="300"/>
      <c r="E568" s="300"/>
      <c r="F568" s="300"/>
      <c r="G568" s="300"/>
      <c r="H568" s="300"/>
      <c r="I568" s="314">
        <v>119</v>
      </c>
      <c r="J568" s="229">
        <v>166</v>
      </c>
      <c r="K568" s="229">
        <v>45</v>
      </c>
      <c r="L568" s="229">
        <v>16</v>
      </c>
      <c r="M568" s="308">
        <v>285</v>
      </c>
      <c r="N568" s="197">
        <v>84</v>
      </c>
      <c r="O568" s="60">
        <v>179</v>
      </c>
      <c r="P568" s="60">
        <v>51</v>
      </c>
      <c r="Q568" s="60">
        <v>11</v>
      </c>
      <c r="R568" s="316">
        <v>263</v>
      </c>
      <c r="S568" s="280">
        <v>85</v>
      </c>
      <c r="T568" s="186">
        <v>147</v>
      </c>
      <c r="U568" s="186">
        <v>49</v>
      </c>
      <c r="V568" s="186">
        <v>12</v>
      </c>
      <c r="W568" s="317">
        <v>232</v>
      </c>
    </row>
    <row r="569" spans="1:23">
      <c r="A569" s="499"/>
      <c r="B569" s="499"/>
      <c r="C569" t="s">
        <v>123</v>
      </c>
      <c r="D569" s="300"/>
      <c r="E569" s="300"/>
      <c r="F569" s="300"/>
      <c r="G569" s="300"/>
      <c r="H569" s="300"/>
      <c r="I569" s="314">
        <v>43</v>
      </c>
      <c r="J569" s="229">
        <v>107</v>
      </c>
      <c r="K569" s="229">
        <v>94</v>
      </c>
      <c r="L569" s="229">
        <v>40</v>
      </c>
      <c r="M569" s="308">
        <v>150</v>
      </c>
      <c r="N569" s="197">
        <v>28</v>
      </c>
      <c r="O569" s="60">
        <v>77</v>
      </c>
      <c r="P569" s="60">
        <v>96</v>
      </c>
      <c r="Q569" s="60">
        <v>43</v>
      </c>
      <c r="R569" s="316">
        <v>105</v>
      </c>
      <c r="S569" s="280">
        <v>35</v>
      </c>
      <c r="T569" s="186">
        <v>105</v>
      </c>
      <c r="U569" s="186">
        <v>124</v>
      </c>
      <c r="V569" s="186">
        <v>94</v>
      </c>
      <c r="W569" s="317">
        <v>140</v>
      </c>
    </row>
    <row r="570" spans="1:23">
      <c r="A570" s="499"/>
      <c r="B570" s="499"/>
      <c r="C570" t="s">
        <v>509</v>
      </c>
      <c r="D570" s="300"/>
      <c r="E570" s="300"/>
      <c r="F570" s="300"/>
      <c r="G570" s="300"/>
      <c r="H570" s="300"/>
      <c r="I570" s="313">
        <v>1634</v>
      </c>
      <c r="J570" s="227">
        <v>4061</v>
      </c>
      <c r="K570" s="227">
        <v>1736</v>
      </c>
      <c r="L570" s="229">
        <v>740</v>
      </c>
      <c r="M570" s="307">
        <v>5695</v>
      </c>
      <c r="N570" s="197">
        <v>1381</v>
      </c>
      <c r="O570" s="60">
        <v>3679</v>
      </c>
      <c r="P570" s="60">
        <v>1557</v>
      </c>
      <c r="Q570" s="60">
        <v>677</v>
      </c>
      <c r="R570" s="316">
        <v>5060</v>
      </c>
      <c r="S570" s="280">
        <v>1410</v>
      </c>
      <c r="T570" s="186">
        <v>3323</v>
      </c>
      <c r="U570" s="186">
        <v>1443</v>
      </c>
      <c r="V570" s="186">
        <v>683</v>
      </c>
      <c r="W570" s="317">
        <v>4733</v>
      </c>
    </row>
    <row r="571" spans="1:23">
      <c r="A571" s="499"/>
      <c r="B571" s="499" t="s">
        <v>511</v>
      </c>
      <c r="C571" t="s">
        <v>124</v>
      </c>
      <c r="D571" s="300"/>
      <c r="E571" s="300"/>
      <c r="F571" s="300"/>
      <c r="G571" s="300"/>
      <c r="H571" s="300"/>
      <c r="I571" s="313">
        <v>123095</v>
      </c>
      <c r="J571" s="227">
        <v>49178</v>
      </c>
      <c r="K571" s="227">
        <v>22305</v>
      </c>
      <c r="L571" s="227">
        <v>16169</v>
      </c>
      <c r="M571" s="310">
        <v>123273</v>
      </c>
      <c r="N571" s="197">
        <v>131716</v>
      </c>
      <c r="O571" s="60">
        <v>51955</v>
      </c>
      <c r="P571" s="60">
        <v>23622</v>
      </c>
      <c r="Q571" s="60">
        <v>17289</v>
      </c>
      <c r="R571" s="316">
        <v>130449</v>
      </c>
      <c r="S571" s="280">
        <v>136873</v>
      </c>
      <c r="T571" s="186">
        <v>54645</v>
      </c>
      <c r="U571" s="186">
        <v>24995</v>
      </c>
      <c r="V571" s="186">
        <v>18323</v>
      </c>
      <c r="W571" s="317">
        <v>136047</v>
      </c>
    </row>
    <row r="572" spans="1:23">
      <c r="A572" s="499"/>
      <c r="B572" s="499"/>
      <c r="C572" t="s">
        <v>171</v>
      </c>
      <c r="D572" s="300"/>
      <c r="E572" s="300"/>
      <c r="F572" s="300"/>
      <c r="G572" s="300"/>
      <c r="H572" s="300"/>
      <c r="I572" s="313">
        <v>28212</v>
      </c>
      <c r="J572" s="227">
        <v>16241</v>
      </c>
      <c r="K572" s="227">
        <v>8237</v>
      </c>
      <c r="L572" s="227">
        <v>5795</v>
      </c>
      <c r="M572" s="310">
        <v>34041</v>
      </c>
      <c r="N572" s="197">
        <v>30232</v>
      </c>
      <c r="O572" s="60">
        <v>17415</v>
      </c>
      <c r="P572" s="60">
        <v>8802</v>
      </c>
      <c r="Q572" s="60">
        <v>6187</v>
      </c>
      <c r="R572" s="316">
        <v>36277</v>
      </c>
      <c r="S572" s="280">
        <v>31772</v>
      </c>
      <c r="T572" s="186">
        <v>18325</v>
      </c>
      <c r="U572" s="186">
        <v>9289</v>
      </c>
      <c r="V572" s="186">
        <v>6522</v>
      </c>
      <c r="W572" s="317">
        <v>37926</v>
      </c>
    </row>
    <row r="573" spans="1:23">
      <c r="A573" s="499"/>
      <c r="B573" s="499"/>
      <c r="C573" t="s">
        <v>170</v>
      </c>
      <c r="D573" s="300"/>
      <c r="E573" s="300"/>
      <c r="F573" s="300"/>
      <c r="G573" s="300"/>
      <c r="H573" s="300"/>
      <c r="I573" s="313">
        <v>14031</v>
      </c>
      <c r="J573" s="227">
        <v>4079</v>
      </c>
      <c r="K573" s="227">
        <v>1480</v>
      </c>
      <c r="L573" s="229">
        <v>695</v>
      </c>
      <c r="M573" s="310">
        <v>12135</v>
      </c>
      <c r="N573" s="197">
        <v>16002</v>
      </c>
      <c r="O573" s="60">
        <v>4564</v>
      </c>
      <c r="P573" s="60">
        <v>1634</v>
      </c>
      <c r="Q573" s="60">
        <v>784</v>
      </c>
      <c r="R573" s="316">
        <v>13608</v>
      </c>
      <c r="S573" s="280">
        <v>17906</v>
      </c>
      <c r="T573" s="186">
        <v>5036</v>
      </c>
      <c r="U573" s="186">
        <v>1799</v>
      </c>
      <c r="V573" s="186">
        <v>869</v>
      </c>
      <c r="W573" s="317">
        <v>14977</v>
      </c>
    </row>
    <row r="574" spans="1:23">
      <c r="A574" s="499"/>
      <c r="B574" s="499"/>
      <c r="C574" t="s">
        <v>117</v>
      </c>
      <c r="D574" s="300"/>
      <c r="E574" s="300"/>
      <c r="F574" s="300"/>
      <c r="G574" s="300"/>
      <c r="H574" s="300"/>
      <c r="I574" s="313">
        <v>2313</v>
      </c>
      <c r="J574" s="229">
        <v>783</v>
      </c>
      <c r="K574" s="229">
        <v>316</v>
      </c>
      <c r="L574" s="229">
        <v>191</v>
      </c>
      <c r="M574" s="310">
        <v>2457</v>
      </c>
      <c r="N574" s="197">
        <v>2712</v>
      </c>
      <c r="O574" s="60">
        <v>889</v>
      </c>
      <c r="P574" s="60">
        <v>356</v>
      </c>
      <c r="Q574" s="60">
        <v>205</v>
      </c>
      <c r="R574" s="316">
        <v>2803</v>
      </c>
      <c r="S574" s="280">
        <v>3126</v>
      </c>
      <c r="T574" s="186">
        <v>960</v>
      </c>
      <c r="U574" s="186">
        <v>393</v>
      </c>
      <c r="V574" s="186">
        <v>229</v>
      </c>
      <c r="W574" s="317">
        <v>3126</v>
      </c>
    </row>
    <row r="575" spans="1:23">
      <c r="A575" s="499"/>
      <c r="B575" s="499"/>
      <c r="C575" t="s">
        <v>172</v>
      </c>
      <c r="D575" s="300"/>
      <c r="E575" s="300"/>
      <c r="F575" s="300"/>
      <c r="G575" s="300"/>
      <c r="H575" s="300"/>
      <c r="I575" s="314">
        <v>646</v>
      </c>
      <c r="J575" s="229">
        <v>307</v>
      </c>
      <c r="K575" s="229">
        <v>221</v>
      </c>
      <c r="L575" s="229">
        <v>142</v>
      </c>
      <c r="M575" s="310">
        <v>695</v>
      </c>
      <c r="N575" s="197">
        <v>682</v>
      </c>
      <c r="O575" s="60">
        <v>332</v>
      </c>
      <c r="P575" s="60">
        <v>224</v>
      </c>
      <c r="Q575" s="60">
        <v>146</v>
      </c>
      <c r="R575" s="316">
        <v>741</v>
      </c>
      <c r="S575" s="280">
        <v>677</v>
      </c>
      <c r="T575" s="186">
        <v>343</v>
      </c>
      <c r="U575" s="186">
        <v>235</v>
      </c>
      <c r="V575" s="186">
        <v>156</v>
      </c>
      <c r="W575" s="317">
        <v>758</v>
      </c>
    </row>
    <row r="576" spans="1:23">
      <c r="A576" s="499"/>
      <c r="B576" s="499"/>
      <c r="C576" t="s">
        <v>121</v>
      </c>
      <c r="D576" s="300"/>
      <c r="E576" s="300"/>
      <c r="F576" s="300"/>
      <c r="G576" s="300"/>
      <c r="H576" s="300"/>
      <c r="I576" s="314">
        <v>182</v>
      </c>
      <c r="J576" s="229">
        <v>97</v>
      </c>
      <c r="K576" s="229">
        <v>51</v>
      </c>
      <c r="L576" s="229">
        <v>17</v>
      </c>
      <c r="M576" s="310">
        <v>204</v>
      </c>
      <c r="N576" s="197">
        <v>193</v>
      </c>
      <c r="O576" s="60">
        <v>99</v>
      </c>
      <c r="P576" s="60">
        <v>58</v>
      </c>
      <c r="Q576" s="60">
        <v>21</v>
      </c>
      <c r="R576" s="316">
        <v>211</v>
      </c>
      <c r="S576" s="280">
        <v>211</v>
      </c>
      <c r="T576" s="186">
        <v>102</v>
      </c>
      <c r="U576" s="186">
        <v>61</v>
      </c>
      <c r="V576" s="186">
        <v>21</v>
      </c>
      <c r="W576" s="317">
        <v>227</v>
      </c>
    </row>
    <row r="577" spans="1:23">
      <c r="A577" s="499"/>
      <c r="B577" s="499"/>
      <c r="C577" t="s">
        <v>281</v>
      </c>
      <c r="D577" s="300"/>
      <c r="E577" s="300"/>
      <c r="F577" s="300"/>
      <c r="G577" s="300"/>
      <c r="H577" s="300"/>
      <c r="I577" s="313">
        <v>10911</v>
      </c>
      <c r="J577" s="227">
        <v>3058</v>
      </c>
      <c r="K577" s="229">
        <v>805</v>
      </c>
      <c r="L577" s="229">
        <v>355</v>
      </c>
      <c r="M577" s="310">
        <v>10342</v>
      </c>
      <c r="N577" s="197">
        <v>12053</v>
      </c>
      <c r="O577" s="60">
        <v>3306</v>
      </c>
      <c r="P577" s="60">
        <v>869</v>
      </c>
      <c r="Q577" s="60">
        <v>399</v>
      </c>
      <c r="R577" s="316">
        <v>11235</v>
      </c>
      <c r="S577" s="280">
        <v>13308</v>
      </c>
      <c r="T577" s="186">
        <v>3621</v>
      </c>
      <c r="U577" s="186">
        <v>941</v>
      </c>
      <c r="V577" s="186">
        <v>430</v>
      </c>
      <c r="W577" s="317">
        <v>12262</v>
      </c>
    </row>
    <row r="578" spans="1:23">
      <c r="A578" s="499"/>
      <c r="B578" s="499"/>
      <c r="C578" t="s">
        <v>123</v>
      </c>
      <c r="D578" s="300"/>
      <c r="E578" s="300"/>
      <c r="F578" s="300"/>
      <c r="G578" s="300"/>
      <c r="H578" s="300"/>
      <c r="I578" s="313">
        <v>138173</v>
      </c>
      <c r="J578" s="227">
        <v>92358</v>
      </c>
      <c r="K578" s="227">
        <v>70389</v>
      </c>
      <c r="L578" s="227">
        <v>77777</v>
      </c>
      <c r="M578" s="310">
        <v>182323</v>
      </c>
      <c r="N578" s="197">
        <v>137233</v>
      </c>
      <c r="O578" s="60">
        <v>91719</v>
      </c>
      <c r="P578" s="60">
        <v>70425</v>
      </c>
      <c r="Q578" s="60">
        <v>78156</v>
      </c>
      <c r="R578" s="316">
        <v>181126</v>
      </c>
      <c r="S578" s="280">
        <v>141939</v>
      </c>
      <c r="T578" s="186">
        <v>91416</v>
      </c>
      <c r="U578" s="186">
        <v>70518</v>
      </c>
      <c r="V578" s="186">
        <v>78457</v>
      </c>
      <c r="W578" s="317">
        <v>182488</v>
      </c>
    </row>
    <row r="579" spans="1:23">
      <c r="A579" s="499"/>
      <c r="B579" s="499"/>
      <c r="C579" t="s">
        <v>509</v>
      </c>
      <c r="D579" s="300"/>
      <c r="E579" s="300"/>
      <c r="F579" s="300"/>
      <c r="G579" s="300"/>
      <c r="H579" s="300"/>
      <c r="I579" s="313">
        <v>317563</v>
      </c>
      <c r="J579" s="227">
        <v>166101</v>
      </c>
      <c r="K579" s="227">
        <v>103804</v>
      </c>
      <c r="L579" s="227">
        <v>101141</v>
      </c>
      <c r="M579" s="310">
        <v>365470</v>
      </c>
      <c r="N579" s="197">
        <v>330823</v>
      </c>
      <c r="O579" s="60">
        <v>170279</v>
      </c>
      <c r="P579" s="60">
        <v>105990</v>
      </c>
      <c r="Q579" s="60">
        <v>103187</v>
      </c>
      <c r="R579" s="316">
        <v>376450</v>
      </c>
      <c r="S579" s="280">
        <v>345812</v>
      </c>
      <c r="T579" s="186">
        <v>174448</v>
      </c>
      <c r="U579" s="186">
        <v>108231</v>
      </c>
      <c r="V579" s="186">
        <v>105007</v>
      </c>
      <c r="W579" s="317">
        <v>387811</v>
      </c>
    </row>
    <row r="580" spans="1:23">
      <c r="A580" s="499" t="s">
        <v>202</v>
      </c>
      <c r="B580" s="499" t="s">
        <v>24</v>
      </c>
      <c r="C580" t="s">
        <v>124</v>
      </c>
      <c r="D580" s="229">
        <v>910</v>
      </c>
      <c r="E580" s="227">
        <v>2014</v>
      </c>
      <c r="F580" s="229">
        <v>880</v>
      </c>
      <c r="G580" s="229">
        <v>356</v>
      </c>
      <c r="H580" s="227">
        <v>2924</v>
      </c>
      <c r="I580" s="314">
        <v>870</v>
      </c>
      <c r="J580" s="227">
        <v>2025</v>
      </c>
      <c r="K580" s="229">
        <v>770</v>
      </c>
      <c r="L580" s="229">
        <v>309</v>
      </c>
      <c r="M580" s="307">
        <v>2895</v>
      </c>
      <c r="N580" s="197">
        <v>833</v>
      </c>
      <c r="O580" s="60">
        <v>1654</v>
      </c>
      <c r="P580" s="60">
        <v>749</v>
      </c>
      <c r="Q580" s="60">
        <v>302</v>
      </c>
      <c r="R580" s="316">
        <v>2487</v>
      </c>
      <c r="S580" s="280">
        <v>817</v>
      </c>
      <c r="T580" s="186">
        <v>1711</v>
      </c>
      <c r="U580" s="186">
        <v>822</v>
      </c>
      <c r="V580" s="186">
        <v>326</v>
      </c>
      <c r="W580" s="317">
        <v>2528</v>
      </c>
    </row>
    <row r="581" spans="1:23">
      <c r="A581" s="499"/>
      <c r="B581" s="499"/>
      <c r="C581" t="s">
        <v>171</v>
      </c>
      <c r="D581" s="229">
        <v>133</v>
      </c>
      <c r="E581" s="229">
        <v>482</v>
      </c>
      <c r="F581" s="229">
        <v>200</v>
      </c>
      <c r="G581" s="229">
        <v>96</v>
      </c>
      <c r="H581" s="229">
        <v>615</v>
      </c>
      <c r="I581" s="314">
        <v>132</v>
      </c>
      <c r="J581" s="229">
        <v>385</v>
      </c>
      <c r="K581" s="229">
        <v>168</v>
      </c>
      <c r="L581" s="229">
        <v>83</v>
      </c>
      <c r="M581" s="308">
        <v>517</v>
      </c>
      <c r="N581" s="197">
        <v>126</v>
      </c>
      <c r="O581" s="60">
        <v>377</v>
      </c>
      <c r="P581" s="60">
        <v>204</v>
      </c>
      <c r="Q581" s="60">
        <v>93</v>
      </c>
      <c r="R581" s="316">
        <v>503</v>
      </c>
      <c r="S581" s="280">
        <v>156</v>
      </c>
      <c r="T581" s="186">
        <v>427</v>
      </c>
      <c r="U581" s="186">
        <v>232</v>
      </c>
      <c r="V581" s="186">
        <v>81</v>
      </c>
      <c r="W581" s="317">
        <v>583</v>
      </c>
    </row>
    <row r="582" spans="1:23">
      <c r="A582" s="499"/>
      <c r="B582" s="499"/>
      <c r="C582" t="s">
        <v>170</v>
      </c>
      <c r="D582" s="229">
        <v>160</v>
      </c>
      <c r="E582" s="229">
        <v>266</v>
      </c>
      <c r="F582" s="229">
        <v>80</v>
      </c>
      <c r="G582" s="229">
        <v>24</v>
      </c>
      <c r="H582" s="229">
        <v>426</v>
      </c>
      <c r="I582" s="314">
        <v>167</v>
      </c>
      <c r="J582" s="229">
        <v>297</v>
      </c>
      <c r="K582" s="229">
        <v>75</v>
      </c>
      <c r="L582" s="229">
        <v>21</v>
      </c>
      <c r="M582" s="308">
        <v>464</v>
      </c>
      <c r="N582" s="197">
        <v>182</v>
      </c>
      <c r="O582" s="60">
        <v>259</v>
      </c>
      <c r="P582" s="60">
        <v>55</v>
      </c>
      <c r="Q582" s="60">
        <v>25</v>
      </c>
      <c r="R582" s="316">
        <v>441</v>
      </c>
      <c r="S582" s="280">
        <v>168</v>
      </c>
      <c r="T582" s="186">
        <v>277</v>
      </c>
      <c r="U582" s="186">
        <v>76</v>
      </c>
      <c r="V582" s="186">
        <v>23</v>
      </c>
      <c r="W582" s="317">
        <v>445</v>
      </c>
    </row>
    <row r="583" spans="1:23">
      <c r="A583" s="499"/>
      <c r="B583" s="499"/>
      <c r="C583" t="s">
        <v>117</v>
      </c>
      <c r="D583" s="229">
        <v>45</v>
      </c>
      <c r="E583" s="229">
        <v>64</v>
      </c>
      <c r="F583" s="229">
        <v>21</v>
      </c>
      <c r="G583" s="229">
        <v>13</v>
      </c>
      <c r="H583" s="229">
        <v>109</v>
      </c>
      <c r="I583" s="314">
        <v>20</v>
      </c>
      <c r="J583" s="229">
        <v>53</v>
      </c>
      <c r="K583" s="229">
        <v>23</v>
      </c>
      <c r="L583" s="133" t="s">
        <v>169</v>
      </c>
      <c r="M583" s="308">
        <v>73</v>
      </c>
      <c r="N583" s="197">
        <v>30</v>
      </c>
      <c r="O583" s="60">
        <v>51</v>
      </c>
      <c r="P583" s="60">
        <v>15</v>
      </c>
      <c r="Q583" s="253" t="s">
        <v>169</v>
      </c>
      <c r="R583" s="316">
        <v>81</v>
      </c>
      <c r="S583" s="280">
        <v>40</v>
      </c>
      <c r="T583" s="186">
        <v>44</v>
      </c>
      <c r="U583" s="186">
        <v>17</v>
      </c>
      <c r="V583" s="252" t="s">
        <v>169</v>
      </c>
      <c r="W583" s="317">
        <v>84</v>
      </c>
    </row>
    <row r="584" spans="1:23">
      <c r="A584" s="499"/>
      <c r="B584" s="499"/>
      <c r="C584" t="s">
        <v>172</v>
      </c>
      <c r="D584" s="229">
        <v>10</v>
      </c>
      <c r="E584" s="229">
        <v>23</v>
      </c>
      <c r="F584" s="229">
        <v>12</v>
      </c>
      <c r="G584" s="133" t="s">
        <v>169</v>
      </c>
      <c r="H584" s="229">
        <v>33</v>
      </c>
      <c r="I584" s="314">
        <v>12</v>
      </c>
      <c r="J584" s="229">
        <v>24</v>
      </c>
      <c r="K584" s="133" t="s">
        <v>169</v>
      </c>
      <c r="L584" s="133" t="s">
        <v>169</v>
      </c>
      <c r="M584" s="308">
        <v>36</v>
      </c>
      <c r="N584" s="197">
        <v>14</v>
      </c>
      <c r="O584" s="60">
        <v>23</v>
      </c>
      <c r="P584" s="60">
        <v>17</v>
      </c>
      <c r="Q584" s="253" t="s">
        <v>169</v>
      </c>
      <c r="R584" s="316">
        <v>37</v>
      </c>
      <c r="S584" s="280">
        <v>12</v>
      </c>
      <c r="T584" s="186">
        <v>20</v>
      </c>
      <c r="U584" s="186">
        <v>17</v>
      </c>
      <c r="V584" s="252" t="s">
        <v>169</v>
      </c>
      <c r="W584" s="317">
        <v>32</v>
      </c>
    </row>
    <row r="585" spans="1:23">
      <c r="A585" s="499"/>
      <c r="B585" s="499"/>
      <c r="C585" t="s">
        <v>121</v>
      </c>
      <c r="D585" s="229" t="s">
        <v>169</v>
      </c>
      <c r="E585" s="229" t="s">
        <v>169</v>
      </c>
      <c r="F585" s="133" t="s">
        <v>169</v>
      </c>
      <c r="H585" s="229">
        <v>10</v>
      </c>
      <c r="I585" s="158" t="s">
        <v>169</v>
      </c>
      <c r="J585" s="133" t="s">
        <v>169</v>
      </c>
      <c r="K585" s="133" t="s">
        <v>169</v>
      </c>
      <c r="M585" s="159" t="s">
        <v>169</v>
      </c>
      <c r="N585" s="315" t="s">
        <v>169</v>
      </c>
      <c r="O585" s="60">
        <v>14</v>
      </c>
      <c r="P585" s="253" t="s">
        <v>169</v>
      </c>
      <c r="R585" s="316">
        <v>18</v>
      </c>
      <c r="S585" s="304" t="s">
        <v>169</v>
      </c>
      <c r="T585" s="252" t="s">
        <v>169</v>
      </c>
      <c r="U585" s="252" t="s">
        <v>169</v>
      </c>
      <c r="V585" s="252" t="s">
        <v>169</v>
      </c>
      <c r="W585" s="321" t="s">
        <v>169</v>
      </c>
    </row>
    <row r="586" spans="1:23">
      <c r="A586" s="499"/>
      <c r="B586" s="499"/>
      <c r="C586" t="s">
        <v>281</v>
      </c>
      <c r="D586" s="229">
        <v>89</v>
      </c>
      <c r="E586" s="229">
        <v>130</v>
      </c>
      <c r="F586" s="229">
        <v>41</v>
      </c>
      <c r="G586" s="229">
        <v>12</v>
      </c>
      <c r="H586" s="229">
        <v>219</v>
      </c>
      <c r="I586" s="314">
        <v>73</v>
      </c>
      <c r="J586" s="229">
        <v>152</v>
      </c>
      <c r="K586" s="229">
        <v>47</v>
      </c>
      <c r="L586" s="229">
        <v>22</v>
      </c>
      <c r="M586" s="308">
        <v>225</v>
      </c>
      <c r="N586" s="197">
        <v>62</v>
      </c>
      <c r="O586" s="60">
        <v>161</v>
      </c>
      <c r="P586" s="60">
        <v>46</v>
      </c>
      <c r="Q586" s="60">
        <v>23</v>
      </c>
      <c r="R586" s="316">
        <v>223</v>
      </c>
      <c r="S586" s="280">
        <v>97</v>
      </c>
      <c r="T586" s="186">
        <v>164</v>
      </c>
      <c r="U586" s="186">
        <v>53</v>
      </c>
      <c r="V586" s="186">
        <v>21</v>
      </c>
      <c r="W586" s="317">
        <v>261</v>
      </c>
    </row>
    <row r="587" spans="1:23">
      <c r="A587" s="499"/>
      <c r="B587" s="499"/>
      <c r="C587" t="s">
        <v>123</v>
      </c>
      <c r="D587" s="229">
        <v>67</v>
      </c>
      <c r="E587" s="229">
        <v>245</v>
      </c>
      <c r="F587" s="229">
        <v>188</v>
      </c>
      <c r="G587" s="229">
        <v>130</v>
      </c>
      <c r="H587" s="229">
        <v>312</v>
      </c>
      <c r="I587" s="314">
        <v>52</v>
      </c>
      <c r="J587" s="229">
        <v>205</v>
      </c>
      <c r="K587" s="229">
        <v>225</v>
      </c>
      <c r="L587" s="229">
        <v>90</v>
      </c>
      <c r="M587" s="308">
        <v>257</v>
      </c>
      <c r="N587" s="197">
        <v>68</v>
      </c>
      <c r="O587" s="60">
        <v>157</v>
      </c>
      <c r="P587" s="60">
        <v>188</v>
      </c>
      <c r="Q587" s="60">
        <v>118</v>
      </c>
      <c r="R587" s="316">
        <v>225</v>
      </c>
      <c r="S587" s="280">
        <v>70</v>
      </c>
      <c r="T587" s="186">
        <v>146</v>
      </c>
      <c r="U587" s="186">
        <v>165</v>
      </c>
      <c r="V587" s="186">
        <v>102</v>
      </c>
      <c r="W587" s="317">
        <v>216</v>
      </c>
    </row>
    <row r="588" spans="1:23">
      <c r="A588" s="499"/>
      <c r="B588" s="499"/>
      <c r="C588" t="s">
        <v>509</v>
      </c>
      <c r="D588" s="227">
        <v>1418</v>
      </c>
      <c r="E588" s="227">
        <v>3230</v>
      </c>
      <c r="F588" s="227">
        <v>1425</v>
      </c>
      <c r="G588" s="229">
        <v>634</v>
      </c>
      <c r="H588" s="227">
        <v>4648</v>
      </c>
      <c r="I588" s="313">
        <v>1327</v>
      </c>
      <c r="J588" s="227">
        <v>3149</v>
      </c>
      <c r="K588" s="227">
        <v>1317</v>
      </c>
      <c r="L588" s="229">
        <v>537</v>
      </c>
      <c r="M588" s="307">
        <v>4476</v>
      </c>
      <c r="N588" s="197">
        <v>1319</v>
      </c>
      <c r="O588" s="60">
        <v>2696</v>
      </c>
      <c r="P588" s="60">
        <v>1277</v>
      </c>
      <c r="Q588" s="60">
        <v>575</v>
      </c>
      <c r="R588" s="316">
        <v>4015</v>
      </c>
      <c r="S588" s="280">
        <v>1364</v>
      </c>
      <c r="T588" s="186">
        <v>2790</v>
      </c>
      <c r="U588" s="186">
        <v>1391</v>
      </c>
      <c r="V588" s="186">
        <v>566</v>
      </c>
      <c r="W588" s="317">
        <v>4154</v>
      </c>
    </row>
    <row r="589" spans="1:23">
      <c r="A589" s="499"/>
      <c r="B589" s="499" t="s">
        <v>510</v>
      </c>
      <c r="C589" t="s">
        <v>124</v>
      </c>
      <c r="D589" s="229">
        <v>48</v>
      </c>
      <c r="E589" s="229">
        <v>150</v>
      </c>
      <c r="F589" s="229">
        <v>71</v>
      </c>
      <c r="G589" s="229">
        <v>16</v>
      </c>
      <c r="H589" s="229">
        <v>198</v>
      </c>
      <c r="I589" s="314">
        <v>58</v>
      </c>
      <c r="J589" s="229">
        <v>203</v>
      </c>
      <c r="K589" s="229">
        <v>70</v>
      </c>
      <c r="L589" s="229">
        <v>36</v>
      </c>
      <c r="M589" s="308">
        <v>261</v>
      </c>
      <c r="N589" s="197">
        <v>56</v>
      </c>
      <c r="O589" s="60">
        <v>148</v>
      </c>
      <c r="P589" s="60">
        <v>51</v>
      </c>
      <c r="Q589" s="60">
        <v>26</v>
      </c>
      <c r="R589" s="316">
        <v>204</v>
      </c>
      <c r="S589" s="280">
        <v>46</v>
      </c>
      <c r="T589" s="186">
        <v>143</v>
      </c>
      <c r="U589" s="186">
        <v>64</v>
      </c>
      <c r="V589" s="186">
        <v>34</v>
      </c>
      <c r="W589" s="317">
        <v>189</v>
      </c>
    </row>
    <row r="590" spans="1:23">
      <c r="A590" s="499"/>
      <c r="B590" s="499"/>
      <c r="C590" t="s">
        <v>171</v>
      </c>
      <c r="D590" s="229" t="s">
        <v>169</v>
      </c>
      <c r="E590" s="229">
        <v>15</v>
      </c>
      <c r="F590" s="133" t="s">
        <v>169</v>
      </c>
      <c r="G590" s="133" t="s">
        <v>169</v>
      </c>
      <c r="H590" s="229">
        <v>17</v>
      </c>
      <c r="I590" s="158" t="s">
        <v>169</v>
      </c>
      <c r="J590" s="229">
        <v>25</v>
      </c>
      <c r="K590" s="229">
        <v>12</v>
      </c>
      <c r="L590" s="133" t="s">
        <v>169</v>
      </c>
      <c r="M590" s="308">
        <v>28</v>
      </c>
      <c r="N590" s="315" t="s">
        <v>169</v>
      </c>
      <c r="O590" s="60">
        <v>12</v>
      </c>
      <c r="P590" s="60">
        <v>15</v>
      </c>
      <c r="Q590" s="253" t="s">
        <v>169</v>
      </c>
      <c r="R590" s="316">
        <v>19</v>
      </c>
      <c r="S590" s="304" t="s">
        <v>169</v>
      </c>
      <c r="T590" s="186">
        <v>19</v>
      </c>
      <c r="U590" s="252" t="s">
        <v>169</v>
      </c>
      <c r="V590" s="252" t="s">
        <v>169</v>
      </c>
      <c r="W590" s="317">
        <v>25</v>
      </c>
    </row>
    <row r="591" spans="1:23">
      <c r="A591" s="499"/>
      <c r="B591" s="499"/>
      <c r="C591" t="s">
        <v>170</v>
      </c>
      <c r="D591" s="229" t="s">
        <v>169</v>
      </c>
      <c r="E591" s="229">
        <v>23</v>
      </c>
      <c r="F591" s="133" t="s">
        <v>169</v>
      </c>
      <c r="G591" s="133" t="s">
        <v>169</v>
      </c>
      <c r="H591" s="229">
        <v>30</v>
      </c>
      <c r="I591" s="158" t="s">
        <v>169</v>
      </c>
      <c r="J591" s="229">
        <v>34</v>
      </c>
      <c r="K591" s="133" t="s">
        <v>169</v>
      </c>
      <c r="L591" s="133" t="s">
        <v>169</v>
      </c>
      <c r="M591" s="308">
        <v>39</v>
      </c>
      <c r="N591" s="197">
        <v>11</v>
      </c>
      <c r="O591" s="60">
        <v>24</v>
      </c>
      <c r="P591" s="253" t="s">
        <v>169</v>
      </c>
      <c r="Q591" s="253" t="s">
        <v>169</v>
      </c>
      <c r="R591" s="316">
        <v>35</v>
      </c>
      <c r="S591" s="280">
        <v>12</v>
      </c>
      <c r="T591" s="186">
        <v>21</v>
      </c>
      <c r="U591" s="252" t="s">
        <v>169</v>
      </c>
      <c r="V591" s="252" t="s">
        <v>169</v>
      </c>
      <c r="W591" s="317">
        <v>33</v>
      </c>
    </row>
    <row r="592" spans="1:23">
      <c r="A592" s="499"/>
      <c r="B592" s="499"/>
      <c r="C592" t="s">
        <v>117</v>
      </c>
      <c r="D592" s="229" t="s">
        <v>169</v>
      </c>
      <c r="E592" s="229" t="s">
        <v>169</v>
      </c>
      <c r="H592" s="133" t="s">
        <v>169</v>
      </c>
      <c r="I592" s="314"/>
      <c r="J592" s="133" t="s">
        <v>169</v>
      </c>
      <c r="K592" s="133" t="s">
        <v>169</v>
      </c>
      <c r="M592" s="159" t="s">
        <v>169</v>
      </c>
      <c r="N592" s="315" t="s">
        <v>169</v>
      </c>
      <c r="O592" s="253" t="s">
        <v>169</v>
      </c>
      <c r="P592" s="253" t="s">
        <v>169</v>
      </c>
      <c r="R592" s="318" t="s">
        <v>169</v>
      </c>
      <c r="S592" s="304" t="s">
        <v>169</v>
      </c>
      <c r="T592" s="252" t="s">
        <v>169</v>
      </c>
      <c r="U592" s="252" t="s">
        <v>169</v>
      </c>
      <c r="W592" s="321" t="s">
        <v>169</v>
      </c>
    </row>
    <row r="593" spans="1:23">
      <c r="A593" s="499"/>
      <c r="B593" s="499"/>
      <c r="C593" t="s">
        <v>172</v>
      </c>
      <c r="D593" s="229" t="s">
        <v>169</v>
      </c>
      <c r="E593" s="229" t="s">
        <v>169</v>
      </c>
      <c r="H593" s="133" t="s">
        <v>169</v>
      </c>
      <c r="I593" s="158" t="s">
        <v>169</v>
      </c>
      <c r="J593" s="133" t="s">
        <v>169</v>
      </c>
      <c r="L593" s="133" t="s">
        <v>169</v>
      </c>
      <c r="M593" s="159" t="s">
        <v>169</v>
      </c>
      <c r="N593" s="196"/>
      <c r="O593" s="253" t="s">
        <v>169</v>
      </c>
      <c r="R593" s="318" t="s">
        <v>169</v>
      </c>
      <c r="S593" s="304" t="s">
        <v>169</v>
      </c>
      <c r="T593" s="252" t="s">
        <v>169</v>
      </c>
      <c r="W593" s="321" t="s">
        <v>169</v>
      </c>
    </row>
    <row r="594" spans="1:23">
      <c r="A594" s="499"/>
      <c r="B594" s="499"/>
      <c r="C594" t="s">
        <v>121</v>
      </c>
      <c r="I594" s="314"/>
      <c r="J594" s="133" t="s">
        <v>169</v>
      </c>
      <c r="M594" s="159" t="s">
        <v>169</v>
      </c>
      <c r="N594" s="196"/>
      <c r="O594" s="60"/>
      <c r="R594" s="316"/>
      <c r="S594" s="304" t="s">
        <v>169</v>
      </c>
      <c r="W594" s="321" t="s">
        <v>169</v>
      </c>
    </row>
    <row r="595" spans="1:23">
      <c r="A595" s="499"/>
      <c r="B595" s="499"/>
      <c r="C595" t="s">
        <v>281</v>
      </c>
      <c r="D595" s="229" t="s">
        <v>169</v>
      </c>
      <c r="E595" s="229">
        <v>13</v>
      </c>
      <c r="F595" s="133" t="s">
        <v>169</v>
      </c>
      <c r="H595" s="229">
        <v>17</v>
      </c>
      <c r="I595" s="158" t="s">
        <v>169</v>
      </c>
      <c r="J595" s="229">
        <v>17</v>
      </c>
      <c r="K595" s="133" t="s">
        <v>169</v>
      </c>
      <c r="L595" s="133" t="s">
        <v>169</v>
      </c>
      <c r="M595" s="308">
        <v>22</v>
      </c>
      <c r="N595" s="315" t="s">
        <v>169</v>
      </c>
      <c r="O595" s="60">
        <v>11</v>
      </c>
      <c r="P595" s="253" t="s">
        <v>169</v>
      </c>
      <c r="Q595" s="253" t="s">
        <v>169</v>
      </c>
      <c r="R595" s="316">
        <v>14</v>
      </c>
      <c r="S595" s="304" t="s">
        <v>169</v>
      </c>
      <c r="T595" s="186">
        <v>15</v>
      </c>
      <c r="U595" s="252" t="s">
        <v>169</v>
      </c>
      <c r="V595" s="252" t="s">
        <v>169</v>
      </c>
      <c r="W595" s="317">
        <v>20</v>
      </c>
    </row>
    <row r="596" spans="1:23">
      <c r="A596" s="499"/>
      <c r="B596" s="499"/>
      <c r="C596" t="s">
        <v>123</v>
      </c>
      <c r="D596" s="229" t="s">
        <v>169</v>
      </c>
      <c r="E596" s="229">
        <v>29</v>
      </c>
      <c r="F596" s="229">
        <v>24</v>
      </c>
      <c r="G596" s="229">
        <v>14</v>
      </c>
      <c r="H596" s="229">
        <v>33</v>
      </c>
      <c r="I596" s="158" t="s">
        <v>169</v>
      </c>
      <c r="J596" s="229">
        <v>31</v>
      </c>
      <c r="K596" s="229">
        <v>32</v>
      </c>
      <c r="L596" s="229">
        <v>16</v>
      </c>
      <c r="M596" s="308">
        <v>37</v>
      </c>
      <c r="N596" s="197">
        <v>18</v>
      </c>
      <c r="O596" s="60">
        <v>26</v>
      </c>
      <c r="P596" s="60">
        <v>30</v>
      </c>
      <c r="Q596" s="60">
        <v>18</v>
      </c>
      <c r="R596" s="316">
        <v>44</v>
      </c>
      <c r="S596" s="304" t="s">
        <v>169</v>
      </c>
      <c r="T596" s="186">
        <v>18</v>
      </c>
      <c r="U596" s="186">
        <v>19</v>
      </c>
      <c r="V596" s="252" t="s">
        <v>169</v>
      </c>
      <c r="W596" s="317">
        <v>27</v>
      </c>
    </row>
    <row r="597" spans="1:23">
      <c r="A597" s="499"/>
      <c r="B597" s="499"/>
      <c r="C597" t="s">
        <v>509</v>
      </c>
      <c r="D597" s="229">
        <v>68</v>
      </c>
      <c r="E597" s="229">
        <v>239</v>
      </c>
      <c r="F597" s="229">
        <v>111</v>
      </c>
      <c r="G597" s="229">
        <v>34</v>
      </c>
      <c r="H597" s="229">
        <v>307</v>
      </c>
      <c r="I597" s="314">
        <v>78</v>
      </c>
      <c r="J597" s="229">
        <v>323</v>
      </c>
      <c r="K597" s="229">
        <v>133</v>
      </c>
      <c r="L597" s="229">
        <v>64</v>
      </c>
      <c r="M597" s="308">
        <v>401</v>
      </c>
      <c r="N597" s="197">
        <v>99</v>
      </c>
      <c r="O597" s="60">
        <v>229</v>
      </c>
      <c r="P597" s="60">
        <v>109</v>
      </c>
      <c r="Q597" s="60">
        <v>58</v>
      </c>
      <c r="R597" s="316">
        <v>328</v>
      </c>
      <c r="S597" s="280">
        <v>83</v>
      </c>
      <c r="T597" s="186">
        <v>220</v>
      </c>
      <c r="U597" s="186">
        <v>101</v>
      </c>
      <c r="V597" s="186">
        <v>54</v>
      </c>
      <c r="W597" s="317">
        <v>303</v>
      </c>
    </row>
    <row r="598" spans="1:23">
      <c r="A598" s="499"/>
      <c r="B598" s="499" t="s">
        <v>41</v>
      </c>
      <c r="C598" t="s">
        <v>124</v>
      </c>
      <c r="D598" s="300"/>
      <c r="E598" s="300"/>
      <c r="F598" s="300"/>
      <c r="G598" s="300"/>
      <c r="H598" s="300"/>
      <c r="I598" s="314">
        <v>491</v>
      </c>
      <c r="J598" s="227">
        <v>1135</v>
      </c>
      <c r="K598" s="229">
        <v>450</v>
      </c>
      <c r="L598" s="229">
        <v>185</v>
      </c>
      <c r="M598" s="307">
        <v>1626</v>
      </c>
      <c r="N598" s="197">
        <v>466</v>
      </c>
      <c r="O598" s="60">
        <v>1116</v>
      </c>
      <c r="P598" s="60">
        <v>419</v>
      </c>
      <c r="Q598" s="60">
        <v>155</v>
      </c>
      <c r="R598" s="316">
        <v>1582</v>
      </c>
      <c r="S598" s="280">
        <v>449</v>
      </c>
      <c r="T598" s="186">
        <v>874</v>
      </c>
      <c r="U598" s="186">
        <v>419</v>
      </c>
      <c r="V598" s="186">
        <v>142</v>
      </c>
      <c r="W598" s="317">
        <v>1323</v>
      </c>
    </row>
    <row r="599" spans="1:23">
      <c r="A599" s="499"/>
      <c r="B599" s="499"/>
      <c r="C599" t="s">
        <v>171</v>
      </c>
      <c r="D599" s="300"/>
      <c r="E599" s="300"/>
      <c r="F599" s="300"/>
      <c r="G599" s="300"/>
      <c r="H599" s="300"/>
      <c r="I599" s="314">
        <v>50</v>
      </c>
      <c r="J599" s="229">
        <v>222</v>
      </c>
      <c r="K599" s="229">
        <v>97</v>
      </c>
      <c r="L599" s="229">
        <v>33</v>
      </c>
      <c r="M599" s="308">
        <v>272</v>
      </c>
      <c r="N599" s="197">
        <v>65</v>
      </c>
      <c r="O599" s="60">
        <v>177</v>
      </c>
      <c r="P599" s="60">
        <v>83</v>
      </c>
      <c r="Q599" s="60">
        <v>37</v>
      </c>
      <c r="R599" s="316">
        <v>242</v>
      </c>
      <c r="S599" s="280">
        <v>56</v>
      </c>
      <c r="T599" s="186">
        <v>180</v>
      </c>
      <c r="U599" s="186">
        <v>87</v>
      </c>
      <c r="V599" s="186">
        <v>46</v>
      </c>
      <c r="W599" s="317">
        <v>236</v>
      </c>
    </row>
    <row r="600" spans="1:23">
      <c r="A600" s="499"/>
      <c r="B600" s="499"/>
      <c r="C600" t="s">
        <v>170</v>
      </c>
      <c r="D600" s="300"/>
      <c r="E600" s="300"/>
      <c r="F600" s="300"/>
      <c r="G600" s="300"/>
      <c r="H600" s="300"/>
      <c r="I600" s="314">
        <v>72</v>
      </c>
      <c r="J600" s="229">
        <v>135</v>
      </c>
      <c r="K600" s="229">
        <v>29</v>
      </c>
      <c r="L600" s="133" t="s">
        <v>169</v>
      </c>
      <c r="M600" s="308">
        <v>207</v>
      </c>
      <c r="N600" s="197">
        <v>86</v>
      </c>
      <c r="O600" s="60">
        <v>141</v>
      </c>
      <c r="P600" s="60">
        <v>38</v>
      </c>
      <c r="Q600" s="60">
        <v>10</v>
      </c>
      <c r="R600" s="316">
        <v>227</v>
      </c>
      <c r="S600" s="280">
        <v>93</v>
      </c>
      <c r="T600" s="186">
        <v>134</v>
      </c>
      <c r="U600" s="186">
        <v>20</v>
      </c>
      <c r="V600" s="186">
        <v>14</v>
      </c>
      <c r="W600" s="317">
        <v>227</v>
      </c>
    </row>
    <row r="601" spans="1:23">
      <c r="A601" s="499"/>
      <c r="B601" s="499"/>
      <c r="C601" t="s">
        <v>117</v>
      </c>
      <c r="D601" s="300"/>
      <c r="E601" s="300"/>
      <c r="F601" s="300"/>
      <c r="G601" s="300"/>
      <c r="H601" s="300"/>
      <c r="I601" s="314">
        <v>29</v>
      </c>
      <c r="J601" s="229">
        <v>30</v>
      </c>
      <c r="K601" s="229">
        <v>10</v>
      </c>
      <c r="L601" s="133" t="s">
        <v>169</v>
      </c>
      <c r="M601" s="308">
        <v>59</v>
      </c>
      <c r="N601" s="197">
        <v>13</v>
      </c>
      <c r="O601" s="60">
        <v>27</v>
      </c>
      <c r="P601" s="60">
        <v>12</v>
      </c>
      <c r="Q601" s="253" t="s">
        <v>169</v>
      </c>
      <c r="R601" s="316">
        <v>40</v>
      </c>
      <c r="S601" s="280">
        <v>18</v>
      </c>
      <c r="T601" s="186">
        <v>32</v>
      </c>
      <c r="U601" s="252" t="s">
        <v>169</v>
      </c>
      <c r="V601" s="252" t="s">
        <v>169</v>
      </c>
      <c r="W601" s="317">
        <v>50</v>
      </c>
    </row>
    <row r="602" spans="1:23">
      <c r="A602" s="499"/>
      <c r="B602" s="499"/>
      <c r="C602" t="s">
        <v>172</v>
      </c>
      <c r="D602" s="300"/>
      <c r="E602" s="300"/>
      <c r="F602" s="300"/>
      <c r="G602" s="300"/>
      <c r="H602" s="300"/>
      <c r="I602" s="158" t="s">
        <v>169</v>
      </c>
      <c r="J602" s="229">
        <v>10</v>
      </c>
      <c r="K602" s="133" t="s">
        <v>169</v>
      </c>
      <c r="L602" s="133" t="s">
        <v>169</v>
      </c>
      <c r="M602" s="308">
        <v>12</v>
      </c>
      <c r="N602" s="315" t="s">
        <v>169</v>
      </c>
      <c r="O602" s="60">
        <v>12</v>
      </c>
      <c r="P602" s="253" t="s">
        <v>169</v>
      </c>
      <c r="Q602" s="253" t="s">
        <v>169</v>
      </c>
      <c r="R602" s="316">
        <v>16</v>
      </c>
      <c r="S602" s="304" t="s">
        <v>169</v>
      </c>
      <c r="T602" s="186">
        <v>10</v>
      </c>
      <c r="U602" s="252" t="s">
        <v>169</v>
      </c>
      <c r="V602" s="252" t="s">
        <v>169</v>
      </c>
      <c r="W602" s="317">
        <v>18</v>
      </c>
    </row>
    <row r="603" spans="1:23">
      <c r="A603" s="499"/>
      <c r="B603" s="499"/>
      <c r="C603" t="s">
        <v>121</v>
      </c>
      <c r="D603" s="300"/>
      <c r="E603" s="300"/>
      <c r="F603" s="300"/>
      <c r="G603" s="300"/>
      <c r="H603" s="300"/>
      <c r="I603" s="158" t="s">
        <v>169</v>
      </c>
      <c r="J603" s="133" t="s">
        <v>169</v>
      </c>
      <c r="K603" s="133" t="s">
        <v>169</v>
      </c>
      <c r="M603" s="159" t="s">
        <v>169</v>
      </c>
      <c r="N603" s="197"/>
      <c r="O603" s="253" t="s">
        <v>169</v>
      </c>
      <c r="P603" s="253" t="s">
        <v>169</v>
      </c>
      <c r="R603" s="318" t="s">
        <v>169</v>
      </c>
      <c r="S603" s="304" t="s">
        <v>169</v>
      </c>
      <c r="T603" s="252" t="s">
        <v>169</v>
      </c>
      <c r="U603" s="252" t="s">
        <v>169</v>
      </c>
      <c r="W603" s="317">
        <v>10</v>
      </c>
    </row>
    <row r="604" spans="1:23">
      <c r="A604" s="499"/>
      <c r="B604" s="499"/>
      <c r="C604" t="s">
        <v>281</v>
      </c>
      <c r="D604" s="300"/>
      <c r="E604" s="300"/>
      <c r="F604" s="300"/>
      <c r="G604" s="300"/>
      <c r="H604" s="300"/>
      <c r="I604" s="314">
        <v>48</v>
      </c>
      <c r="J604" s="229">
        <v>67</v>
      </c>
      <c r="K604" s="229">
        <v>20</v>
      </c>
      <c r="L604" s="133" t="s">
        <v>169</v>
      </c>
      <c r="M604" s="308">
        <v>115</v>
      </c>
      <c r="N604" s="197">
        <v>46</v>
      </c>
      <c r="O604" s="60">
        <v>86</v>
      </c>
      <c r="P604" s="60">
        <v>19</v>
      </c>
      <c r="Q604" s="253" t="s">
        <v>169</v>
      </c>
      <c r="R604" s="316">
        <v>132</v>
      </c>
      <c r="S604" s="280">
        <v>31</v>
      </c>
      <c r="T604" s="186">
        <v>84</v>
      </c>
      <c r="U604" s="186">
        <v>29</v>
      </c>
      <c r="V604" s="186">
        <v>10</v>
      </c>
      <c r="W604" s="317">
        <v>115</v>
      </c>
    </row>
    <row r="605" spans="1:23">
      <c r="A605" s="499"/>
      <c r="B605" s="499"/>
      <c r="C605" t="s">
        <v>123</v>
      </c>
      <c r="D605" s="300"/>
      <c r="E605" s="300"/>
      <c r="F605" s="300"/>
      <c r="G605" s="300"/>
      <c r="H605" s="300"/>
      <c r="I605" s="314">
        <v>45</v>
      </c>
      <c r="J605" s="229">
        <v>136</v>
      </c>
      <c r="K605" s="229">
        <v>106</v>
      </c>
      <c r="L605" s="229">
        <v>64</v>
      </c>
      <c r="M605" s="308">
        <v>181</v>
      </c>
      <c r="N605" s="197">
        <v>23</v>
      </c>
      <c r="O605" s="60">
        <v>119</v>
      </c>
      <c r="P605" s="60">
        <v>133</v>
      </c>
      <c r="Q605" s="60">
        <v>48</v>
      </c>
      <c r="R605" s="316">
        <v>142</v>
      </c>
      <c r="S605" s="280">
        <v>35</v>
      </c>
      <c r="T605" s="186">
        <v>97</v>
      </c>
      <c r="U605" s="186">
        <v>115</v>
      </c>
      <c r="V605" s="186">
        <v>57</v>
      </c>
      <c r="W605" s="317">
        <v>132</v>
      </c>
    </row>
    <row r="606" spans="1:23">
      <c r="A606" s="499"/>
      <c r="B606" s="499"/>
      <c r="C606" t="s">
        <v>509</v>
      </c>
      <c r="D606" s="300"/>
      <c r="E606" s="300"/>
      <c r="F606" s="300"/>
      <c r="G606" s="300"/>
      <c r="H606" s="300"/>
      <c r="I606" s="314">
        <v>738</v>
      </c>
      <c r="J606" s="227">
        <v>1738</v>
      </c>
      <c r="K606" s="229">
        <v>717</v>
      </c>
      <c r="L606" s="229">
        <v>304</v>
      </c>
      <c r="M606" s="307">
        <v>2476</v>
      </c>
      <c r="N606" s="197">
        <v>703</v>
      </c>
      <c r="O606" s="60">
        <v>1683</v>
      </c>
      <c r="P606" s="60">
        <v>710</v>
      </c>
      <c r="Q606" s="60">
        <v>264</v>
      </c>
      <c r="R606" s="316">
        <v>2386</v>
      </c>
      <c r="S606" s="280">
        <v>693</v>
      </c>
      <c r="T606" s="186">
        <v>1418</v>
      </c>
      <c r="U606" s="186">
        <v>683</v>
      </c>
      <c r="V606" s="186">
        <v>275</v>
      </c>
      <c r="W606" s="317">
        <v>2111</v>
      </c>
    </row>
    <row r="607" spans="1:23">
      <c r="A607" s="499"/>
      <c r="B607" s="499" t="s">
        <v>511</v>
      </c>
      <c r="C607" t="s">
        <v>124</v>
      </c>
      <c r="D607" s="300"/>
      <c r="E607" s="300"/>
      <c r="F607" s="300"/>
      <c r="G607" s="300"/>
      <c r="H607" s="300"/>
      <c r="I607" s="313">
        <v>58240</v>
      </c>
      <c r="J607" s="227">
        <v>18813</v>
      </c>
      <c r="K607" s="227">
        <v>8115</v>
      </c>
      <c r="L607" s="227">
        <v>6497</v>
      </c>
      <c r="M607" s="310">
        <v>51547</v>
      </c>
      <c r="N607" s="197">
        <v>62989</v>
      </c>
      <c r="O607" s="60">
        <v>20077</v>
      </c>
      <c r="P607" s="60">
        <v>8679</v>
      </c>
      <c r="Q607" s="60">
        <v>6941</v>
      </c>
      <c r="R607" s="316">
        <v>55171</v>
      </c>
      <c r="S607" s="280">
        <v>67525</v>
      </c>
      <c r="T607" s="186">
        <v>21177</v>
      </c>
      <c r="U607" s="186">
        <v>9171</v>
      </c>
      <c r="V607" s="186">
        <v>7274</v>
      </c>
      <c r="W607" s="317">
        <v>58360</v>
      </c>
    </row>
    <row r="608" spans="1:23">
      <c r="A608" s="499"/>
      <c r="B608" s="499"/>
      <c r="C608" t="s">
        <v>171</v>
      </c>
      <c r="D608" s="300"/>
      <c r="E608" s="300"/>
      <c r="F608" s="300"/>
      <c r="G608" s="300"/>
      <c r="H608" s="300"/>
      <c r="I608" s="313">
        <v>9167</v>
      </c>
      <c r="J608" s="227">
        <v>4850</v>
      </c>
      <c r="K608" s="227">
        <v>2257</v>
      </c>
      <c r="L608" s="227">
        <v>1478</v>
      </c>
      <c r="M608" s="310">
        <v>10319</v>
      </c>
      <c r="N608" s="197">
        <v>10070</v>
      </c>
      <c r="O608" s="60">
        <v>5302</v>
      </c>
      <c r="P608" s="60">
        <v>2479</v>
      </c>
      <c r="Q608" s="60">
        <v>1582</v>
      </c>
      <c r="R608" s="316">
        <v>11275</v>
      </c>
      <c r="S608" s="280">
        <v>10927</v>
      </c>
      <c r="T608" s="186">
        <v>5681</v>
      </c>
      <c r="U608" s="186">
        <v>2597</v>
      </c>
      <c r="V608" s="186">
        <v>1665</v>
      </c>
      <c r="W608" s="317">
        <v>12022</v>
      </c>
    </row>
    <row r="609" spans="1:23">
      <c r="A609" s="499"/>
      <c r="B609" s="499"/>
      <c r="C609" t="s">
        <v>170</v>
      </c>
      <c r="D609" s="300"/>
      <c r="E609" s="300"/>
      <c r="F609" s="300"/>
      <c r="G609" s="300"/>
      <c r="H609" s="300"/>
      <c r="I609" s="313">
        <v>6776</v>
      </c>
      <c r="J609" s="227">
        <v>1767</v>
      </c>
      <c r="K609" s="229">
        <v>625</v>
      </c>
      <c r="L609" s="229">
        <v>296</v>
      </c>
      <c r="M609" s="310">
        <v>5425</v>
      </c>
      <c r="N609" s="197">
        <v>7541</v>
      </c>
      <c r="O609" s="60">
        <v>1979</v>
      </c>
      <c r="P609" s="60">
        <v>701</v>
      </c>
      <c r="Q609" s="60">
        <v>337</v>
      </c>
      <c r="R609" s="316">
        <v>6046</v>
      </c>
      <c r="S609" s="280">
        <v>8445</v>
      </c>
      <c r="T609" s="186">
        <v>2154</v>
      </c>
      <c r="U609" s="186">
        <v>741</v>
      </c>
      <c r="V609" s="186">
        <v>353</v>
      </c>
      <c r="W609" s="317">
        <v>6688</v>
      </c>
    </row>
    <row r="610" spans="1:23">
      <c r="A610" s="499"/>
      <c r="B610" s="499"/>
      <c r="C610" t="s">
        <v>117</v>
      </c>
      <c r="D610" s="300"/>
      <c r="E610" s="300"/>
      <c r="F610" s="300"/>
      <c r="G610" s="300"/>
      <c r="H610" s="300"/>
      <c r="I610" s="313">
        <v>1498</v>
      </c>
      <c r="J610" s="229">
        <v>627</v>
      </c>
      <c r="K610" s="229">
        <v>209</v>
      </c>
      <c r="L610" s="229">
        <v>128</v>
      </c>
      <c r="M610" s="310">
        <v>1649</v>
      </c>
      <c r="N610" s="197">
        <v>1711</v>
      </c>
      <c r="O610" s="60">
        <v>679</v>
      </c>
      <c r="P610" s="60">
        <v>246</v>
      </c>
      <c r="Q610" s="60">
        <v>142</v>
      </c>
      <c r="R610" s="316">
        <v>1829</v>
      </c>
      <c r="S610" s="280">
        <v>1933</v>
      </c>
      <c r="T610" s="186">
        <v>723</v>
      </c>
      <c r="U610" s="186">
        <v>269</v>
      </c>
      <c r="V610" s="186">
        <v>151</v>
      </c>
      <c r="W610" s="317">
        <v>2019</v>
      </c>
    </row>
    <row r="611" spans="1:23">
      <c r="A611" s="499"/>
      <c r="B611" s="499"/>
      <c r="C611" t="s">
        <v>172</v>
      </c>
      <c r="D611" s="300"/>
      <c r="E611" s="300"/>
      <c r="F611" s="300"/>
      <c r="G611" s="300"/>
      <c r="H611" s="300"/>
      <c r="I611" s="314">
        <v>729</v>
      </c>
      <c r="J611" s="229">
        <v>334</v>
      </c>
      <c r="K611" s="229">
        <v>150</v>
      </c>
      <c r="L611" s="229">
        <v>106</v>
      </c>
      <c r="M611" s="310">
        <v>716</v>
      </c>
      <c r="N611" s="197">
        <v>762</v>
      </c>
      <c r="O611" s="60">
        <v>363</v>
      </c>
      <c r="P611" s="60">
        <v>155</v>
      </c>
      <c r="Q611" s="60">
        <v>108</v>
      </c>
      <c r="R611" s="316">
        <v>759</v>
      </c>
      <c r="S611" s="280">
        <v>805</v>
      </c>
      <c r="T611" s="186">
        <v>362</v>
      </c>
      <c r="U611" s="186">
        <v>163</v>
      </c>
      <c r="V611" s="186">
        <v>111</v>
      </c>
      <c r="W611" s="317">
        <v>777</v>
      </c>
    </row>
    <row r="612" spans="1:23">
      <c r="A612" s="499"/>
      <c r="B612" s="499"/>
      <c r="C612" t="s">
        <v>121</v>
      </c>
      <c r="D612" s="300"/>
      <c r="E612" s="300"/>
      <c r="F612" s="300"/>
      <c r="G612" s="300"/>
      <c r="H612" s="300"/>
      <c r="I612" s="314">
        <v>167</v>
      </c>
      <c r="J612" s="229">
        <v>45</v>
      </c>
      <c r="K612" s="229">
        <v>24</v>
      </c>
      <c r="L612" s="229">
        <v>15</v>
      </c>
      <c r="M612" s="310">
        <v>142</v>
      </c>
      <c r="N612" s="197">
        <v>197</v>
      </c>
      <c r="O612" s="60">
        <v>52</v>
      </c>
      <c r="P612" s="60">
        <v>31</v>
      </c>
      <c r="Q612" s="60">
        <v>14</v>
      </c>
      <c r="R612" s="316">
        <v>163</v>
      </c>
      <c r="S612" s="280">
        <v>217</v>
      </c>
      <c r="T612" s="186">
        <v>55</v>
      </c>
      <c r="U612" s="186">
        <v>35</v>
      </c>
      <c r="V612" s="186">
        <v>14</v>
      </c>
      <c r="W612" s="317">
        <v>176</v>
      </c>
    </row>
    <row r="613" spans="1:23">
      <c r="A613" s="499"/>
      <c r="B613" s="499"/>
      <c r="C613" t="s">
        <v>281</v>
      </c>
      <c r="D613" s="300"/>
      <c r="E613" s="300"/>
      <c r="F613" s="300"/>
      <c r="G613" s="300"/>
      <c r="H613" s="300"/>
      <c r="I613" s="313">
        <v>3726</v>
      </c>
      <c r="J613" s="227">
        <v>1205</v>
      </c>
      <c r="K613" s="229">
        <v>436</v>
      </c>
      <c r="L613" s="229">
        <v>191</v>
      </c>
      <c r="M613" s="310">
        <v>3400</v>
      </c>
      <c r="N613" s="197">
        <v>4232</v>
      </c>
      <c r="O613" s="60">
        <v>1298</v>
      </c>
      <c r="P613" s="60">
        <v>452</v>
      </c>
      <c r="Q613" s="60">
        <v>210</v>
      </c>
      <c r="R613" s="316">
        <v>3789</v>
      </c>
      <c r="S613" s="280">
        <v>4771</v>
      </c>
      <c r="T613" s="186">
        <v>1381</v>
      </c>
      <c r="U613" s="186">
        <v>484</v>
      </c>
      <c r="V613" s="186">
        <v>216</v>
      </c>
      <c r="W613" s="317">
        <v>4126</v>
      </c>
    </row>
    <row r="614" spans="1:23">
      <c r="A614" s="499"/>
      <c r="B614" s="499"/>
      <c r="C614" t="s">
        <v>123</v>
      </c>
      <c r="D614" s="300"/>
      <c r="E614" s="300"/>
      <c r="F614" s="300"/>
      <c r="G614" s="300"/>
      <c r="H614" s="300"/>
      <c r="I614" s="313">
        <v>90225</v>
      </c>
      <c r="J614" s="227">
        <v>38213</v>
      </c>
      <c r="K614" s="227">
        <v>25384</v>
      </c>
      <c r="L614" s="227">
        <v>24993</v>
      </c>
      <c r="M614" s="310">
        <v>91653</v>
      </c>
      <c r="N614" s="197">
        <v>90658</v>
      </c>
      <c r="O614" s="60">
        <v>37960</v>
      </c>
      <c r="P614" s="60">
        <v>25345</v>
      </c>
      <c r="Q614" s="60">
        <v>25069</v>
      </c>
      <c r="R614" s="316">
        <v>91389</v>
      </c>
      <c r="S614" s="280">
        <v>91610</v>
      </c>
      <c r="T614" s="186">
        <v>37821</v>
      </c>
      <c r="U614" s="186">
        <v>25358</v>
      </c>
      <c r="V614" s="186">
        <v>25148</v>
      </c>
      <c r="W614" s="317">
        <v>91541</v>
      </c>
    </row>
    <row r="615" spans="1:23">
      <c r="A615" s="499"/>
      <c r="B615" s="499"/>
      <c r="C615" t="s">
        <v>509</v>
      </c>
      <c r="D615" s="300"/>
      <c r="E615" s="300"/>
      <c r="F615" s="300"/>
      <c r="G615" s="300"/>
      <c r="H615" s="300"/>
      <c r="I615" s="313">
        <v>170528</v>
      </c>
      <c r="J615" s="227">
        <v>65854</v>
      </c>
      <c r="K615" s="227">
        <v>37200</v>
      </c>
      <c r="L615" s="227">
        <v>33704</v>
      </c>
      <c r="M615" s="310">
        <v>164851</v>
      </c>
      <c r="N615" s="197">
        <v>178160</v>
      </c>
      <c r="O615" s="60">
        <v>67710</v>
      </c>
      <c r="P615" s="60">
        <v>38088</v>
      </c>
      <c r="Q615" s="60">
        <v>34403</v>
      </c>
      <c r="R615" s="316">
        <v>170421</v>
      </c>
      <c r="S615" s="280">
        <v>186233</v>
      </c>
      <c r="T615" s="186">
        <v>69354</v>
      </c>
      <c r="U615" s="186">
        <v>38818</v>
      </c>
      <c r="V615" s="186">
        <v>34932</v>
      </c>
      <c r="W615" s="317">
        <v>175709</v>
      </c>
    </row>
    <row r="616" spans="1:23">
      <c r="A616" s="499" t="s">
        <v>203</v>
      </c>
      <c r="B616" s="499" t="s">
        <v>24</v>
      </c>
      <c r="C616" t="s">
        <v>124</v>
      </c>
      <c r="D616" s="227">
        <v>1076</v>
      </c>
      <c r="E616" s="227">
        <v>2160</v>
      </c>
      <c r="F616" s="229">
        <v>822</v>
      </c>
      <c r="G616" s="229">
        <v>477</v>
      </c>
      <c r="H616" s="227">
        <v>3236</v>
      </c>
      <c r="I616" s="314">
        <v>973</v>
      </c>
      <c r="J616" s="227">
        <v>2035</v>
      </c>
      <c r="K616" s="229">
        <v>812</v>
      </c>
      <c r="L616" s="229">
        <v>467</v>
      </c>
      <c r="M616" s="307">
        <v>3008</v>
      </c>
      <c r="N616" s="197">
        <v>957</v>
      </c>
      <c r="O616" s="60">
        <v>1880</v>
      </c>
      <c r="P616" s="60">
        <v>802</v>
      </c>
      <c r="Q616" s="60">
        <v>453</v>
      </c>
      <c r="R616" s="316">
        <v>2837</v>
      </c>
      <c r="S616" s="280">
        <v>992</v>
      </c>
      <c r="T616" s="186">
        <v>1921</v>
      </c>
      <c r="U616" s="186">
        <v>788</v>
      </c>
      <c r="V616" s="186">
        <v>510</v>
      </c>
      <c r="W616" s="317">
        <v>2913</v>
      </c>
    </row>
    <row r="617" spans="1:23">
      <c r="A617" s="499"/>
      <c r="B617" s="499"/>
      <c r="C617" t="s">
        <v>171</v>
      </c>
      <c r="D617" s="229">
        <v>232</v>
      </c>
      <c r="E617" s="229">
        <v>469</v>
      </c>
      <c r="F617" s="229">
        <v>180</v>
      </c>
      <c r="G617" s="229">
        <v>104</v>
      </c>
      <c r="H617" s="229">
        <v>701</v>
      </c>
      <c r="I617" s="314">
        <v>180</v>
      </c>
      <c r="J617" s="229">
        <v>471</v>
      </c>
      <c r="K617" s="229">
        <v>163</v>
      </c>
      <c r="L617" s="229">
        <v>100</v>
      </c>
      <c r="M617" s="308">
        <v>651</v>
      </c>
      <c r="N617" s="197">
        <v>189</v>
      </c>
      <c r="O617" s="60">
        <v>420</v>
      </c>
      <c r="P617" s="60">
        <v>188</v>
      </c>
      <c r="Q617" s="60">
        <v>91</v>
      </c>
      <c r="R617" s="316">
        <v>609</v>
      </c>
      <c r="S617" s="280">
        <v>184</v>
      </c>
      <c r="T617" s="186">
        <v>454</v>
      </c>
      <c r="U617" s="186">
        <v>229</v>
      </c>
      <c r="V617" s="186">
        <v>83</v>
      </c>
      <c r="W617" s="317">
        <v>638</v>
      </c>
    </row>
    <row r="618" spans="1:23">
      <c r="A618" s="499"/>
      <c r="B618" s="499"/>
      <c r="C618" t="s">
        <v>170</v>
      </c>
      <c r="D618" s="229">
        <v>299</v>
      </c>
      <c r="E618" s="229">
        <v>508</v>
      </c>
      <c r="F618" s="229">
        <v>125</v>
      </c>
      <c r="G618" s="229">
        <v>43</v>
      </c>
      <c r="H618" s="229">
        <v>807</v>
      </c>
      <c r="I618" s="314">
        <v>280</v>
      </c>
      <c r="J618" s="229">
        <v>572</v>
      </c>
      <c r="K618" s="229">
        <v>133</v>
      </c>
      <c r="L618" s="229">
        <v>47</v>
      </c>
      <c r="M618" s="308">
        <v>852</v>
      </c>
      <c r="N618" s="197">
        <v>346</v>
      </c>
      <c r="O618" s="60">
        <v>493</v>
      </c>
      <c r="P618" s="60">
        <v>139</v>
      </c>
      <c r="Q618" s="60">
        <v>57</v>
      </c>
      <c r="R618" s="316">
        <v>839</v>
      </c>
      <c r="S618" s="280">
        <v>387</v>
      </c>
      <c r="T618" s="186">
        <v>539</v>
      </c>
      <c r="U618" s="186">
        <v>121</v>
      </c>
      <c r="V618" s="186">
        <v>60</v>
      </c>
      <c r="W618" s="317">
        <v>926</v>
      </c>
    </row>
    <row r="619" spans="1:23">
      <c r="A619" s="499"/>
      <c r="B619" s="499"/>
      <c r="C619" t="s">
        <v>117</v>
      </c>
      <c r="D619" s="229">
        <v>35</v>
      </c>
      <c r="E619" s="229">
        <v>94</v>
      </c>
      <c r="F619" s="229">
        <v>25</v>
      </c>
      <c r="G619" s="229">
        <v>13</v>
      </c>
      <c r="H619" s="229">
        <v>129</v>
      </c>
      <c r="I619" s="314">
        <v>44</v>
      </c>
      <c r="J619" s="229">
        <v>79</v>
      </c>
      <c r="K619" s="229">
        <v>25</v>
      </c>
      <c r="L619" s="229">
        <v>10</v>
      </c>
      <c r="M619" s="308">
        <v>123</v>
      </c>
      <c r="N619" s="197">
        <v>46</v>
      </c>
      <c r="O619" s="60">
        <v>63</v>
      </c>
      <c r="P619" s="60">
        <v>17</v>
      </c>
      <c r="Q619" s="253" t="s">
        <v>169</v>
      </c>
      <c r="R619" s="316">
        <v>109</v>
      </c>
      <c r="S619" s="280">
        <v>41</v>
      </c>
      <c r="T619" s="186">
        <v>87</v>
      </c>
      <c r="U619" s="186">
        <v>19</v>
      </c>
      <c r="V619" s="252" t="s">
        <v>169</v>
      </c>
      <c r="W619" s="317">
        <v>128</v>
      </c>
    </row>
    <row r="620" spans="1:23">
      <c r="A620" s="499"/>
      <c r="B620" s="499"/>
      <c r="C620" t="s">
        <v>172</v>
      </c>
      <c r="D620" s="229">
        <v>31</v>
      </c>
      <c r="E620" s="229">
        <v>75</v>
      </c>
      <c r="F620" s="229">
        <v>39</v>
      </c>
      <c r="G620" s="229">
        <v>29</v>
      </c>
      <c r="H620" s="229">
        <v>106</v>
      </c>
      <c r="I620" s="314">
        <v>43</v>
      </c>
      <c r="J620" s="229">
        <v>82</v>
      </c>
      <c r="K620" s="229">
        <v>30</v>
      </c>
      <c r="L620" s="229">
        <v>21</v>
      </c>
      <c r="M620" s="308">
        <v>125</v>
      </c>
      <c r="N620" s="197">
        <v>43</v>
      </c>
      <c r="O620" s="60">
        <v>75</v>
      </c>
      <c r="P620" s="60">
        <v>32</v>
      </c>
      <c r="Q620" s="60">
        <v>31</v>
      </c>
      <c r="R620" s="316">
        <v>118</v>
      </c>
      <c r="S620" s="280">
        <v>52</v>
      </c>
      <c r="T620" s="186">
        <v>82</v>
      </c>
      <c r="U620" s="186">
        <v>25</v>
      </c>
      <c r="V620" s="186">
        <v>21</v>
      </c>
      <c r="W620" s="317">
        <v>134</v>
      </c>
    </row>
    <row r="621" spans="1:23">
      <c r="A621" s="499"/>
      <c r="B621" s="499"/>
      <c r="C621" t="s">
        <v>121</v>
      </c>
      <c r="D621" s="229">
        <v>11</v>
      </c>
      <c r="E621" s="229">
        <v>17</v>
      </c>
      <c r="F621" s="133" t="s">
        <v>169</v>
      </c>
      <c r="G621" s="133" t="s">
        <v>169</v>
      </c>
      <c r="H621" s="229">
        <v>28</v>
      </c>
      <c r="I621" s="158" t="s">
        <v>169</v>
      </c>
      <c r="J621" s="133" t="s">
        <v>169</v>
      </c>
      <c r="K621" s="133" t="s">
        <v>169</v>
      </c>
      <c r="M621" s="308">
        <v>14</v>
      </c>
      <c r="N621" s="315" t="s">
        <v>169</v>
      </c>
      <c r="O621" s="253" t="s">
        <v>169</v>
      </c>
      <c r="P621" s="253" t="s">
        <v>169</v>
      </c>
      <c r="Q621" s="253" t="s">
        <v>169</v>
      </c>
      <c r="R621" s="316">
        <v>16</v>
      </c>
      <c r="S621" s="304" t="s">
        <v>169</v>
      </c>
      <c r="T621" s="186">
        <v>16</v>
      </c>
      <c r="U621" s="252" t="s">
        <v>169</v>
      </c>
      <c r="V621" s="252" t="s">
        <v>169</v>
      </c>
      <c r="W621" s="317">
        <v>22</v>
      </c>
    </row>
    <row r="622" spans="1:23">
      <c r="A622" s="499"/>
      <c r="B622" s="499"/>
      <c r="C622" t="s">
        <v>281</v>
      </c>
      <c r="D622" s="229">
        <v>107</v>
      </c>
      <c r="E622" s="229">
        <v>171</v>
      </c>
      <c r="F622" s="229">
        <v>35</v>
      </c>
      <c r="G622" s="229">
        <v>16</v>
      </c>
      <c r="H622" s="229">
        <v>278</v>
      </c>
      <c r="I622" s="314">
        <v>107</v>
      </c>
      <c r="J622" s="229">
        <v>183</v>
      </c>
      <c r="K622" s="229">
        <v>52</v>
      </c>
      <c r="L622" s="229">
        <v>14</v>
      </c>
      <c r="M622" s="308">
        <v>290</v>
      </c>
      <c r="N622" s="197">
        <v>116</v>
      </c>
      <c r="O622" s="60">
        <v>161</v>
      </c>
      <c r="P622" s="60">
        <v>53</v>
      </c>
      <c r="Q622" s="60">
        <v>12</v>
      </c>
      <c r="R622" s="316">
        <v>277</v>
      </c>
      <c r="S622" s="280">
        <v>115</v>
      </c>
      <c r="T622" s="186">
        <v>188</v>
      </c>
      <c r="U622" s="186">
        <v>37</v>
      </c>
      <c r="V622" s="186">
        <v>20</v>
      </c>
      <c r="W622" s="317">
        <v>303</v>
      </c>
    </row>
    <row r="623" spans="1:23">
      <c r="A623" s="499"/>
      <c r="B623" s="499"/>
      <c r="C623" t="s">
        <v>123</v>
      </c>
      <c r="D623" s="229">
        <v>123</v>
      </c>
      <c r="E623" s="229">
        <v>686</v>
      </c>
      <c r="F623" s="229">
        <v>547</v>
      </c>
      <c r="G623" s="229">
        <v>363</v>
      </c>
      <c r="H623" s="229">
        <v>809</v>
      </c>
      <c r="I623" s="314">
        <v>126</v>
      </c>
      <c r="J623" s="229">
        <v>590</v>
      </c>
      <c r="K623" s="229">
        <v>564</v>
      </c>
      <c r="L623" s="229">
        <v>318</v>
      </c>
      <c r="M623" s="308">
        <v>716</v>
      </c>
      <c r="N623" s="197">
        <v>85</v>
      </c>
      <c r="O623" s="60">
        <v>439</v>
      </c>
      <c r="P623" s="60">
        <v>534</v>
      </c>
      <c r="Q623" s="60">
        <v>285</v>
      </c>
      <c r="R623" s="316">
        <v>524</v>
      </c>
      <c r="S623" s="280">
        <v>171</v>
      </c>
      <c r="T623" s="186">
        <v>418</v>
      </c>
      <c r="U623" s="186">
        <v>478</v>
      </c>
      <c r="V623" s="186">
        <v>296</v>
      </c>
      <c r="W623" s="317">
        <v>589</v>
      </c>
    </row>
    <row r="624" spans="1:23">
      <c r="A624" s="499"/>
      <c r="B624" s="499"/>
      <c r="C624" t="s">
        <v>509</v>
      </c>
      <c r="D624" s="227">
        <v>1914</v>
      </c>
      <c r="E624" s="227">
        <v>4180</v>
      </c>
      <c r="F624" s="227">
        <v>1777</v>
      </c>
      <c r="G624" s="227">
        <v>1048</v>
      </c>
      <c r="H624" s="227">
        <v>6094</v>
      </c>
      <c r="I624" s="313">
        <v>1759</v>
      </c>
      <c r="J624" s="227">
        <v>4020</v>
      </c>
      <c r="K624" s="227">
        <v>1783</v>
      </c>
      <c r="L624" s="229">
        <v>977</v>
      </c>
      <c r="M624" s="307">
        <v>5779</v>
      </c>
      <c r="N624" s="197">
        <v>1790</v>
      </c>
      <c r="O624" s="60">
        <v>3539</v>
      </c>
      <c r="P624" s="60">
        <v>1770</v>
      </c>
      <c r="Q624" s="60">
        <v>940</v>
      </c>
      <c r="R624" s="316">
        <v>5329</v>
      </c>
      <c r="S624" s="280">
        <v>1948</v>
      </c>
      <c r="T624" s="186">
        <v>3705</v>
      </c>
      <c r="U624" s="186">
        <v>1706</v>
      </c>
      <c r="V624" s="186">
        <v>999</v>
      </c>
      <c r="W624" s="317">
        <v>5653</v>
      </c>
    </row>
    <row r="625" spans="1:23">
      <c r="A625" s="499"/>
      <c r="B625" s="499" t="s">
        <v>510</v>
      </c>
      <c r="C625" t="s">
        <v>124</v>
      </c>
      <c r="D625" s="229">
        <v>71</v>
      </c>
      <c r="E625" s="229">
        <v>215</v>
      </c>
      <c r="F625" s="229">
        <v>68</v>
      </c>
      <c r="G625" s="229">
        <v>25</v>
      </c>
      <c r="H625" s="229">
        <v>286</v>
      </c>
      <c r="I625" s="314">
        <v>64</v>
      </c>
      <c r="J625" s="229">
        <v>171</v>
      </c>
      <c r="K625" s="229">
        <v>60</v>
      </c>
      <c r="L625" s="229">
        <v>25</v>
      </c>
      <c r="M625" s="308">
        <v>235</v>
      </c>
      <c r="N625" s="197">
        <v>60</v>
      </c>
      <c r="O625" s="60">
        <v>161</v>
      </c>
      <c r="P625" s="60">
        <v>78</v>
      </c>
      <c r="Q625" s="60">
        <v>25</v>
      </c>
      <c r="R625" s="316">
        <v>221</v>
      </c>
      <c r="S625" s="280">
        <v>65</v>
      </c>
      <c r="T625" s="186">
        <v>164</v>
      </c>
      <c r="U625" s="186">
        <v>77</v>
      </c>
      <c r="V625" s="186">
        <v>30</v>
      </c>
      <c r="W625" s="317">
        <v>229</v>
      </c>
    </row>
    <row r="626" spans="1:23">
      <c r="A626" s="499"/>
      <c r="B626" s="499"/>
      <c r="C626" t="s">
        <v>171</v>
      </c>
      <c r="D626" s="229">
        <v>10</v>
      </c>
      <c r="E626" s="229">
        <v>29</v>
      </c>
      <c r="F626" s="229">
        <v>14</v>
      </c>
      <c r="G626" s="133" t="s">
        <v>169</v>
      </c>
      <c r="H626" s="229">
        <v>39</v>
      </c>
      <c r="I626" s="158" t="s">
        <v>169</v>
      </c>
      <c r="J626" s="229">
        <v>28</v>
      </c>
      <c r="K626" s="229">
        <v>12</v>
      </c>
      <c r="L626" s="133" t="s">
        <v>169</v>
      </c>
      <c r="M626" s="308">
        <v>36</v>
      </c>
      <c r="N626" s="315" t="s">
        <v>169</v>
      </c>
      <c r="O626" s="60">
        <v>31</v>
      </c>
      <c r="P626" s="60">
        <v>14</v>
      </c>
      <c r="Q626" s="60">
        <v>11</v>
      </c>
      <c r="R626" s="316">
        <v>39</v>
      </c>
      <c r="S626" s="304" t="s">
        <v>169</v>
      </c>
      <c r="T626" s="186">
        <v>36</v>
      </c>
      <c r="U626" s="186">
        <v>18</v>
      </c>
      <c r="V626" s="252" t="s">
        <v>169</v>
      </c>
      <c r="W626" s="317">
        <v>39</v>
      </c>
    </row>
    <row r="627" spans="1:23">
      <c r="A627" s="499"/>
      <c r="B627" s="499"/>
      <c r="C627" t="s">
        <v>170</v>
      </c>
      <c r="D627" s="229">
        <v>14</v>
      </c>
      <c r="E627" s="229">
        <v>39</v>
      </c>
      <c r="F627" s="229">
        <v>12</v>
      </c>
      <c r="G627" s="133" t="s">
        <v>169</v>
      </c>
      <c r="H627" s="229">
        <v>53</v>
      </c>
      <c r="I627" s="314">
        <v>12</v>
      </c>
      <c r="J627" s="229">
        <v>29</v>
      </c>
      <c r="K627" s="229">
        <v>14</v>
      </c>
      <c r="L627" s="133" t="s">
        <v>169</v>
      </c>
      <c r="M627" s="308">
        <v>41</v>
      </c>
      <c r="N627" s="197">
        <v>20</v>
      </c>
      <c r="O627" s="60">
        <v>45</v>
      </c>
      <c r="P627" s="60">
        <v>17</v>
      </c>
      <c r="Q627" s="253" t="s">
        <v>169</v>
      </c>
      <c r="R627" s="316">
        <v>65</v>
      </c>
      <c r="S627" s="280">
        <v>22</v>
      </c>
      <c r="T627" s="186">
        <v>42</v>
      </c>
      <c r="U627" s="252" t="s">
        <v>169</v>
      </c>
      <c r="V627" s="252" t="s">
        <v>169</v>
      </c>
      <c r="W627" s="317">
        <v>64</v>
      </c>
    </row>
    <row r="628" spans="1:23">
      <c r="A628" s="499"/>
      <c r="B628" s="499"/>
      <c r="C628" t="s">
        <v>117</v>
      </c>
      <c r="D628" s="229" t="s">
        <v>169</v>
      </c>
      <c r="E628" s="229">
        <v>11</v>
      </c>
      <c r="F628" s="133" t="s">
        <v>169</v>
      </c>
      <c r="G628" s="133" t="s">
        <v>169</v>
      </c>
      <c r="H628" s="229">
        <v>13</v>
      </c>
      <c r="I628" s="158" t="s">
        <v>169</v>
      </c>
      <c r="J628" s="229">
        <v>11</v>
      </c>
      <c r="K628" s="133" t="s">
        <v>169</v>
      </c>
      <c r="L628" s="133" t="s">
        <v>169</v>
      </c>
      <c r="M628" s="308">
        <v>12</v>
      </c>
      <c r="N628" s="315" t="s">
        <v>169</v>
      </c>
      <c r="O628" s="60">
        <v>10</v>
      </c>
      <c r="P628" s="253" t="s">
        <v>169</v>
      </c>
      <c r="R628" s="316">
        <v>16</v>
      </c>
      <c r="S628" s="304" t="s">
        <v>169</v>
      </c>
      <c r="T628" s="252" t="s">
        <v>169</v>
      </c>
      <c r="U628" s="252" t="s">
        <v>169</v>
      </c>
      <c r="W628" s="317">
        <v>12</v>
      </c>
    </row>
    <row r="629" spans="1:23">
      <c r="A629" s="499"/>
      <c r="B629" s="499"/>
      <c r="C629" t="s">
        <v>172</v>
      </c>
      <c r="D629" s="229" t="s">
        <v>169</v>
      </c>
      <c r="E629" s="229">
        <v>10</v>
      </c>
      <c r="F629" s="133" t="s">
        <v>169</v>
      </c>
      <c r="G629" s="133" t="s">
        <v>169</v>
      </c>
      <c r="H629" s="229">
        <v>14</v>
      </c>
      <c r="I629" s="158" t="s">
        <v>169</v>
      </c>
      <c r="J629" s="229">
        <v>12</v>
      </c>
      <c r="K629" s="133" t="s">
        <v>169</v>
      </c>
      <c r="M629" s="308">
        <v>17</v>
      </c>
      <c r="N629" s="315" t="s">
        <v>169</v>
      </c>
      <c r="O629" s="60">
        <v>11</v>
      </c>
      <c r="P629" s="253" t="s">
        <v>169</v>
      </c>
      <c r="Q629" s="253" t="s">
        <v>169</v>
      </c>
      <c r="R629" s="316">
        <v>14</v>
      </c>
      <c r="S629" s="304" t="s">
        <v>169</v>
      </c>
      <c r="T629" s="252" t="s">
        <v>169</v>
      </c>
      <c r="U629" s="252" t="s">
        <v>169</v>
      </c>
      <c r="W629" s="317">
        <v>11</v>
      </c>
    </row>
    <row r="630" spans="1:23">
      <c r="A630" s="499"/>
      <c r="B630" s="499"/>
      <c r="C630" t="s">
        <v>121</v>
      </c>
      <c r="E630" s="229" t="s">
        <v>169</v>
      </c>
      <c r="H630" s="133" t="s">
        <v>169</v>
      </c>
      <c r="I630" s="314"/>
      <c r="J630" s="133" t="s">
        <v>169</v>
      </c>
      <c r="M630" s="159" t="s">
        <v>169</v>
      </c>
      <c r="N630" s="315" t="s">
        <v>169</v>
      </c>
      <c r="P630" s="253" t="s">
        <v>169</v>
      </c>
      <c r="R630" s="318" t="s">
        <v>169</v>
      </c>
      <c r="S630" s="304" t="s">
        <v>169</v>
      </c>
      <c r="U630" s="252" t="s">
        <v>169</v>
      </c>
      <c r="W630" s="321" t="s">
        <v>169</v>
      </c>
    </row>
    <row r="631" spans="1:23">
      <c r="A631" s="499"/>
      <c r="B631" s="499"/>
      <c r="C631" t="s">
        <v>281</v>
      </c>
      <c r="D631" s="229" t="s">
        <v>169</v>
      </c>
      <c r="E631" s="229">
        <v>23</v>
      </c>
      <c r="F631" s="133" t="s">
        <v>169</v>
      </c>
      <c r="H631" s="229">
        <v>30</v>
      </c>
      <c r="I631" s="158" t="s">
        <v>169</v>
      </c>
      <c r="J631" s="229">
        <v>22</v>
      </c>
      <c r="K631" s="133" t="s">
        <v>169</v>
      </c>
      <c r="L631" s="133" t="s">
        <v>169</v>
      </c>
      <c r="M631" s="308">
        <v>31</v>
      </c>
      <c r="N631" s="315" t="s">
        <v>169</v>
      </c>
      <c r="O631" s="60">
        <v>13</v>
      </c>
      <c r="P631" s="253" t="s">
        <v>169</v>
      </c>
      <c r="Q631" s="253" t="s">
        <v>169</v>
      </c>
      <c r="R631" s="316">
        <v>20</v>
      </c>
      <c r="S631" s="280">
        <v>12</v>
      </c>
      <c r="T631" s="186">
        <v>18</v>
      </c>
      <c r="U631" s="252" t="s">
        <v>169</v>
      </c>
      <c r="W631" s="317">
        <v>30</v>
      </c>
    </row>
    <row r="632" spans="1:23">
      <c r="A632" s="499"/>
      <c r="B632" s="499"/>
      <c r="C632" t="s">
        <v>123</v>
      </c>
      <c r="D632" s="229">
        <v>13</v>
      </c>
      <c r="E632" s="229">
        <v>71</v>
      </c>
      <c r="F632" s="229">
        <v>74</v>
      </c>
      <c r="G632" s="229">
        <v>36</v>
      </c>
      <c r="H632" s="229">
        <v>84</v>
      </c>
      <c r="I632" s="314">
        <v>13</v>
      </c>
      <c r="J632" s="229">
        <v>48</v>
      </c>
      <c r="K632" s="229">
        <v>65</v>
      </c>
      <c r="L632" s="229">
        <v>34</v>
      </c>
      <c r="M632" s="308">
        <v>61</v>
      </c>
      <c r="N632" s="197">
        <v>11</v>
      </c>
      <c r="O632" s="60">
        <v>31</v>
      </c>
      <c r="P632" s="60">
        <v>47</v>
      </c>
      <c r="Q632" s="60">
        <v>33</v>
      </c>
      <c r="R632" s="316">
        <v>42</v>
      </c>
      <c r="S632" s="280">
        <v>10</v>
      </c>
      <c r="T632" s="186">
        <v>37</v>
      </c>
      <c r="U632" s="186">
        <v>55</v>
      </c>
      <c r="V632" s="186">
        <v>32</v>
      </c>
      <c r="W632" s="317">
        <v>47</v>
      </c>
    </row>
    <row r="633" spans="1:23">
      <c r="A633" s="499"/>
      <c r="B633" s="499"/>
      <c r="C633" t="s">
        <v>509</v>
      </c>
      <c r="D633" s="229">
        <v>121</v>
      </c>
      <c r="E633" s="229">
        <v>399</v>
      </c>
      <c r="F633" s="229">
        <v>178</v>
      </c>
      <c r="G633" s="229">
        <v>75</v>
      </c>
      <c r="H633" s="229">
        <v>520</v>
      </c>
      <c r="I633" s="314">
        <v>112</v>
      </c>
      <c r="J633" s="229">
        <v>322</v>
      </c>
      <c r="K633" s="229">
        <v>156</v>
      </c>
      <c r="L633" s="229">
        <v>65</v>
      </c>
      <c r="M633" s="308">
        <v>434</v>
      </c>
      <c r="N633" s="197">
        <v>116</v>
      </c>
      <c r="O633" s="60">
        <v>302</v>
      </c>
      <c r="P633" s="60">
        <v>163</v>
      </c>
      <c r="Q633" s="60">
        <v>72</v>
      </c>
      <c r="R633" s="316">
        <v>418</v>
      </c>
      <c r="S633" s="280">
        <v>119</v>
      </c>
      <c r="T633" s="186">
        <v>314</v>
      </c>
      <c r="U633" s="186">
        <v>172</v>
      </c>
      <c r="V633" s="186">
        <v>67</v>
      </c>
      <c r="W633" s="317">
        <v>433</v>
      </c>
    </row>
    <row r="634" spans="1:23">
      <c r="A634" s="499"/>
      <c r="B634" s="499" t="s">
        <v>41</v>
      </c>
      <c r="C634" t="s">
        <v>124</v>
      </c>
      <c r="D634" s="300"/>
      <c r="E634" s="300"/>
      <c r="F634" s="300"/>
      <c r="G634" s="300"/>
      <c r="H634" s="300"/>
      <c r="I634" s="314">
        <v>524</v>
      </c>
      <c r="J634" s="227">
        <v>1109</v>
      </c>
      <c r="K634" s="229">
        <v>404</v>
      </c>
      <c r="L634" s="229">
        <v>182</v>
      </c>
      <c r="M634" s="307">
        <v>1633</v>
      </c>
      <c r="N634" s="197">
        <v>465</v>
      </c>
      <c r="O634" s="60">
        <v>1076</v>
      </c>
      <c r="P634" s="60">
        <v>437</v>
      </c>
      <c r="Q634" s="60">
        <v>197</v>
      </c>
      <c r="R634" s="316">
        <v>1541</v>
      </c>
      <c r="S634" s="280">
        <v>495</v>
      </c>
      <c r="T634" s="186">
        <v>989</v>
      </c>
      <c r="U634" s="186">
        <v>420</v>
      </c>
      <c r="V634" s="186">
        <v>184</v>
      </c>
      <c r="W634" s="317">
        <v>1484</v>
      </c>
    </row>
    <row r="635" spans="1:23">
      <c r="A635" s="499"/>
      <c r="B635" s="499"/>
      <c r="C635" t="s">
        <v>171</v>
      </c>
      <c r="D635" s="300"/>
      <c r="E635" s="300"/>
      <c r="F635" s="300"/>
      <c r="G635" s="300"/>
      <c r="H635" s="300"/>
      <c r="I635" s="314">
        <v>103</v>
      </c>
      <c r="J635" s="229">
        <v>210</v>
      </c>
      <c r="K635" s="229">
        <v>89</v>
      </c>
      <c r="L635" s="229">
        <v>39</v>
      </c>
      <c r="M635" s="308">
        <v>313</v>
      </c>
      <c r="N635" s="197">
        <v>77</v>
      </c>
      <c r="O635" s="60">
        <v>206</v>
      </c>
      <c r="P635" s="60">
        <v>74</v>
      </c>
      <c r="Q635" s="60">
        <v>42</v>
      </c>
      <c r="R635" s="316">
        <v>283</v>
      </c>
      <c r="S635" s="280">
        <v>72</v>
      </c>
      <c r="T635" s="186">
        <v>203</v>
      </c>
      <c r="U635" s="186">
        <v>89</v>
      </c>
      <c r="V635" s="186">
        <v>44</v>
      </c>
      <c r="W635" s="317">
        <v>275</v>
      </c>
    </row>
    <row r="636" spans="1:23">
      <c r="A636" s="499"/>
      <c r="B636" s="499"/>
      <c r="C636" t="s">
        <v>170</v>
      </c>
      <c r="D636" s="300"/>
      <c r="E636" s="300"/>
      <c r="F636" s="300"/>
      <c r="G636" s="300"/>
      <c r="H636" s="300"/>
      <c r="I636" s="314">
        <v>138</v>
      </c>
      <c r="J636" s="229">
        <v>256</v>
      </c>
      <c r="K636" s="229">
        <v>58</v>
      </c>
      <c r="L636" s="229">
        <v>13</v>
      </c>
      <c r="M636" s="308">
        <v>394</v>
      </c>
      <c r="N636" s="197">
        <v>147</v>
      </c>
      <c r="O636" s="60">
        <v>291</v>
      </c>
      <c r="P636" s="60">
        <v>59</v>
      </c>
      <c r="Q636" s="60">
        <v>19</v>
      </c>
      <c r="R636" s="316">
        <v>438</v>
      </c>
      <c r="S636" s="280">
        <v>152</v>
      </c>
      <c r="T636" s="186">
        <v>249</v>
      </c>
      <c r="U636" s="186">
        <v>61</v>
      </c>
      <c r="V636" s="186">
        <v>21</v>
      </c>
      <c r="W636" s="317">
        <v>401</v>
      </c>
    </row>
    <row r="637" spans="1:23">
      <c r="A637" s="499"/>
      <c r="B637" s="499"/>
      <c r="C637" t="s">
        <v>117</v>
      </c>
      <c r="D637" s="300"/>
      <c r="E637" s="300"/>
      <c r="F637" s="300"/>
      <c r="G637" s="300"/>
      <c r="H637" s="300"/>
      <c r="I637" s="314">
        <v>15</v>
      </c>
      <c r="J637" s="229">
        <v>33</v>
      </c>
      <c r="K637" s="229">
        <v>12</v>
      </c>
      <c r="L637" s="133" t="s">
        <v>169</v>
      </c>
      <c r="M637" s="308">
        <v>48</v>
      </c>
      <c r="N637" s="197">
        <v>26</v>
      </c>
      <c r="O637" s="60">
        <v>45</v>
      </c>
      <c r="P637" s="60">
        <v>11</v>
      </c>
      <c r="Q637" s="253" t="s">
        <v>169</v>
      </c>
      <c r="R637" s="316">
        <v>71</v>
      </c>
      <c r="S637" s="280">
        <v>22</v>
      </c>
      <c r="T637" s="186">
        <v>34</v>
      </c>
      <c r="U637" s="186">
        <v>10</v>
      </c>
      <c r="V637" s="252" t="s">
        <v>169</v>
      </c>
      <c r="W637" s="317">
        <v>56</v>
      </c>
    </row>
    <row r="638" spans="1:23">
      <c r="A638" s="499"/>
      <c r="B638" s="499"/>
      <c r="C638" t="s">
        <v>172</v>
      </c>
      <c r="D638" s="300"/>
      <c r="E638" s="300"/>
      <c r="F638" s="300"/>
      <c r="G638" s="300"/>
      <c r="H638" s="300"/>
      <c r="I638" s="314">
        <v>16</v>
      </c>
      <c r="J638" s="229">
        <v>39</v>
      </c>
      <c r="K638" s="229">
        <v>26</v>
      </c>
      <c r="L638" s="229">
        <v>16</v>
      </c>
      <c r="M638" s="308">
        <v>55</v>
      </c>
      <c r="N638" s="197">
        <v>23</v>
      </c>
      <c r="O638" s="60">
        <v>42</v>
      </c>
      <c r="P638" s="60">
        <v>19</v>
      </c>
      <c r="Q638" s="60">
        <v>13</v>
      </c>
      <c r="R638" s="316">
        <v>65</v>
      </c>
      <c r="S638" s="280">
        <v>23</v>
      </c>
      <c r="T638" s="186">
        <v>38</v>
      </c>
      <c r="U638" s="186">
        <v>18</v>
      </c>
      <c r="V638" s="186">
        <v>22</v>
      </c>
      <c r="W638" s="317">
        <v>61</v>
      </c>
    </row>
    <row r="639" spans="1:23">
      <c r="A639" s="499"/>
      <c r="B639" s="499"/>
      <c r="C639" t="s">
        <v>121</v>
      </c>
      <c r="D639" s="300"/>
      <c r="E639" s="300"/>
      <c r="F639" s="300"/>
      <c r="G639" s="300"/>
      <c r="H639" s="300"/>
      <c r="I639" s="158" t="s">
        <v>169</v>
      </c>
      <c r="J639" s="133" t="s">
        <v>169</v>
      </c>
      <c r="K639" s="133" t="s">
        <v>169</v>
      </c>
      <c r="L639" s="133" t="s">
        <v>169</v>
      </c>
      <c r="M639" s="308">
        <v>10</v>
      </c>
      <c r="N639" s="315" t="s">
        <v>169</v>
      </c>
      <c r="O639" s="253" t="s">
        <v>169</v>
      </c>
      <c r="P639" s="60"/>
      <c r="R639" s="318" t="s">
        <v>169</v>
      </c>
      <c r="S639" s="304" t="s">
        <v>169</v>
      </c>
      <c r="T639" s="252" t="s">
        <v>169</v>
      </c>
      <c r="U639" s="252" t="s">
        <v>169</v>
      </c>
      <c r="V639" s="252" t="s">
        <v>169</v>
      </c>
      <c r="W639" s="321" t="s">
        <v>169</v>
      </c>
    </row>
    <row r="640" spans="1:23">
      <c r="A640" s="499"/>
      <c r="B640" s="499"/>
      <c r="C640" t="s">
        <v>281</v>
      </c>
      <c r="D640" s="300"/>
      <c r="E640" s="300"/>
      <c r="F640" s="300"/>
      <c r="G640" s="300"/>
      <c r="H640" s="300"/>
      <c r="I640" s="314">
        <v>54</v>
      </c>
      <c r="J640" s="229">
        <v>74</v>
      </c>
      <c r="K640" s="229">
        <v>14</v>
      </c>
      <c r="L640" s="133" t="s">
        <v>169</v>
      </c>
      <c r="M640" s="308">
        <v>128</v>
      </c>
      <c r="N640" s="197">
        <v>56</v>
      </c>
      <c r="O640" s="60">
        <v>99</v>
      </c>
      <c r="P640" s="60">
        <v>35</v>
      </c>
      <c r="Q640" s="253" t="s">
        <v>169</v>
      </c>
      <c r="R640" s="316">
        <v>155</v>
      </c>
      <c r="S640" s="280">
        <v>67</v>
      </c>
      <c r="T640" s="186">
        <v>81</v>
      </c>
      <c r="U640" s="186">
        <v>29</v>
      </c>
      <c r="V640" s="252" t="s">
        <v>169</v>
      </c>
      <c r="W640" s="317">
        <v>148</v>
      </c>
    </row>
    <row r="641" spans="1:23">
      <c r="A641" s="499"/>
      <c r="B641" s="499"/>
      <c r="C641" t="s">
        <v>123</v>
      </c>
      <c r="D641" s="300"/>
      <c r="E641" s="300"/>
      <c r="F641" s="300"/>
      <c r="G641" s="300"/>
      <c r="H641" s="300"/>
      <c r="I641" s="314">
        <v>57</v>
      </c>
      <c r="J641" s="229">
        <v>304</v>
      </c>
      <c r="K641" s="229">
        <v>232</v>
      </c>
      <c r="L641" s="229">
        <v>116</v>
      </c>
      <c r="M641" s="308">
        <v>361</v>
      </c>
      <c r="N641" s="197">
        <v>56</v>
      </c>
      <c r="O641" s="60">
        <v>282</v>
      </c>
      <c r="P641" s="60">
        <v>260</v>
      </c>
      <c r="Q641" s="60">
        <v>125</v>
      </c>
      <c r="R641" s="316">
        <v>338</v>
      </c>
      <c r="S641" s="280">
        <v>36</v>
      </c>
      <c r="T641" s="186">
        <v>216</v>
      </c>
      <c r="U641" s="186">
        <v>241</v>
      </c>
      <c r="V641" s="186">
        <v>109</v>
      </c>
      <c r="W641" s="317">
        <v>252</v>
      </c>
    </row>
    <row r="642" spans="1:23">
      <c r="A642" s="499"/>
      <c r="B642" s="499"/>
      <c r="C642" t="s">
        <v>509</v>
      </c>
      <c r="D642" s="300"/>
      <c r="E642" s="300"/>
      <c r="F642" s="300"/>
      <c r="G642" s="300"/>
      <c r="H642" s="300"/>
      <c r="I642" s="314">
        <v>911</v>
      </c>
      <c r="J642" s="227">
        <v>2031</v>
      </c>
      <c r="K642" s="229">
        <v>835</v>
      </c>
      <c r="L642" s="229">
        <v>379</v>
      </c>
      <c r="M642" s="307">
        <v>2942</v>
      </c>
      <c r="N642" s="197">
        <v>855</v>
      </c>
      <c r="O642" s="60">
        <v>2044</v>
      </c>
      <c r="P642" s="60">
        <v>895</v>
      </c>
      <c r="Q642" s="60">
        <v>409</v>
      </c>
      <c r="R642" s="316">
        <v>2899</v>
      </c>
      <c r="S642" s="280">
        <v>868</v>
      </c>
      <c r="T642" s="186">
        <v>1814</v>
      </c>
      <c r="U642" s="186">
        <v>869</v>
      </c>
      <c r="V642" s="186">
        <v>394</v>
      </c>
      <c r="W642" s="317">
        <v>2682</v>
      </c>
    </row>
    <row r="643" spans="1:23">
      <c r="A643" s="499"/>
      <c r="B643" s="499" t="s">
        <v>511</v>
      </c>
      <c r="C643" t="s">
        <v>124</v>
      </c>
      <c r="D643" s="300"/>
      <c r="E643" s="300"/>
      <c r="F643" s="300"/>
      <c r="G643" s="300"/>
      <c r="H643" s="300"/>
      <c r="I643" s="313">
        <v>48657</v>
      </c>
      <c r="J643" s="227">
        <v>16010</v>
      </c>
      <c r="K643" s="227">
        <v>7105</v>
      </c>
      <c r="L643" s="227">
        <v>8224</v>
      </c>
      <c r="M643" s="310">
        <v>43328</v>
      </c>
      <c r="N643" s="197">
        <v>53312</v>
      </c>
      <c r="O643" s="60">
        <v>17420</v>
      </c>
      <c r="P643" s="60">
        <v>7719</v>
      </c>
      <c r="Q643" s="60">
        <v>8872</v>
      </c>
      <c r="R643" s="316">
        <v>47238</v>
      </c>
      <c r="S643" s="280">
        <v>57171</v>
      </c>
      <c r="T643" s="186">
        <v>18587</v>
      </c>
      <c r="U643" s="186">
        <v>8216</v>
      </c>
      <c r="V643" s="186">
        <v>9349</v>
      </c>
      <c r="W643" s="317">
        <v>50452</v>
      </c>
    </row>
    <row r="644" spans="1:23">
      <c r="A644" s="499"/>
      <c r="B644" s="499"/>
      <c r="C644" t="s">
        <v>171</v>
      </c>
      <c r="D644" s="300"/>
      <c r="E644" s="300"/>
      <c r="F644" s="300"/>
      <c r="G644" s="300"/>
      <c r="H644" s="300"/>
      <c r="I644" s="313">
        <v>10023</v>
      </c>
      <c r="J644" s="227">
        <v>3587</v>
      </c>
      <c r="K644" s="227">
        <v>1659</v>
      </c>
      <c r="L644" s="227">
        <v>1345</v>
      </c>
      <c r="M644" s="310">
        <v>9330</v>
      </c>
      <c r="N644" s="197">
        <v>11042</v>
      </c>
      <c r="O644" s="60">
        <v>3960</v>
      </c>
      <c r="P644" s="60">
        <v>1797</v>
      </c>
      <c r="Q644" s="60">
        <v>1438</v>
      </c>
      <c r="R644" s="316">
        <v>10233</v>
      </c>
      <c r="S644" s="280">
        <v>11866</v>
      </c>
      <c r="T644" s="186">
        <v>4180</v>
      </c>
      <c r="U644" s="186">
        <v>1885</v>
      </c>
      <c r="V644" s="186">
        <v>1532</v>
      </c>
      <c r="W644" s="317">
        <v>10856</v>
      </c>
    </row>
    <row r="645" spans="1:23">
      <c r="A645" s="499"/>
      <c r="B645" s="499"/>
      <c r="C645" t="s">
        <v>170</v>
      </c>
      <c r="D645" s="300"/>
      <c r="E645" s="300"/>
      <c r="F645" s="300"/>
      <c r="G645" s="300"/>
      <c r="H645" s="300"/>
      <c r="I645" s="313">
        <v>11051</v>
      </c>
      <c r="J645" s="227">
        <v>2896</v>
      </c>
      <c r="K645" s="227">
        <v>1098</v>
      </c>
      <c r="L645" s="229">
        <v>593</v>
      </c>
      <c r="M645" s="310">
        <v>8977</v>
      </c>
      <c r="N645" s="197">
        <v>12803</v>
      </c>
      <c r="O645" s="60">
        <v>3233</v>
      </c>
      <c r="P645" s="60">
        <v>1250</v>
      </c>
      <c r="Q645" s="60">
        <v>679</v>
      </c>
      <c r="R645" s="316">
        <v>10219</v>
      </c>
      <c r="S645" s="280">
        <v>14326</v>
      </c>
      <c r="T645" s="186">
        <v>3665</v>
      </c>
      <c r="U645" s="186">
        <v>1329</v>
      </c>
      <c r="V645" s="186">
        <v>742</v>
      </c>
      <c r="W645" s="317">
        <v>11405</v>
      </c>
    </row>
    <row r="646" spans="1:23">
      <c r="A646" s="499"/>
      <c r="B646" s="499"/>
      <c r="C646" t="s">
        <v>117</v>
      </c>
      <c r="D646" s="300"/>
      <c r="E646" s="300"/>
      <c r="F646" s="300"/>
      <c r="G646" s="300"/>
      <c r="H646" s="300"/>
      <c r="I646" s="313">
        <v>2070</v>
      </c>
      <c r="J646" s="229">
        <v>905</v>
      </c>
      <c r="K646" s="229">
        <v>245</v>
      </c>
      <c r="L646" s="229">
        <v>116</v>
      </c>
      <c r="M646" s="310">
        <v>2469</v>
      </c>
      <c r="N646" s="197">
        <v>2266</v>
      </c>
      <c r="O646" s="60">
        <v>1008</v>
      </c>
      <c r="P646" s="60">
        <v>250</v>
      </c>
      <c r="Q646" s="60">
        <v>136</v>
      </c>
      <c r="R646" s="316">
        <v>2714</v>
      </c>
      <c r="S646" s="280">
        <v>2484</v>
      </c>
      <c r="T646" s="186">
        <v>1090</v>
      </c>
      <c r="U646" s="186">
        <v>268</v>
      </c>
      <c r="V646" s="186">
        <v>145</v>
      </c>
      <c r="W646" s="317">
        <v>2952</v>
      </c>
    </row>
    <row r="647" spans="1:23">
      <c r="A647" s="499"/>
      <c r="B647" s="499"/>
      <c r="C647" t="s">
        <v>172</v>
      </c>
      <c r="D647" s="300"/>
      <c r="E647" s="300"/>
      <c r="F647" s="300"/>
      <c r="G647" s="300"/>
      <c r="H647" s="300"/>
      <c r="I647" s="313">
        <v>2059</v>
      </c>
      <c r="J647" s="229">
        <v>526</v>
      </c>
      <c r="K647" s="229">
        <v>227</v>
      </c>
      <c r="L647" s="229">
        <v>279</v>
      </c>
      <c r="M647" s="310">
        <v>1658</v>
      </c>
      <c r="N647" s="197">
        <v>2304</v>
      </c>
      <c r="O647" s="60">
        <v>588</v>
      </c>
      <c r="P647" s="60">
        <v>262</v>
      </c>
      <c r="Q647" s="60">
        <v>296</v>
      </c>
      <c r="R647" s="316">
        <v>1860</v>
      </c>
      <c r="S647" s="280">
        <v>2578</v>
      </c>
      <c r="T647" s="186">
        <v>648</v>
      </c>
      <c r="U647" s="186">
        <v>269</v>
      </c>
      <c r="V647" s="186">
        <v>306</v>
      </c>
      <c r="W647" s="317">
        <v>2041</v>
      </c>
    </row>
    <row r="648" spans="1:23">
      <c r="A648" s="499"/>
      <c r="B648" s="499"/>
      <c r="C648" t="s">
        <v>121</v>
      </c>
      <c r="D648" s="300"/>
      <c r="E648" s="300"/>
      <c r="F648" s="300"/>
      <c r="G648" s="300"/>
      <c r="H648" s="300"/>
      <c r="I648" s="314">
        <v>264</v>
      </c>
      <c r="J648" s="229">
        <v>160</v>
      </c>
      <c r="K648" s="229">
        <v>65</v>
      </c>
      <c r="L648" s="229">
        <v>23</v>
      </c>
      <c r="M648" s="310">
        <v>327</v>
      </c>
      <c r="N648" s="197">
        <v>305</v>
      </c>
      <c r="O648" s="60">
        <v>163</v>
      </c>
      <c r="P648" s="60">
        <v>69</v>
      </c>
      <c r="Q648" s="60">
        <v>24</v>
      </c>
      <c r="R648" s="316">
        <v>354</v>
      </c>
      <c r="S648" s="280">
        <v>335</v>
      </c>
      <c r="T648" s="186">
        <v>177</v>
      </c>
      <c r="U648" s="186">
        <v>63</v>
      </c>
      <c r="V648" s="186">
        <v>26</v>
      </c>
      <c r="W648" s="317">
        <v>383</v>
      </c>
    </row>
    <row r="649" spans="1:23">
      <c r="A649" s="499"/>
      <c r="B649" s="499"/>
      <c r="C649" t="s">
        <v>281</v>
      </c>
      <c r="D649" s="300"/>
      <c r="E649" s="300"/>
      <c r="F649" s="300"/>
      <c r="G649" s="300"/>
      <c r="H649" s="300"/>
      <c r="I649" s="313">
        <v>5560</v>
      </c>
      <c r="J649" s="227">
        <v>1245</v>
      </c>
      <c r="K649" s="229">
        <v>480</v>
      </c>
      <c r="L649" s="229">
        <v>410</v>
      </c>
      <c r="M649" s="310">
        <v>4386</v>
      </c>
      <c r="N649" s="197">
        <v>6058</v>
      </c>
      <c r="O649" s="60">
        <v>1337</v>
      </c>
      <c r="P649" s="60">
        <v>514</v>
      </c>
      <c r="Q649" s="60">
        <v>426</v>
      </c>
      <c r="R649" s="316">
        <v>4737</v>
      </c>
      <c r="S649" s="280">
        <v>6704</v>
      </c>
      <c r="T649" s="186">
        <v>1454</v>
      </c>
      <c r="U649" s="186">
        <v>544</v>
      </c>
      <c r="V649" s="186">
        <v>444</v>
      </c>
      <c r="W649" s="317">
        <v>5234</v>
      </c>
    </row>
    <row r="650" spans="1:23">
      <c r="A650" s="499"/>
      <c r="B650" s="499"/>
      <c r="C650" t="s">
        <v>123</v>
      </c>
      <c r="D650" s="300"/>
      <c r="E650" s="300"/>
      <c r="F650" s="300"/>
      <c r="G650" s="300"/>
      <c r="H650" s="300"/>
      <c r="I650" s="313">
        <v>83237</v>
      </c>
      <c r="J650" s="227">
        <v>53218</v>
      </c>
      <c r="K650" s="227">
        <v>39047</v>
      </c>
      <c r="L650" s="227">
        <v>51126</v>
      </c>
      <c r="M650" s="310">
        <v>108484</v>
      </c>
      <c r="N650" s="197">
        <v>84086</v>
      </c>
      <c r="O650" s="60">
        <v>53455</v>
      </c>
      <c r="P650" s="60">
        <v>39437</v>
      </c>
      <c r="Q650" s="60">
        <v>51561</v>
      </c>
      <c r="R650" s="316">
        <v>109065</v>
      </c>
      <c r="S650" s="280">
        <v>85922</v>
      </c>
      <c r="T650" s="186">
        <v>53543</v>
      </c>
      <c r="U650" s="186">
        <v>39734</v>
      </c>
      <c r="V650" s="186">
        <v>51962</v>
      </c>
      <c r="W650" s="317">
        <v>109688</v>
      </c>
    </row>
    <row r="651" spans="1:23">
      <c r="A651" s="499"/>
      <c r="B651" s="499"/>
      <c r="C651" t="s">
        <v>509</v>
      </c>
      <c r="D651" s="300"/>
      <c r="E651" s="300"/>
      <c r="F651" s="300"/>
      <c r="G651" s="300"/>
      <c r="H651" s="300"/>
      <c r="I651" s="313">
        <v>162921</v>
      </c>
      <c r="J651" s="227">
        <v>78547</v>
      </c>
      <c r="K651" s="227">
        <v>49926</v>
      </c>
      <c r="L651" s="227">
        <v>62116</v>
      </c>
      <c r="M651" s="310">
        <v>178959</v>
      </c>
      <c r="N651" s="197">
        <v>172176</v>
      </c>
      <c r="O651" s="60">
        <v>81164</v>
      </c>
      <c r="P651" s="60">
        <v>51298</v>
      </c>
      <c r="Q651" s="60">
        <v>63432</v>
      </c>
      <c r="R651" s="316">
        <v>186420</v>
      </c>
      <c r="S651" s="280">
        <v>181386</v>
      </c>
      <c r="T651" s="186">
        <v>83344</v>
      </c>
      <c r="U651" s="186">
        <v>52308</v>
      </c>
      <c r="V651" s="186">
        <v>64506</v>
      </c>
      <c r="W651" s="317">
        <v>193011</v>
      </c>
    </row>
    <row r="652" spans="1:23">
      <c r="A652" s="499" t="s">
        <v>204</v>
      </c>
      <c r="B652" s="499" t="s">
        <v>24</v>
      </c>
      <c r="C652" t="s">
        <v>124</v>
      </c>
      <c r="D652" s="227">
        <v>1782</v>
      </c>
      <c r="E652" s="227">
        <v>4284</v>
      </c>
      <c r="F652" s="227">
        <v>2068</v>
      </c>
      <c r="G652" s="227">
        <v>1418</v>
      </c>
      <c r="H652" s="227">
        <v>6066</v>
      </c>
      <c r="I652" s="313">
        <v>1732</v>
      </c>
      <c r="J652" s="227">
        <v>3977</v>
      </c>
      <c r="K652" s="227">
        <v>1691</v>
      </c>
      <c r="L652" s="229">
        <v>901</v>
      </c>
      <c r="M652" s="307">
        <v>5709</v>
      </c>
      <c r="N652" s="197">
        <v>1593</v>
      </c>
      <c r="O652" s="60">
        <v>3693</v>
      </c>
      <c r="P652" s="60">
        <v>1925</v>
      </c>
      <c r="Q652" s="60">
        <v>1005</v>
      </c>
      <c r="R652" s="316">
        <v>5286</v>
      </c>
      <c r="S652" s="280">
        <v>1771</v>
      </c>
      <c r="T652" s="186">
        <v>3788</v>
      </c>
      <c r="U652" s="186">
        <v>2018</v>
      </c>
      <c r="V652" s="186">
        <v>1245</v>
      </c>
      <c r="W652" s="317">
        <v>5559</v>
      </c>
    </row>
    <row r="653" spans="1:23">
      <c r="A653" s="499"/>
      <c r="B653" s="499"/>
      <c r="C653" t="s">
        <v>171</v>
      </c>
      <c r="D653" s="229">
        <v>271</v>
      </c>
      <c r="E653" s="229">
        <v>676</v>
      </c>
      <c r="F653" s="229">
        <v>308</v>
      </c>
      <c r="G653" s="229">
        <v>150</v>
      </c>
      <c r="H653" s="229">
        <v>947</v>
      </c>
      <c r="I653" s="314">
        <v>232</v>
      </c>
      <c r="J653" s="229">
        <v>623</v>
      </c>
      <c r="K653" s="229">
        <v>286</v>
      </c>
      <c r="L653" s="229">
        <v>147</v>
      </c>
      <c r="M653" s="308">
        <v>855</v>
      </c>
      <c r="N653" s="197">
        <v>234</v>
      </c>
      <c r="O653" s="60">
        <v>642</v>
      </c>
      <c r="P653" s="60">
        <v>313</v>
      </c>
      <c r="Q653" s="60">
        <v>188</v>
      </c>
      <c r="R653" s="316">
        <v>876</v>
      </c>
      <c r="S653" s="280">
        <v>297</v>
      </c>
      <c r="T653" s="186">
        <v>683</v>
      </c>
      <c r="U653" s="186">
        <v>347</v>
      </c>
      <c r="V653" s="186">
        <v>210</v>
      </c>
      <c r="W653" s="317">
        <v>980</v>
      </c>
    </row>
    <row r="654" spans="1:23">
      <c r="A654" s="499"/>
      <c r="B654" s="499"/>
      <c r="C654" t="s">
        <v>170</v>
      </c>
      <c r="D654" s="229">
        <v>55</v>
      </c>
      <c r="E654" s="229">
        <v>105</v>
      </c>
      <c r="F654" s="229">
        <v>46</v>
      </c>
      <c r="G654" s="229">
        <v>21</v>
      </c>
      <c r="H654" s="229">
        <v>160</v>
      </c>
      <c r="I654" s="314">
        <v>46</v>
      </c>
      <c r="J654" s="229">
        <v>98</v>
      </c>
      <c r="K654" s="229">
        <v>28</v>
      </c>
      <c r="L654" s="229">
        <v>17</v>
      </c>
      <c r="M654" s="308">
        <v>144</v>
      </c>
      <c r="N654" s="197">
        <v>61</v>
      </c>
      <c r="O654" s="60">
        <v>93</v>
      </c>
      <c r="P654" s="60">
        <v>33</v>
      </c>
      <c r="Q654" s="60">
        <v>27</v>
      </c>
      <c r="R654" s="316">
        <v>154</v>
      </c>
      <c r="S654" s="280">
        <v>76</v>
      </c>
      <c r="T654" s="186">
        <v>93</v>
      </c>
      <c r="U654" s="186">
        <v>37</v>
      </c>
      <c r="V654" s="186">
        <v>25</v>
      </c>
      <c r="W654" s="317">
        <v>169</v>
      </c>
    </row>
    <row r="655" spans="1:23">
      <c r="A655" s="499"/>
      <c r="B655" s="499"/>
      <c r="C655" t="s">
        <v>117</v>
      </c>
      <c r="D655" s="229">
        <v>14</v>
      </c>
      <c r="E655" s="229">
        <v>16</v>
      </c>
      <c r="F655" s="133" t="s">
        <v>169</v>
      </c>
      <c r="G655" s="229">
        <v>11</v>
      </c>
      <c r="H655" s="229">
        <v>30</v>
      </c>
      <c r="I655" s="158" t="s">
        <v>169</v>
      </c>
      <c r="J655" s="229">
        <v>13</v>
      </c>
      <c r="K655" s="133" t="s">
        <v>169</v>
      </c>
      <c r="L655" s="133" t="s">
        <v>169</v>
      </c>
      <c r="M655" s="308">
        <v>20</v>
      </c>
      <c r="N655" s="197">
        <v>12</v>
      </c>
      <c r="O655" s="60">
        <v>21</v>
      </c>
      <c r="P655" s="253" t="s">
        <v>169</v>
      </c>
      <c r="Q655" s="253" t="s">
        <v>169</v>
      </c>
      <c r="R655" s="316">
        <v>33</v>
      </c>
      <c r="S655" s="280">
        <v>10</v>
      </c>
      <c r="T655" s="186">
        <v>18</v>
      </c>
      <c r="U655" s="252" t="s">
        <v>169</v>
      </c>
      <c r="V655" s="252" t="s">
        <v>169</v>
      </c>
      <c r="W655" s="317">
        <v>28</v>
      </c>
    </row>
    <row r="656" spans="1:23">
      <c r="A656" s="499"/>
      <c r="B656" s="499"/>
      <c r="C656" t="s">
        <v>172</v>
      </c>
      <c r="D656" s="229" t="s">
        <v>169</v>
      </c>
      <c r="E656" s="229" t="s">
        <v>169</v>
      </c>
      <c r="F656" s="133" t="s">
        <v>169</v>
      </c>
      <c r="G656" s="229">
        <v>11</v>
      </c>
      <c r="H656" s="229">
        <v>12</v>
      </c>
      <c r="I656" s="158" t="s">
        <v>169</v>
      </c>
      <c r="J656" s="133" t="s">
        <v>169</v>
      </c>
      <c r="K656" s="133" t="s">
        <v>169</v>
      </c>
      <c r="L656" s="133" t="s">
        <v>169</v>
      </c>
      <c r="M656" s="308">
        <v>12</v>
      </c>
      <c r="N656" s="315" t="s">
        <v>169</v>
      </c>
      <c r="O656" s="60">
        <v>16</v>
      </c>
      <c r="P656" s="253" t="s">
        <v>169</v>
      </c>
      <c r="Q656" s="253" t="s">
        <v>169</v>
      </c>
      <c r="R656" s="316">
        <v>21</v>
      </c>
      <c r="S656" s="304" t="s">
        <v>169</v>
      </c>
      <c r="T656" s="186">
        <v>10</v>
      </c>
      <c r="U656" s="252" t="s">
        <v>169</v>
      </c>
      <c r="V656" s="186">
        <v>11</v>
      </c>
      <c r="W656" s="317">
        <v>16</v>
      </c>
    </row>
    <row r="657" spans="1:23">
      <c r="A657" s="499"/>
      <c r="B657" s="499"/>
      <c r="C657" t="s">
        <v>121</v>
      </c>
      <c r="D657" s="229" t="s">
        <v>169</v>
      </c>
      <c r="E657" s="229" t="s">
        <v>169</v>
      </c>
      <c r="H657" s="133" t="s">
        <v>169</v>
      </c>
      <c r="I657" s="158" t="s">
        <v>169</v>
      </c>
      <c r="J657" s="133" t="s">
        <v>169</v>
      </c>
      <c r="K657" s="133" t="s">
        <v>169</v>
      </c>
      <c r="L657" s="133" t="s">
        <v>169</v>
      </c>
      <c r="M657" s="159" t="s">
        <v>169</v>
      </c>
      <c r="N657" s="196"/>
      <c r="O657" s="253" t="s">
        <v>169</v>
      </c>
      <c r="Q657" s="253" t="s">
        <v>169</v>
      </c>
      <c r="R657" s="318" t="s">
        <v>169</v>
      </c>
      <c r="S657" s="196"/>
      <c r="T657" s="252" t="s">
        <v>169</v>
      </c>
      <c r="U657" s="252" t="s">
        <v>169</v>
      </c>
      <c r="V657" s="252" t="s">
        <v>169</v>
      </c>
      <c r="W657" s="321" t="s">
        <v>169</v>
      </c>
    </row>
    <row r="658" spans="1:23">
      <c r="A658" s="499"/>
      <c r="B658" s="499"/>
      <c r="C658" t="s">
        <v>281</v>
      </c>
      <c r="D658" s="229">
        <v>176</v>
      </c>
      <c r="E658" s="229">
        <v>293</v>
      </c>
      <c r="F658" s="229">
        <v>108</v>
      </c>
      <c r="G658" s="229">
        <v>52</v>
      </c>
      <c r="H658" s="229">
        <v>469</v>
      </c>
      <c r="I658" s="314">
        <v>174</v>
      </c>
      <c r="J658" s="229">
        <v>324</v>
      </c>
      <c r="K658" s="229">
        <v>91</v>
      </c>
      <c r="L658" s="229">
        <v>42</v>
      </c>
      <c r="M658" s="308">
        <v>498</v>
      </c>
      <c r="N658" s="197">
        <v>211</v>
      </c>
      <c r="O658" s="60">
        <v>347</v>
      </c>
      <c r="P658" s="60">
        <v>101</v>
      </c>
      <c r="Q658" s="60">
        <v>51</v>
      </c>
      <c r="R658" s="316">
        <v>558</v>
      </c>
      <c r="S658" s="280">
        <v>234</v>
      </c>
      <c r="T658" s="186">
        <v>370</v>
      </c>
      <c r="U658" s="186">
        <v>150</v>
      </c>
      <c r="V658" s="186">
        <v>59</v>
      </c>
      <c r="W658" s="317">
        <v>604</v>
      </c>
    </row>
    <row r="659" spans="1:23">
      <c r="A659" s="499"/>
      <c r="B659" s="499"/>
      <c r="C659" t="s">
        <v>123</v>
      </c>
      <c r="D659" s="229">
        <v>79</v>
      </c>
      <c r="E659" s="229">
        <v>312</v>
      </c>
      <c r="F659" s="229">
        <v>340</v>
      </c>
      <c r="G659" s="229">
        <v>262</v>
      </c>
      <c r="H659" s="229">
        <v>391</v>
      </c>
      <c r="I659" s="314">
        <v>82</v>
      </c>
      <c r="J659" s="229">
        <v>210</v>
      </c>
      <c r="K659" s="229">
        <v>249</v>
      </c>
      <c r="L659" s="229">
        <v>197</v>
      </c>
      <c r="M659" s="308">
        <v>292</v>
      </c>
      <c r="N659" s="197">
        <v>57</v>
      </c>
      <c r="O659" s="60">
        <v>169</v>
      </c>
      <c r="P659" s="60">
        <v>224</v>
      </c>
      <c r="Q659" s="60">
        <v>160</v>
      </c>
      <c r="R659" s="316">
        <v>226</v>
      </c>
      <c r="S659" s="280">
        <v>37</v>
      </c>
      <c r="T659" s="186">
        <v>118</v>
      </c>
      <c r="U659" s="186">
        <v>154</v>
      </c>
      <c r="V659" s="186">
        <v>184</v>
      </c>
      <c r="W659" s="317">
        <v>155</v>
      </c>
    </row>
    <row r="660" spans="1:23">
      <c r="A660" s="499"/>
      <c r="B660" s="499"/>
      <c r="C660" t="s">
        <v>509</v>
      </c>
      <c r="D660" s="227">
        <v>2381</v>
      </c>
      <c r="E660" s="227">
        <v>5698</v>
      </c>
      <c r="F660" s="227">
        <v>2881</v>
      </c>
      <c r="G660" s="227">
        <v>1925</v>
      </c>
      <c r="H660" s="227">
        <v>8079</v>
      </c>
      <c r="I660" s="313">
        <v>2279</v>
      </c>
      <c r="J660" s="227">
        <v>5257</v>
      </c>
      <c r="K660" s="227">
        <v>2356</v>
      </c>
      <c r="L660" s="227">
        <v>1320</v>
      </c>
      <c r="M660" s="307">
        <v>7536</v>
      </c>
      <c r="N660" s="197">
        <v>2173</v>
      </c>
      <c r="O660" s="60">
        <v>4984</v>
      </c>
      <c r="P660" s="60">
        <v>2607</v>
      </c>
      <c r="Q660" s="60">
        <v>1441</v>
      </c>
      <c r="R660" s="316">
        <v>7157</v>
      </c>
      <c r="S660" s="280">
        <v>2431</v>
      </c>
      <c r="T660" s="186">
        <v>5082</v>
      </c>
      <c r="U660" s="186">
        <v>2722</v>
      </c>
      <c r="V660" s="186">
        <v>1743</v>
      </c>
      <c r="W660" s="317">
        <v>7513</v>
      </c>
    </row>
    <row r="661" spans="1:23">
      <c r="A661" s="499"/>
      <c r="B661" s="499" t="s">
        <v>510</v>
      </c>
      <c r="C661" t="s">
        <v>124</v>
      </c>
      <c r="D661" s="229">
        <v>173</v>
      </c>
      <c r="E661" s="229">
        <v>548</v>
      </c>
      <c r="F661" s="229">
        <v>239</v>
      </c>
      <c r="G661" s="229">
        <v>120</v>
      </c>
      <c r="H661" s="229">
        <v>721</v>
      </c>
      <c r="I661" s="314">
        <v>206</v>
      </c>
      <c r="J661" s="229">
        <v>658</v>
      </c>
      <c r="K661" s="229">
        <v>234</v>
      </c>
      <c r="L661" s="229">
        <v>129</v>
      </c>
      <c r="M661" s="308">
        <v>864</v>
      </c>
      <c r="N661" s="197">
        <v>159</v>
      </c>
      <c r="O661" s="60">
        <v>501</v>
      </c>
      <c r="P661" s="60">
        <v>266</v>
      </c>
      <c r="Q661" s="60">
        <v>125</v>
      </c>
      <c r="R661" s="316">
        <v>660</v>
      </c>
      <c r="S661" s="280">
        <v>197</v>
      </c>
      <c r="T661" s="186">
        <v>589</v>
      </c>
      <c r="U661" s="186">
        <v>293</v>
      </c>
      <c r="V661" s="186">
        <v>136</v>
      </c>
      <c r="W661" s="317">
        <v>786</v>
      </c>
    </row>
    <row r="662" spans="1:23">
      <c r="A662" s="499"/>
      <c r="B662" s="499"/>
      <c r="C662" t="s">
        <v>171</v>
      </c>
      <c r="D662" s="229">
        <v>11</v>
      </c>
      <c r="E662" s="229">
        <v>54</v>
      </c>
      <c r="F662" s="229">
        <v>28</v>
      </c>
      <c r="G662" s="229">
        <v>19</v>
      </c>
      <c r="H662" s="229">
        <v>65</v>
      </c>
      <c r="I662" s="314">
        <v>15</v>
      </c>
      <c r="J662" s="229">
        <v>51</v>
      </c>
      <c r="K662" s="229">
        <v>22</v>
      </c>
      <c r="L662" s="229">
        <v>27</v>
      </c>
      <c r="M662" s="308">
        <v>66</v>
      </c>
      <c r="N662" s="197">
        <v>15</v>
      </c>
      <c r="O662" s="60">
        <v>75</v>
      </c>
      <c r="P662" s="60">
        <v>40</v>
      </c>
      <c r="Q662" s="60">
        <v>20</v>
      </c>
      <c r="R662" s="316">
        <v>90</v>
      </c>
      <c r="S662" s="280">
        <v>24</v>
      </c>
      <c r="T662" s="186">
        <v>82</v>
      </c>
      <c r="U662" s="186">
        <v>40</v>
      </c>
      <c r="V662" s="186">
        <v>26</v>
      </c>
      <c r="W662" s="317">
        <v>106</v>
      </c>
    </row>
    <row r="663" spans="1:23">
      <c r="A663" s="499"/>
      <c r="B663" s="499"/>
      <c r="C663" t="s">
        <v>170</v>
      </c>
      <c r="D663" s="229" t="s">
        <v>169</v>
      </c>
      <c r="E663" s="229" t="s">
        <v>169</v>
      </c>
      <c r="F663" s="133" t="s">
        <v>169</v>
      </c>
      <c r="G663" s="133" t="s">
        <v>169</v>
      </c>
      <c r="H663" s="229">
        <v>12</v>
      </c>
      <c r="I663" s="158" t="s">
        <v>169</v>
      </c>
      <c r="J663" s="229">
        <v>19</v>
      </c>
      <c r="K663" s="133" t="s">
        <v>169</v>
      </c>
      <c r="M663" s="308">
        <v>24</v>
      </c>
      <c r="N663" s="315" t="s">
        <v>169</v>
      </c>
      <c r="O663" s="60">
        <v>11</v>
      </c>
      <c r="P663" s="253" t="s">
        <v>169</v>
      </c>
      <c r="Q663" s="253" t="s">
        <v>169</v>
      </c>
      <c r="R663" s="316">
        <v>14</v>
      </c>
      <c r="S663" s="304" t="s">
        <v>169</v>
      </c>
      <c r="T663" s="186">
        <v>18</v>
      </c>
      <c r="U663" s="252" t="s">
        <v>169</v>
      </c>
      <c r="V663" s="252" t="s">
        <v>169</v>
      </c>
      <c r="W663" s="317">
        <v>27</v>
      </c>
    </row>
    <row r="664" spans="1:23">
      <c r="A664" s="499"/>
      <c r="B664" s="499"/>
      <c r="C664" t="s">
        <v>117</v>
      </c>
      <c r="E664" s="229" t="s">
        <v>169</v>
      </c>
      <c r="F664" s="133" t="s">
        <v>169</v>
      </c>
      <c r="H664" s="133" t="s">
        <v>169</v>
      </c>
      <c r="I664" s="314"/>
      <c r="J664" s="133" t="s">
        <v>169</v>
      </c>
      <c r="M664" s="159" t="s">
        <v>169</v>
      </c>
      <c r="N664" s="196"/>
      <c r="O664" s="253" t="s">
        <v>169</v>
      </c>
      <c r="R664" s="318" t="s">
        <v>169</v>
      </c>
      <c r="S664" s="196"/>
      <c r="T664" s="252" t="s">
        <v>169</v>
      </c>
      <c r="V664" s="252" t="s">
        <v>169</v>
      </c>
      <c r="W664" s="321" t="s">
        <v>169</v>
      </c>
    </row>
    <row r="665" spans="1:23">
      <c r="A665" s="499"/>
      <c r="B665" s="499"/>
      <c r="C665" t="s">
        <v>172</v>
      </c>
      <c r="E665" s="229" t="s">
        <v>169</v>
      </c>
      <c r="G665" s="133" t="s">
        <v>169</v>
      </c>
      <c r="H665" s="133" t="s">
        <v>169</v>
      </c>
      <c r="I665" s="314"/>
      <c r="J665" s="133" t="s">
        <v>169</v>
      </c>
      <c r="M665" s="159" t="s">
        <v>169</v>
      </c>
      <c r="N665" s="196"/>
      <c r="O665" s="253" t="s">
        <v>169</v>
      </c>
      <c r="P665" s="253" t="s">
        <v>169</v>
      </c>
      <c r="Q665" s="253" t="s">
        <v>169</v>
      </c>
      <c r="R665" s="318" t="s">
        <v>169</v>
      </c>
      <c r="S665" s="304" t="s">
        <v>169</v>
      </c>
      <c r="U665" s="252" t="s">
        <v>169</v>
      </c>
      <c r="V665" s="252" t="s">
        <v>169</v>
      </c>
      <c r="W665" s="321" t="s">
        <v>169</v>
      </c>
    </row>
    <row r="666" spans="1:23">
      <c r="A666" s="499"/>
      <c r="B666" s="499"/>
      <c r="C666" t="s">
        <v>121</v>
      </c>
      <c r="E666" s="229" t="s">
        <v>169</v>
      </c>
      <c r="H666" s="133" t="s">
        <v>169</v>
      </c>
      <c r="I666" s="314"/>
      <c r="J666" s="133" t="s">
        <v>169</v>
      </c>
      <c r="M666" s="159" t="s">
        <v>169</v>
      </c>
      <c r="N666" s="196"/>
      <c r="O666" s="60"/>
      <c r="P666" s="60"/>
      <c r="Q666" s="60"/>
      <c r="R666" s="316"/>
      <c r="S666" s="196"/>
      <c r="W666" s="195"/>
    </row>
    <row r="667" spans="1:23">
      <c r="A667" s="499"/>
      <c r="B667" s="499"/>
      <c r="C667" t="s">
        <v>281</v>
      </c>
      <c r="D667" s="229">
        <v>17</v>
      </c>
      <c r="E667" s="229">
        <v>36</v>
      </c>
      <c r="F667" s="229">
        <v>13</v>
      </c>
      <c r="G667" s="133" t="s">
        <v>169</v>
      </c>
      <c r="H667" s="229">
        <v>53</v>
      </c>
      <c r="I667" s="314">
        <v>28</v>
      </c>
      <c r="J667" s="229">
        <v>39</v>
      </c>
      <c r="K667" s="133" t="s">
        <v>169</v>
      </c>
      <c r="L667" s="133" t="s">
        <v>169</v>
      </c>
      <c r="M667" s="308">
        <v>67</v>
      </c>
      <c r="N667" s="197">
        <v>28</v>
      </c>
      <c r="O667" s="60">
        <v>54</v>
      </c>
      <c r="P667" s="253" t="s">
        <v>169</v>
      </c>
      <c r="Q667" s="253" t="s">
        <v>169</v>
      </c>
      <c r="R667" s="316">
        <v>82</v>
      </c>
      <c r="S667" s="280">
        <v>37</v>
      </c>
      <c r="T667" s="186">
        <v>47</v>
      </c>
      <c r="U667" s="186">
        <v>16</v>
      </c>
      <c r="V667" s="186">
        <v>11</v>
      </c>
      <c r="W667" s="317">
        <v>84</v>
      </c>
    </row>
    <row r="668" spans="1:23">
      <c r="A668" s="499"/>
      <c r="B668" s="499"/>
      <c r="C668" t="s">
        <v>123</v>
      </c>
      <c r="D668" s="229">
        <v>13</v>
      </c>
      <c r="E668" s="229">
        <v>45</v>
      </c>
      <c r="F668" s="229">
        <v>54</v>
      </c>
      <c r="G668" s="229">
        <v>34</v>
      </c>
      <c r="H668" s="229">
        <v>58</v>
      </c>
      <c r="I668" s="314">
        <v>10</v>
      </c>
      <c r="J668" s="229">
        <v>38</v>
      </c>
      <c r="K668" s="229">
        <v>38</v>
      </c>
      <c r="L668" s="229">
        <v>28</v>
      </c>
      <c r="M668" s="308">
        <v>48</v>
      </c>
      <c r="N668" s="315" t="s">
        <v>169</v>
      </c>
      <c r="O668" s="60">
        <v>22</v>
      </c>
      <c r="P668" s="60">
        <v>44</v>
      </c>
      <c r="Q668" s="60">
        <v>21</v>
      </c>
      <c r="R668" s="316">
        <v>26</v>
      </c>
      <c r="S668" s="304" t="s">
        <v>169</v>
      </c>
      <c r="T668" s="186">
        <v>19</v>
      </c>
      <c r="U668" s="186">
        <v>35</v>
      </c>
      <c r="V668" s="186">
        <v>25</v>
      </c>
      <c r="W668" s="317">
        <v>23</v>
      </c>
    </row>
    <row r="669" spans="1:23">
      <c r="A669" s="499"/>
      <c r="B669" s="499"/>
      <c r="C669" t="s">
        <v>509</v>
      </c>
      <c r="D669" s="229">
        <v>217</v>
      </c>
      <c r="E669" s="229">
        <v>698</v>
      </c>
      <c r="F669" s="229">
        <v>340</v>
      </c>
      <c r="G669" s="229">
        <v>184</v>
      </c>
      <c r="H669" s="229">
        <v>915</v>
      </c>
      <c r="I669" s="314">
        <v>264</v>
      </c>
      <c r="J669" s="229">
        <v>813</v>
      </c>
      <c r="K669" s="229">
        <v>298</v>
      </c>
      <c r="L669" s="229">
        <v>186</v>
      </c>
      <c r="M669" s="307">
        <v>1077</v>
      </c>
      <c r="N669" s="197">
        <v>209</v>
      </c>
      <c r="O669" s="60">
        <v>666</v>
      </c>
      <c r="P669" s="60">
        <v>361</v>
      </c>
      <c r="Q669" s="60">
        <v>178</v>
      </c>
      <c r="R669" s="316">
        <v>875</v>
      </c>
      <c r="S669" s="280">
        <v>273</v>
      </c>
      <c r="T669" s="186">
        <v>756</v>
      </c>
      <c r="U669" s="186">
        <v>387</v>
      </c>
      <c r="V669" s="186">
        <v>202</v>
      </c>
      <c r="W669" s="317">
        <v>1029</v>
      </c>
    </row>
    <row r="670" spans="1:23">
      <c r="A670" s="499"/>
      <c r="B670" s="499" t="s">
        <v>41</v>
      </c>
      <c r="C670" t="s">
        <v>124</v>
      </c>
      <c r="D670" s="300"/>
      <c r="E670" s="300"/>
      <c r="F670" s="300"/>
      <c r="G670" s="300"/>
      <c r="H670" s="300"/>
      <c r="I670" s="314">
        <v>890</v>
      </c>
      <c r="J670" s="227">
        <v>2071</v>
      </c>
      <c r="K670" s="229">
        <v>901</v>
      </c>
      <c r="L670" s="229">
        <v>429</v>
      </c>
      <c r="M670" s="307">
        <v>2961</v>
      </c>
      <c r="N670" s="197">
        <v>819</v>
      </c>
      <c r="O670" s="60">
        <v>1947</v>
      </c>
      <c r="P670" s="60">
        <v>774</v>
      </c>
      <c r="Q670" s="60">
        <v>277</v>
      </c>
      <c r="R670" s="316">
        <v>2766</v>
      </c>
      <c r="S670" s="280">
        <v>776</v>
      </c>
      <c r="T670" s="186">
        <v>1729</v>
      </c>
      <c r="U670" s="186">
        <v>838</v>
      </c>
      <c r="V670" s="186">
        <v>371</v>
      </c>
      <c r="W670" s="317">
        <v>2505</v>
      </c>
    </row>
    <row r="671" spans="1:23">
      <c r="A671" s="499"/>
      <c r="B671" s="499"/>
      <c r="C671" t="s">
        <v>171</v>
      </c>
      <c r="D671" s="300"/>
      <c r="E671" s="300"/>
      <c r="F671" s="300"/>
      <c r="G671" s="300"/>
      <c r="H671" s="300"/>
      <c r="I671" s="314">
        <v>137</v>
      </c>
      <c r="J671" s="229">
        <v>317</v>
      </c>
      <c r="K671" s="229">
        <v>147</v>
      </c>
      <c r="L671" s="229">
        <v>73</v>
      </c>
      <c r="M671" s="308">
        <v>454</v>
      </c>
      <c r="N671" s="197">
        <v>104</v>
      </c>
      <c r="O671" s="60">
        <v>307</v>
      </c>
      <c r="P671" s="60">
        <v>140</v>
      </c>
      <c r="Q671" s="60">
        <v>60</v>
      </c>
      <c r="R671" s="316">
        <v>411</v>
      </c>
      <c r="S671" s="280">
        <v>114</v>
      </c>
      <c r="T671" s="186">
        <v>297</v>
      </c>
      <c r="U671" s="186">
        <v>138</v>
      </c>
      <c r="V671" s="186">
        <v>77</v>
      </c>
      <c r="W671" s="317">
        <v>411</v>
      </c>
    </row>
    <row r="672" spans="1:23">
      <c r="A672" s="499"/>
      <c r="B672" s="499"/>
      <c r="C672" t="s">
        <v>170</v>
      </c>
      <c r="D672" s="300"/>
      <c r="E672" s="300"/>
      <c r="F672" s="300"/>
      <c r="G672" s="300"/>
      <c r="H672" s="300"/>
      <c r="I672" s="314">
        <v>29</v>
      </c>
      <c r="J672" s="229">
        <v>57</v>
      </c>
      <c r="K672" s="229">
        <v>23</v>
      </c>
      <c r="L672" s="229">
        <v>14</v>
      </c>
      <c r="M672" s="308">
        <v>86</v>
      </c>
      <c r="N672" s="197">
        <v>22</v>
      </c>
      <c r="O672" s="60">
        <v>56</v>
      </c>
      <c r="P672" s="60">
        <v>22</v>
      </c>
      <c r="Q672" s="253" t="s">
        <v>169</v>
      </c>
      <c r="R672" s="316">
        <v>78</v>
      </c>
      <c r="S672" s="280">
        <v>29</v>
      </c>
      <c r="T672" s="186">
        <v>51</v>
      </c>
      <c r="U672" s="186">
        <v>18</v>
      </c>
      <c r="V672" s="186">
        <v>15</v>
      </c>
      <c r="W672" s="317">
        <v>80</v>
      </c>
    </row>
    <row r="673" spans="1:23">
      <c r="A673" s="499"/>
      <c r="B673" s="499"/>
      <c r="C673" t="s">
        <v>117</v>
      </c>
      <c r="D673" s="300"/>
      <c r="E673" s="300"/>
      <c r="F673" s="300"/>
      <c r="G673" s="300"/>
      <c r="H673" s="300"/>
      <c r="I673" s="158" t="s">
        <v>169</v>
      </c>
      <c r="J673" s="229">
        <v>13</v>
      </c>
      <c r="K673" s="133" t="s">
        <v>169</v>
      </c>
      <c r="L673" s="133" t="s">
        <v>169</v>
      </c>
      <c r="M673" s="308">
        <v>22</v>
      </c>
      <c r="N673" s="315" t="s">
        <v>169</v>
      </c>
      <c r="O673" s="253" t="s">
        <v>169</v>
      </c>
      <c r="P673" s="253" t="s">
        <v>169</v>
      </c>
      <c r="Q673" s="253" t="s">
        <v>169</v>
      </c>
      <c r="R673" s="316">
        <v>14</v>
      </c>
      <c r="S673" s="304" t="s">
        <v>169</v>
      </c>
      <c r="T673" s="186">
        <v>16</v>
      </c>
      <c r="U673" s="252" t="s">
        <v>169</v>
      </c>
      <c r="V673" s="252" t="s">
        <v>169</v>
      </c>
      <c r="W673" s="317">
        <v>24</v>
      </c>
    </row>
    <row r="674" spans="1:23">
      <c r="A674" s="499"/>
      <c r="B674" s="499"/>
      <c r="C674" t="s">
        <v>172</v>
      </c>
      <c r="D674" s="300"/>
      <c r="E674" s="300"/>
      <c r="F674" s="300"/>
      <c r="G674" s="300"/>
      <c r="H674" s="300"/>
      <c r="I674" s="158" t="s">
        <v>169</v>
      </c>
      <c r="J674" s="133" t="s">
        <v>169</v>
      </c>
      <c r="K674" s="133" t="s">
        <v>169</v>
      </c>
      <c r="L674" s="133" t="s">
        <v>169</v>
      </c>
      <c r="M674" s="159" t="s">
        <v>169</v>
      </c>
      <c r="N674" s="315" t="s">
        <v>169</v>
      </c>
      <c r="O674" s="253" t="s">
        <v>169</v>
      </c>
      <c r="P674" s="253" t="s">
        <v>169</v>
      </c>
      <c r="Q674" s="253" t="s">
        <v>169</v>
      </c>
      <c r="R674" s="318" t="s">
        <v>169</v>
      </c>
      <c r="S674" s="304" t="s">
        <v>169</v>
      </c>
      <c r="T674" s="252" t="s">
        <v>169</v>
      </c>
      <c r="U674" s="252" t="s">
        <v>169</v>
      </c>
      <c r="V674" s="252" t="s">
        <v>169</v>
      </c>
      <c r="W674" s="321" t="s">
        <v>169</v>
      </c>
    </row>
    <row r="675" spans="1:23">
      <c r="A675" s="499"/>
      <c r="B675" s="499"/>
      <c r="C675" t="s">
        <v>121</v>
      </c>
      <c r="D675" s="300"/>
      <c r="E675" s="300"/>
      <c r="F675" s="300"/>
      <c r="G675" s="300"/>
      <c r="H675" s="300"/>
      <c r="I675" s="158" t="s">
        <v>169</v>
      </c>
      <c r="J675" s="133" t="s">
        <v>169</v>
      </c>
      <c r="M675" s="159" t="s">
        <v>169</v>
      </c>
      <c r="N675" s="315" t="s">
        <v>169</v>
      </c>
      <c r="O675" s="253" t="s">
        <v>169</v>
      </c>
      <c r="P675" s="253" t="s">
        <v>169</v>
      </c>
      <c r="Q675" s="253" t="s">
        <v>169</v>
      </c>
      <c r="R675" s="318" t="s">
        <v>169</v>
      </c>
      <c r="S675" s="196"/>
      <c r="T675" s="252" t="s">
        <v>169</v>
      </c>
      <c r="V675" s="186"/>
      <c r="W675" s="321" t="s">
        <v>169</v>
      </c>
    </row>
    <row r="676" spans="1:23">
      <c r="A676" s="499"/>
      <c r="B676" s="499"/>
      <c r="C676" t="s">
        <v>281</v>
      </c>
      <c r="D676" s="300"/>
      <c r="E676" s="300"/>
      <c r="F676" s="300"/>
      <c r="G676" s="300"/>
      <c r="H676" s="300"/>
      <c r="I676" s="314">
        <v>78</v>
      </c>
      <c r="J676" s="229">
        <v>152</v>
      </c>
      <c r="K676" s="229">
        <v>51</v>
      </c>
      <c r="L676" s="229">
        <v>19</v>
      </c>
      <c r="M676" s="308">
        <v>230</v>
      </c>
      <c r="N676" s="197">
        <v>74</v>
      </c>
      <c r="O676" s="60">
        <v>166</v>
      </c>
      <c r="P676" s="60">
        <v>41</v>
      </c>
      <c r="Q676" s="60">
        <v>13</v>
      </c>
      <c r="R676" s="316">
        <v>240</v>
      </c>
      <c r="S676" s="280">
        <v>107</v>
      </c>
      <c r="T676" s="186">
        <v>170</v>
      </c>
      <c r="U676" s="186">
        <v>50</v>
      </c>
      <c r="V676" s="186">
        <v>25</v>
      </c>
      <c r="W676" s="317">
        <v>277</v>
      </c>
    </row>
    <row r="677" spans="1:23">
      <c r="A677" s="499"/>
      <c r="B677" s="499"/>
      <c r="C677" t="s">
        <v>123</v>
      </c>
      <c r="D677" s="300"/>
      <c r="E677" s="300"/>
      <c r="F677" s="300"/>
      <c r="G677" s="300"/>
      <c r="H677" s="300"/>
      <c r="I677" s="314">
        <v>43</v>
      </c>
      <c r="J677" s="229">
        <v>153</v>
      </c>
      <c r="K677" s="229">
        <v>163</v>
      </c>
      <c r="L677" s="229">
        <v>88</v>
      </c>
      <c r="M677" s="308">
        <v>196</v>
      </c>
      <c r="N677" s="197">
        <v>39</v>
      </c>
      <c r="O677" s="60">
        <v>109</v>
      </c>
      <c r="P677" s="60">
        <v>129</v>
      </c>
      <c r="Q677" s="60">
        <v>88</v>
      </c>
      <c r="R677" s="316">
        <v>148</v>
      </c>
      <c r="S677" s="280">
        <v>30</v>
      </c>
      <c r="T677" s="186">
        <v>82</v>
      </c>
      <c r="U677" s="186">
        <v>121</v>
      </c>
      <c r="V677" s="186">
        <v>72</v>
      </c>
      <c r="W677" s="317">
        <v>112</v>
      </c>
    </row>
    <row r="678" spans="1:23">
      <c r="A678" s="499"/>
      <c r="B678" s="499"/>
      <c r="C678" t="s">
        <v>509</v>
      </c>
      <c r="D678" s="300"/>
      <c r="E678" s="300"/>
      <c r="F678" s="300"/>
      <c r="G678" s="300"/>
      <c r="H678" s="300"/>
      <c r="I678" s="313">
        <v>1188</v>
      </c>
      <c r="J678" s="227">
        <v>2768</v>
      </c>
      <c r="K678" s="227">
        <v>1292</v>
      </c>
      <c r="L678" s="229">
        <v>635</v>
      </c>
      <c r="M678" s="307">
        <v>3956</v>
      </c>
      <c r="N678" s="197">
        <v>1069</v>
      </c>
      <c r="O678" s="60">
        <v>2599</v>
      </c>
      <c r="P678" s="60">
        <v>1111</v>
      </c>
      <c r="Q678" s="60">
        <v>454</v>
      </c>
      <c r="R678" s="316">
        <v>3668</v>
      </c>
      <c r="S678" s="280">
        <v>1066</v>
      </c>
      <c r="T678" s="186">
        <v>2352</v>
      </c>
      <c r="U678" s="186">
        <v>1170</v>
      </c>
      <c r="V678" s="186">
        <v>566</v>
      </c>
      <c r="W678" s="317">
        <v>3418</v>
      </c>
    </row>
    <row r="679" spans="1:23">
      <c r="A679" s="499"/>
      <c r="B679" s="499" t="s">
        <v>511</v>
      </c>
      <c r="C679" t="s">
        <v>124</v>
      </c>
      <c r="D679" s="300"/>
      <c r="E679" s="300"/>
      <c r="F679" s="300"/>
      <c r="G679" s="300"/>
      <c r="H679" s="300"/>
      <c r="I679" s="313">
        <v>118902</v>
      </c>
      <c r="J679" s="227">
        <v>52491</v>
      </c>
      <c r="K679" s="227">
        <v>32176</v>
      </c>
      <c r="L679" s="227">
        <v>33955</v>
      </c>
      <c r="M679" s="310">
        <v>117640</v>
      </c>
      <c r="N679" s="197">
        <v>127494</v>
      </c>
      <c r="O679" s="60">
        <v>55384</v>
      </c>
      <c r="P679" s="60">
        <v>34033</v>
      </c>
      <c r="Q679" s="60">
        <v>36076</v>
      </c>
      <c r="R679" s="316">
        <v>123812</v>
      </c>
      <c r="S679" s="280">
        <v>132418</v>
      </c>
      <c r="T679" s="186">
        <v>57325</v>
      </c>
      <c r="U679" s="186">
        <v>35387</v>
      </c>
      <c r="V679" s="186">
        <v>37497</v>
      </c>
      <c r="W679" s="317">
        <v>127773</v>
      </c>
    </row>
    <row r="680" spans="1:23">
      <c r="A680" s="499"/>
      <c r="B680" s="499"/>
      <c r="C680" t="s">
        <v>171</v>
      </c>
      <c r="D680" s="300"/>
      <c r="E680" s="300"/>
      <c r="F680" s="300"/>
      <c r="G680" s="300"/>
      <c r="H680" s="300"/>
      <c r="I680" s="313">
        <v>20360</v>
      </c>
      <c r="J680" s="227">
        <v>8314</v>
      </c>
      <c r="K680" s="227">
        <v>4499</v>
      </c>
      <c r="L680" s="227">
        <v>3726</v>
      </c>
      <c r="M680" s="310">
        <v>19621</v>
      </c>
      <c r="N680" s="197">
        <v>21846</v>
      </c>
      <c r="O680" s="60">
        <v>8746</v>
      </c>
      <c r="P680" s="60">
        <v>4691</v>
      </c>
      <c r="Q680" s="60">
        <v>3937</v>
      </c>
      <c r="R680" s="316">
        <v>20648</v>
      </c>
      <c r="S680" s="280">
        <v>22965</v>
      </c>
      <c r="T680" s="186">
        <v>9079</v>
      </c>
      <c r="U680" s="186">
        <v>4784</v>
      </c>
      <c r="V680" s="186">
        <v>4036</v>
      </c>
      <c r="W680" s="317">
        <v>21458</v>
      </c>
    </row>
    <row r="681" spans="1:23">
      <c r="A681" s="499"/>
      <c r="B681" s="499"/>
      <c r="C681" t="s">
        <v>170</v>
      </c>
      <c r="D681" s="300"/>
      <c r="E681" s="300"/>
      <c r="F681" s="300"/>
      <c r="G681" s="300"/>
      <c r="H681" s="300"/>
      <c r="I681" s="313">
        <v>3989</v>
      </c>
      <c r="J681" s="227">
        <v>1432</v>
      </c>
      <c r="K681" s="229">
        <v>772</v>
      </c>
      <c r="L681" s="229">
        <v>649</v>
      </c>
      <c r="M681" s="310">
        <v>3692</v>
      </c>
      <c r="N681" s="197">
        <v>4498</v>
      </c>
      <c r="O681" s="60">
        <v>1530</v>
      </c>
      <c r="P681" s="60">
        <v>817</v>
      </c>
      <c r="Q681" s="60">
        <v>685</v>
      </c>
      <c r="R681" s="316">
        <v>4005</v>
      </c>
      <c r="S681" s="280">
        <v>4920</v>
      </c>
      <c r="T681" s="186">
        <v>1609</v>
      </c>
      <c r="U681" s="186">
        <v>840</v>
      </c>
      <c r="V681" s="186">
        <v>704</v>
      </c>
      <c r="W681" s="317">
        <v>4222</v>
      </c>
    </row>
    <row r="682" spans="1:23">
      <c r="A682" s="499"/>
      <c r="B682" s="499"/>
      <c r="C682" t="s">
        <v>117</v>
      </c>
      <c r="D682" s="300"/>
      <c r="E682" s="300"/>
      <c r="F682" s="300"/>
      <c r="G682" s="300"/>
      <c r="H682" s="300"/>
      <c r="I682" s="313">
        <v>1030</v>
      </c>
      <c r="J682" s="229">
        <v>227</v>
      </c>
      <c r="K682" s="229">
        <v>82</v>
      </c>
      <c r="L682" s="229">
        <v>47</v>
      </c>
      <c r="M682" s="310">
        <v>1033</v>
      </c>
      <c r="N682" s="197">
        <v>1176</v>
      </c>
      <c r="O682" s="60">
        <v>243</v>
      </c>
      <c r="P682" s="60">
        <v>97</v>
      </c>
      <c r="Q682" s="60">
        <v>54</v>
      </c>
      <c r="R682" s="316">
        <v>1142</v>
      </c>
      <c r="S682" s="280">
        <v>1259</v>
      </c>
      <c r="T682" s="186">
        <v>251</v>
      </c>
      <c r="U682" s="186">
        <v>101</v>
      </c>
      <c r="V682" s="186">
        <v>60</v>
      </c>
      <c r="W682" s="317">
        <v>1201</v>
      </c>
    </row>
    <row r="683" spans="1:23">
      <c r="A683" s="499"/>
      <c r="B683" s="499"/>
      <c r="C683" t="s">
        <v>172</v>
      </c>
      <c r="D683" s="300"/>
      <c r="E683" s="300"/>
      <c r="F683" s="300"/>
      <c r="G683" s="300"/>
      <c r="H683" s="300"/>
      <c r="I683" s="314">
        <v>551</v>
      </c>
      <c r="J683" s="229">
        <v>256</v>
      </c>
      <c r="K683" s="229">
        <v>197</v>
      </c>
      <c r="L683" s="229">
        <v>194</v>
      </c>
      <c r="M683" s="310">
        <v>549</v>
      </c>
      <c r="N683" s="197">
        <v>599</v>
      </c>
      <c r="O683" s="60">
        <v>271</v>
      </c>
      <c r="P683" s="60">
        <v>205</v>
      </c>
      <c r="Q683" s="60">
        <v>212</v>
      </c>
      <c r="R683" s="316">
        <v>590</v>
      </c>
      <c r="S683" s="280">
        <v>595</v>
      </c>
      <c r="T683" s="186">
        <v>277</v>
      </c>
      <c r="U683" s="186">
        <v>205</v>
      </c>
      <c r="V683" s="186">
        <v>219</v>
      </c>
      <c r="W683" s="317">
        <v>591</v>
      </c>
    </row>
    <row r="684" spans="1:23">
      <c r="A684" s="499"/>
      <c r="B684" s="499"/>
      <c r="C684" t="s">
        <v>121</v>
      </c>
      <c r="D684" s="300"/>
      <c r="E684" s="300"/>
      <c r="F684" s="300"/>
      <c r="G684" s="300"/>
      <c r="H684" s="300"/>
      <c r="I684" s="314">
        <v>61</v>
      </c>
      <c r="J684" s="229">
        <v>23</v>
      </c>
      <c r="K684" s="133" t="s">
        <v>169</v>
      </c>
      <c r="L684" s="133" t="s">
        <v>169</v>
      </c>
      <c r="M684" s="310">
        <v>56</v>
      </c>
      <c r="N684" s="197">
        <v>61</v>
      </c>
      <c r="O684" s="60">
        <v>23</v>
      </c>
      <c r="P684" s="253" t="s">
        <v>169</v>
      </c>
      <c r="Q684" s="253" t="s">
        <v>169</v>
      </c>
      <c r="R684" s="316">
        <v>57</v>
      </c>
      <c r="S684" s="280">
        <v>65</v>
      </c>
      <c r="T684" s="186">
        <v>27</v>
      </c>
      <c r="U684" s="252" t="s">
        <v>169</v>
      </c>
      <c r="V684" s="252" t="s">
        <v>169</v>
      </c>
      <c r="W684" s="317">
        <v>64</v>
      </c>
    </row>
    <row r="685" spans="1:23">
      <c r="A685" s="499"/>
      <c r="B685" s="499"/>
      <c r="C685" t="s">
        <v>281</v>
      </c>
      <c r="D685" s="300"/>
      <c r="E685" s="300"/>
      <c r="F685" s="300"/>
      <c r="G685" s="300"/>
      <c r="H685" s="300"/>
      <c r="I685" s="313">
        <v>4908</v>
      </c>
      <c r="J685" s="227">
        <v>1488</v>
      </c>
      <c r="K685" s="229">
        <v>585</v>
      </c>
      <c r="L685" s="229">
        <v>538</v>
      </c>
      <c r="M685" s="310">
        <v>4119</v>
      </c>
      <c r="N685" s="197">
        <v>6379</v>
      </c>
      <c r="O685" s="60">
        <v>1805</v>
      </c>
      <c r="P685" s="60">
        <v>700</v>
      </c>
      <c r="Q685" s="60">
        <v>645</v>
      </c>
      <c r="R685" s="316">
        <v>5065</v>
      </c>
      <c r="S685" s="280">
        <v>7352</v>
      </c>
      <c r="T685" s="186">
        <v>2065</v>
      </c>
      <c r="U685" s="186">
        <v>801</v>
      </c>
      <c r="V685" s="186">
        <v>714</v>
      </c>
      <c r="W685" s="317">
        <v>5812</v>
      </c>
    </row>
    <row r="686" spans="1:23">
      <c r="A686" s="499"/>
      <c r="B686" s="499"/>
      <c r="C686" t="s">
        <v>123</v>
      </c>
      <c r="D686" s="300"/>
      <c r="E686" s="300"/>
      <c r="F686" s="300"/>
      <c r="G686" s="300"/>
      <c r="H686" s="300"/>
      <c r="I686" s="313">
        <v>116585</v>
      </c>
      <c r="J686" s="227">
        <v>67543</v>
      </c>
      <c r="K686" s="227">
        <v>47151</v>
      </c>
      <c r="L686" s="227">
        <v>45012</v>
      </c>
      <c r="M686" s="310">
        <v>138430</v>
      </c>
      <c r="N686" s="197">
        <v>112797</v>
      </c>
      <c r="O686" s="60">
        <v>66929</v>
      </c>
      <c r="P686" s="60">
        <v>47139</v>
      </c>
      <c r="Q686" s="60">
        <v>45456</v>
      </c>
      <c r="R686" s="316">
        <v>136361</v>
      </c>
      <c r="S686" s="280">
        <v>114284</v>
      </c>
      <c r="T686" s="186">
        <v>66657</v>
      </c>
      <c r="U686" s="186">
        <v>47226</v>
      </c>
      <c r="V686" s="186">
        <v>45793</v>
      </c>
      <c r="W686" s="317">
        <v>136472</v>
      </c>
    </row>
    <row r="687" spans="1:23">
      <c r="A687" s="499"/>
      <c r="B687" s="499"/>
      <c r="C687" t="s">
        <v>509</v>
      </c>
      <c r="D687" s="300"/>
      <c r="E687" s="300"/>
      <c r="F687" s="300"/>
      <c r="G687" s="300"/>
      <c r="H687" s="300"/>
      <c r="I687" s="313">
        <v>266386</v>
      </c>
      <c r="J687" s="227">
        <v>131774</v>
      </c>
      <c r="K687" s="227">
        <v>85469</v>
      </c>
      <c r="L687" s="227">
        <v>84126</v>
      </c>
      <c r="M687" s="310">
        <v>285140</v>
      </c>
      <c r="N687" s="197">
        <v>274850</v>
      </c>
      <c r="O687" s="60">
        <v>134931</v>
      </c>
      <c r="P687" s="60">
        <v>87691</v>
      </c>
      <c r="Q687" s="60">
        <v>87070</v>
      </c>
      <c r="R687" s="316">
        <v>291680</v>
      </c>
      <c r="S687" s="280">
        <v>283858</v>
      </c>
      <c r="T687" s="186">
        <v>137290</v>
      </c>
      <c r="U687" s="186">
        <v>89351</v>
      </c>
      <c r="V687" s="186">
        <v>89028</v>
      </c>
      <c r="W687" s="317">
        <v>297593</v>
      </c>
    </row>
    <row r="688" spans="1:23">
      <c r="A688" s="499" t="s">
        <v>205</v>
      </c>
      <c r="B688" s="499" t="s">
        <v>24</v>
      </c>
      <c r="C688" t="s">
        <v>124</v>
      </c>
      <c r="D688" s="229">
        <v>882</v>
      </c>
      <c r="E688" s="227">
        <v>1630</v>
      </c>
      <c r="F688" s="229">
        <v>602</v>
      </c>
      <c r="G688" s="229">
        <v>223</v>
      </c>
      <c r="H688" s="227">
        <v>2512</v>
      </c>
      <c r="I688" s="314">
        <v>822</v>
      </c>
      <c r="J688" s="227">
        <v>1688</v>
      </c>
      <c r="K688" s="229">
        <v>617</v>
      </c>
      <c r="L688" s="229">
        <v>256</v>
      </c>
      <c r="M688" s="307">
        <v>2510</v>
      </c>
      <c r="N688" s="197">
        <v>697</v>
      </c>
      <c r="O688" s="60">
        <v>1336</v>
      </c>
      <c r="P688" s="60">
        <v>459</v>
      </c>
      <c r="Q688" s="60">
        <v>229</v>
      </c>
      <c r="R688" s="316">
        <v>2033</v>
      </c>
      <c r="S688" s="280">
        <v>771</v>
      </c>
      <c r="T688" s="186">
        <v>1338</v>
      </c>
      <c r="U688" s="186">
        <v>602</v>
      </c>
      <c r="V688" s="186">
        <v>270</v>
      </c>
      <c r="W688" s="317">
        <v>2109</v>
      </c>
    </row>
    <row r="689" spans="1:23">
      <c r="A689" s="499"/>
      <c r="B689" s="499"/>
      <c r="C689" t="s">
        <v>171</v>
      </c>
      <c r="D689" s="229">
        <v>763</v>
      </c>
      <c r="E689" s="227">
        <v>1750</v>
      </c>
      <c r="F689" s="229">
        <v>677</v>
      </c>
      <c r="G689" s="229">
        <v>258</v>
      </c>
      <c r="H689" s="227">
        <v>2513</v>
      </c>
      <c r="I689" s="314">
        <v>660</v>
      </c>
      <c r="J689" s="227">
        <v>1706</v>
      </c>
      <c r="K689" s="229">
        <v>724</v>
      </c>
      <c r="L689" s="229">
        <v>356</v>
      </c>
      <c r="M689" s="307">
        <v>2366</v>
      </c>
      <c r="N689" s="197">
        <v>699</v>
      </c>
      <c r="O689" s="60">
        <v>1588</v>
      </c>
      <c r="P689" s="60">
        <v>673</v>
      </c>
      <c r="Q689" s="60">
        <v>297</v>
      </c>
      <c r="R689" s="316">
        <v>2287</v>
      </c>
      <c r="S689" s="280">
        <v>859</v>
      </c>
      <c r="T689" s="186">
        <v>1968</v>
      </c>
      <c r="U689" s="186">
        <v>844</v>
      </c>
      <c r="V689" s="186">
        <v>385</v>
      </c>
      <c r="W689" s="317">
        <v>2827</v>
      </c>
    </row>
    <row r="690" spans="1:23">
      <c r="A690" s="499"/>
      <c r="B690" s="499"/>
      <c r="C690" t="s">
        <v>170</v>
      </c>
      <c r="D690" s="229">
        <v>123</v>
      </c>
      <c r="E690" s="229">
        <v>209</v>
      </c>
      <c r="F690" s="229">
        <v>72</v>
      </c>
      <c r="G690" s="229">
        <v>36</v>
      </c>
      <c r="H690" s="229">
        <v>332</v>
      </c>
      <c r="I690" s="314">
        <v>126</v>
      </c>
      <c r="J690" s="229">
        <v>269</v>
      </c>
      <c r="K690" s="229">
        <v>71</v>
      </c>
      <c r="L690" s="229">
        <v>23</v>
      </c>
      <c r="M690" s="308">
        <v>395</v>
      </c>
      <c r="N690" s="197">
        <v>101</v>
      </c>
      <c r="O690" s="60">
        <v>194</v>
      </c>
      <c r="P690" s="60">
        <v>66</v>
      </c>
      <c r="Q690" s="60">
        <v>29</v>
      </c>
      <c r="R690" s="316">
        <v>295</v>
      </c>
      <c r="S690" s="280">
        <v>136</v>
      </c>
      <c r="T690" s="186">
        <v>234</v>
      </c>
      <c r="U690" s="186">
        <v>95</v>
      </c>
      <c r="V690" s="186">
        <v>35</v>
      </c>
      <c r="W690" s="317">
        <v>370</v>
      </c>
    </row>
    <row r="691" spans="1:23">
      <c r="A691" s="499"/>
      <c r="B691" s="499"/>
      <c r="C691" t="s">
        <v>117</v>
      </c>
      <c r="D691" s="229">
        <v>19</v>
      </c>
      <c r="E691" s="229">
        <v>42</v>
      </c>
      <c r="F691" s="229">
        <v>15</v>
      </c>
      <c r="G691" s="133" t="s">
        <v>169</v>
      </c>
      <c r="H691" s="229">
        <v>61</v>
      </c>
      <c r="I691" s="314">
        <v>14</v>
      </c>
      <c r="J691" s="229">
        <v>33</v>
      </c>
      <c r="K691" s="229">
        <v>12</v>
      </c>
      <c r="L691" s="133" t="s">
        <v>169</v>
      </c>
      <c r="M691" s="308">
        <v>47</v>
      </c>
      <c r="N691" s="197">
        <v>20</v>
      </c>
      <c r="O691" s="60">
        <v>27</v>
      </c>
      <c r="P691" s="60">
        <v>15</v>
      </c>
      <c r="Q691" s="253" t="s">
        <v>169</v>
      </c>
      <c r="R691" s="316">
        <v>47</v>
      </c>
      <c r="S691" s="280">
        <v>17</v>
      </c>
      <c r="T691" s="186">
        <v>33</v>
      </c>
      <c r="U691" s="252" t="s">
        <v>169</v>
      </c>
      <c r="V691" s="252" t="s">
        <v>169</v>
      </c>
      <c r="W691" s="317">
        <v>50</v>
      </c>
    </row>
    <row r="692" spans="1:23">
      <c r="A692" s="499"/>
      <c r="B692" s="499"/>
      <c r="C692" t="s">
        <v>172</v>
      </c>
      <c r="D692" s="229">
        <v>17</v>
      </c>
      <c r="E692" s="229">
        <v>38</v>
      </c>
      <c r="F692" s="229">
        <v>14</v>
      </c>
      <c r="G692" s="133" t="s">
        <v>169</v>
      </c>
      <c r="H692" s="229">
        <v>55</v>
      </c>
      <c r="I692" s="158" t="s">
        <v>169</v>
      </c>
      <c r="J692" s="229">
        <v>27</v>
      </c>
      <c r="K692" s="133" t="s">
        <v>169</v>
      </c>
      <c r="L692" s="133" t="s">
        <v>169</v>
      </c>
      <c r="M692" s="308">
        <v>36</v>
      </c>
      <c r="N692" s="197">
        <v>15</v>
      </c>
      <c r="O692" s="60">
        <v>24</v>
      </c>
      <c r="P692" s="253" t="s">
        <v>169</v>
      </c>
      <c r="Q692" s="253" t="s">
        <v>169</v>
      </c>
      <c r="R692" s="316">
        <v>39</v>
      </c>
      <c r="S692" s="304" t="s">
        <v>169</v>
      </c>
      <c r="T692" s="186">
        <v>28</v>
      </c>
      <c r="U692" s="186">
        <v>14</v>
      </c>
      <c r="V692" s="252" t="s">
        <v>169</v>
      </c>
      <c r="W692" s="317">
        <v>37</v>
      </c>
    </row>
    <row r="693" spans="1:23">
      <c r="A693" s="499"/>
      <c r="B693" s="499"/>
      <c r="C693" t="s">
        <v>121</v>
      </c>
      <c r="D693" s="229">
        <v>25</v>
      </c>
      <c r="E693" s="229">
        <v>90</v>
      </c>
      <c r="F693" s="229">
        <v>27</v>
      </c>
      <c r="G693" s="229">
        <v>12</v>
      </c>
      <c r="H693" s="229">
        <v>115</v>
      </c>
      <c r="I693" s="314">
        <v>20</v>
      </c>
      <c r="J693" s="229">
        <v>79</v>
      </c>
      <c r="K693" s="229">
        <v>47</v>
      </c>
      <c r="L693" s="133" t="s">
        <v>169</v>
      </c>
      <c r="M693" s="308">
        <v>99</v>
      </c>
      <c r="N693" s="315" t="s">
        <v>169</v>
      </c>
      <c r="O693" s="60">
        <v>16</v>
      </c>
      <c r="P693" s="60">
        <v>11</v>
      </c>
      <c r="Q693" s="253" t="s">
        <v>169</v>
      </c>
      <c r="R693" s="316">
        <v>22</v>
      </c>
      <c r="S693" s="304" t="s">
        <v>169</v>
      </c>
      <c r="T693" s="252" t="s">
        <v>169</v>
      </c>
      <c r="U693" s="252" t="s">
        <v>169</v>
      </c>
      <c r="V693" s="252" t="s">
        <v>169</v>
      </c>
      <c r="W693" s="317">
        <v>11</v>
      </c>
    </row>
    <row r="694" spans="1:23">
      <c r="A694" s="499"/>
      <c r="B694" s="499"/>
      <c r="C694" t="s">
        <v>281</v>
      </c>
      <c r="D694" s="229">
        <v>78</v>
      </c>
      <c r="E694" s="229">
        <v>152</v>
      </c>
      <c r="F694" s="229">
        <v>45</v>
      </c>
      <c r="G694" s="229">
        <v>20</v>
      </c>
      <c r="H694" s="229">
        <v>230</v>
      </c>
      <c r="I694" s="314">
        <v>78</v>
      </c>
      <c r="J694" s="229">
        <v>161</v>
      </c>
      <c r="K694" s="229">
        <v>48</v>
      </c>
      <c r="L694" s="229">
        <v>14</v>
      </c>
      <c r="M694" s="308">
        <v>239</v>
      </c>
      <c r="N694" s="197">
        <v>67</v>
      </c>
      <c r="O694" s="60">
        <v>115</v>
      </c>
      <c r="P694" s="60">
        <v>27</v>
      </c>
      <c r="Q694" s="60">
        <v>11</v>
      </c>
      <c r="R694" s="316">
        <v>182</v>
      </c>
      <c r="S694" s="280">
        <v>74</v>
      </c>
      <c r="T694" s="186">
        <v>119</v>
      </c>
      <c r="U694" s="186">
        <v>38</v>
      </c>
      <c r="V694" s="186">
        <v>10</v>
      </c>
      <c r="W694" s="317">
        <v>193</v>
      </c>
    </row>
    <row r="695" spans="1:23">
      <c r="A695" s="499"/>
      <c r="B695" s="499"/>
      <c r="C695" t="s">
        <v>123</v>
      </c>
      <c r="D695" s="229">
        <v>393</v>
      </c>
      <c r="E695" s="227">
        <v>1030</v>
      </c>
      <c r="F695" s="229">
        <v>735</v>
      </c>
      <c r="G695" s="229">
        <v>287</v>
      </c>
      <c r="H695" s="227">
        <v>1423</v>
      </c>
      <c r="I695" s="314">
        <v>430</v>
      </c>
      <c r="J695" s="229">
        <v>999</v>
      </c>
      <c r="K695" s="229">
        <v>684</v>
      </c>
      <c r="L695" s="229">
        <v>284</v>
      </c>
      <c r="M695" s="307">
        <v>1429</v>
      </c>
      <c r="N695" s="197">
        <v>457</v>
      </c>
      <c r="O695" s="60">
        <v>792</v>
      </c>
      <c r="P695" s="60">
        <v>623</v>
      </c>
      <c r="Q695" s="60">
        <v>278</v>
      </c>
      <c r="R695" s="316">
        <v>1249</v>
      </c>
      <c r="S695" s="280">
        <v>583</v>
      </c>
      <c r="T695" s="186">
        <v>844</v>
      </c>
      <c r="U695" s="186">
        <v>719</v>
      </c>
      <c r="V695" s="186">
        <v>358</v>
      </c>
      <c r="W695" s="317">
        <v>1427</v>
      </c>
    </row>
    <row r="696" spans="1:23">
      <c r="A696" s="499"/>
      <c r="B696" s="499"/>
      <c r="C696" t="s">
        <v>509</v>
      </c>
      <c r="D696" s="227">
        <v>2300</v>
      </c>
      <c r="E696" s="227">
        <v>4941</v>
      </c>
      <c r="F696" s="227">
        <v>2187</v>
      </c>
      <c r="G696" s="229">
        <v>848</v>
      </c>
      <c r="H696" s="227">
        <v>7241</v>
      </c>
      <c r="I696" s="313">
        <v>2159</v>
      </c>
      <c r="J696" s="227">
        <v>4962</v>
      </c>
      <c r="K696" s="227">
        <v>2210</v>
      </c>
      <c r="L696" s="229">
        <v>949</v>
      </c>
      <c r="M696" s="307">
        <v>7121</v>
      </c>
      <c r="N696" s="197">
        <v>2062</v>
      </c>
      <c r="O696" s="60">
        <v>4092</v>
      </c>
      <c r="P696" s="60">
        <v>1883</v>
      </c>
      <c r="Q696" s="60">
        <v>851</v>
      </c>
      <c r="R696" s="316">
        <v>6154</v>
      </c>
      <c r="S696" s="280">
        <v>2452</v>
      </c>
      <c r="T696" s="186">
        <v>4572</v>
      </c>
      <c r="U696" s="186">
        <v>2322</v>
      </c>
      <c r="V696" s="186">
        <v>1066</v>
      </c>
      <c r="W696" s="317">
        <v>7024</v>
      </c>
    </row>
    <row r="697" spans="1:23">
      <c r="A697" s="499"/>
      <c r="B697" s="499" t="s">
        <v>510</v>
      </c>
      <c r="C697" t="s">
        <v>124</v>
      </c>
      <c r="D697" s="229">
        <v>43</v>
      </c>
      <c r="E697" s="229">
        <v>132</v>
      </c>
      <c r="F697" s="229">
        <v>58</v>
      </c>
      <c r="G697" s="229">
        <v>21</v>
      </c>
      <c r="H697" s="229">
        <v>175</v>
      </c>
      <c r="I697" s="314">
        <v>33</v>
      </c>
      <c r="J697" s="229">
        <v>117</v>
      </c>
      <c r="K697" s="229">
        <v>50</v>
      </c>
      <c r="L697" s="229">
        <v>27</v>
      </c>
      <c r="M697" s="308">
        <v>150</v>
      </c>
      <c r="N697" s="197">
        <v>23</v>
      </c>
      <c r="O697" s="60">
        <v>90</v>
      </c>
      <c r="P697" s="60">
        <v>21</v>
      </c>
      <c r="Q697" s="60">
        <v>10</v>
      </c>
      <c r="R697" s="316">
        <v>113</v>
      </c>
      <c r="S697" s="280">
        <v>41</v>
      </c>
      <c r="T697" s="186">
        <v>112</v>
      </c>
      <c r="U697" s="186">
        <v>35</v>
      </c>
      <c r="V697" s="186">
        <v>24</v>
      </c>
      <c r="W697" s="317">
        <v>153</v>
      </c>
    </row>
    <row r="698" spans="1:23">
      <c r="A698" s="499"/>
      <c r="B698" s="499"/>
      <c r="C698" t="s">
        <v>171</v>
      </c>
      <c r="D698" s="229">
        <v>22</v>
      </c>
      <c r="E698" s="229">
        <v>75</v>
      </c>
      <c r="F698" s="229">
        <v>49</v>
      </c>
      <c r="G698" s="229">
        <v>15</v>
      </c>
      <c r="H698" s="229">
        <v>97</v>
      </c>
      <c r="I698" s="314">
        <v>19</v>
      </c>
      <c r="J698" s="229">
        <v>84</v>
      </c>
      <c r="K698" s="229">
        <v>33</v>
      </c>
      <c r="L698" s="229">
        <v>15</v>
      </c>
      <c r="M698" s="308">
        <v>103</v>
      </c>
      <c r="N698" s="197">
        <v>16</v>
      </c>
      <c r="O698" s="60">
        <v>83</v>
      </c>
      <c r="P698" s="60">
        <v>41</v>
      </c>
      <c r="Q698" s="60">
        <v>11</v>
      </c>
      <c r="R698" s="316">
        <v>99</v>
      </c>
      <c r="S698" s="280">
        <v>29</v>
      </c>
      <c r="T698" s="186">
        <v>105</v>
      </c>
      <c r="U698" s="186">
        <v>40</v>
      </c>
      <c r="V698" s="186">
        <v>21</v>
      </c>
      <c r="W698" s="317">
        <v>134</v>
      </c>
    </row>
    <row r="699" spans="1:23">
      <c r="A699" s="499"/>
      <c r="B699" s="499"/>
      <c r="C699" t="s">
        <v>170</v>
      </c>
      <c r="D699" s="229" t="s">
        <v>169</v>
      </c>
      <c r="E699" s="229">
        <v>16</v>
      </c>
      <c r="F699" s="133" t="s">
        <v>169</v>
      </c>
      <c r="G699" s="133" t="s">
        <v>169</v>
      </c>
      <c r="H699" s="229">
        <v>23</v>
      </c>
      <c r="I699" s="158" t="s">
        <v>169</v>
      </c>
      <c r="J699" s="229">
        <v>18</v>
      </c>
      <c r="K699" s="133" t="s">
        <v>169</v>
      </c>
      <c r="L699" s="133" t="s">
        <v>169</v>
      </c>
      <c r="M699" s="308">
        <v>26</v>
      </c>
      <c r="N699" s="315" t="s">
        <v>169</v>
      </c>
      <c r="O699" s="60">
        <v>10</v>
      </c>
      <c r="P699" s="253" t="s">
        <v>169</v>
      </c>
      <c r="Q699" s="253" t="s">
        <v>169</v>
      </c>
      <c r="R699" s="316">
        <v>16</v>
      </c>
      <c r="S699" s="304" t="s">
        <v>169</v>
      </c>
      <c r="T699" s="186">
        <v>22</v>
      </c>
      <c r="U699" s="252" t="s">
        <v>169</v>
      </c>
      <c r="V699" s="252" t="s">
        <v>169</v>
      </c>
      <c r="W699" s="317">
        <v>26</v>
      </c>
    </row>
    <row r="700" spans="1:23">
      <c r="A700" s="499"/>
      <c r="B700" s="499"/>
      <c r="C700" t="s">
        <v>117</v>
      </c>
      <c r="D700" s="229" t="s">
        <v>169</v>
      </c>
      <c r="E700" s="229" t="s">
        <v>169</v>
      </c>
      <c r="F700" s="133" t="s">
        <v>169</v>
      </c>
      <c r="G700" s="133" t="s">
        <v>169</v>
      </c>
      <c r="H700" s="229">
        <v>11</v>
      </c>
      <c r="I700" s="158" t="s">
        <v>169</v>
      </c>
      <c r="J700" s="229">
        <v>15</v>
      </c>
      <c r="L700" s="133" t="s">
        <v>169</v>
      </c>
      <c r="M700" s="308">
        <v>16</v>
      </c>
      <c r="N700" s="196"/>
      <c r="O700" s="253" t="s">
        <v>169</v>
      </c>
      <c r="P700" s="253" t="s">
        <v>169</v>
      </c>
      <c r="R700" s="318" t="s">
        <v>169</v>
      </c>
      <c r="S700" s="304" t="s">
        <v>169</v>
      </c>
      <c r="U700" s="252" t="s">
        <v>169</v>
      </c>
      <c r="W700" s="321" t="s">
        <v>169</v>
      </c>
    </row>
    <row r="701" spans="1:23">
      <c r="A701" s="499"/>
      <c r="B701" s="499"/>
      <c r="C701" t="s">
        <v>172</v>
      </c>
      <c r="D701" s="229" t="s">
        <v>169</v>
      </c>
      <c r="E701" s="229" t="s">
        <v>169</v>
      </c>
      <c r="F701" s="133" t="s">
        <v>169</v>
      </c>
      <c r="G701" s="133" t="s">
        <v>169</v>
      </c>
      <c r="H701" s="133" t="s">
        <v>169</v>
      </c>
      <c r="I701" s="314"/>
      <c r="J701" s="133" t="s">
        <v>169</v>
      </c>
      <c r="L701" s="133" t="s">
        <v>169</v>
      </c>
      <c r="M701" s="159" t="s">
        <v>169</v>
      </c>
      <c r="N701" s="315" t="s">
        <v>169</v>
      </c>
      <c r="R701" s="318" t="s">
        <v>169</v>
      </c>
      <c r="S701" s="196"/>
      <c r="T701" s="252" t="s">
        <v>169</v>
      </c>
      <c r="U701" s="252" t="s">
        <v>169</v>
      </c>
      <c r="V701" s="252" t="s">
        <v>169</v>
      </c>
      <c r="W701" s="321" t="s">
        <v>169</v>
      </c>
    </row>
    <row r="702" spans="1:23">
      <c r="A702" s="499"/>
      <c r="B702" s="499"/>
      <c r="C702" t="s">
        <v>121</v>
      </c>
      <c r="E702" s="229" t="s">
        <v>169</v>
      </c>
      <c r="F702" s="133" t="s">
        <v>169</v>
      </c>
      <c r="H702" s="133" t="s">
        <v>169</v>
      </c>
      <c r="I702" s="314"/>
      <c r="J702" s="133" t="s">
        <v>169</v>
      </c>
      <c r="K702" s="133" t="s">
        <v>169</v>
      </c>
      <c r="M702" s="159" t="s">
        <v>169</v>
      </c>
      <c r="N702" s="196"/>
      <c r="O702" s="253" t="s">
        <v>169</v>
      </c>
      <c r="R702" s="318" t="s">
        <v>169</v>
      </c>
      <c r="S702" s="196"/>
      <c r="T702" s="252" t="s">
        <v>169</v>
      </c>
      <c r="W702" s="321" t="s">
        <v>169</v>
      </c>
    </row>
    <row r="703" spans="1:23">
      <c r="A703" s="499"/>
      <c r="B703" s="499"/>
      <c r="C703" t="s">
        <v>281</v>
      </c>
      <c r="D703" s="229" t="s">
        <v>169</v>
      </c>
      <c r="E703" s="229">
        <v>15</v>
      </c>
      <c r="F703" s="133" t="s">
        <v>169</v>
      </c>
      <c r="G703" s="133" t="s">
        <v>169</v>
      </c>
      <c r="H703" s="229">
        <v>18</v>
      </c>
      <c r="I703" s="158" t="s">
        <v>169</v>
      </c>
      <c r="J703" s="133" t="s">
        <v>169</v>
      </c>
      <c r="K703" s="133" t="s">
        <v>169</v>
      </c>
      <c r="L703" s="133" t="s">
        <v>169</v>
      </c>
      <c r="M703" s="308">
        <v>12</v>
      </c>
      <c r="N703" s="315" t="s">
        <v>169</v>
      </c>
      <c r="O703" s="60">
        <v>10</v>
      </c>
      <c r="P703" s="253" t="s">
        <v>169</v>
      </c>
      <c r="Q703" s="253" t="s">
        <v>169</v>
      </c>
      <c r="R703" s="316">
        <v>15</v>
      </c>
      <c r="S703" s="304" t="s">
        <v>169</v>
      </c>
      <c r="T703" s="252" t="s">
        <v>169</v>
      </c>
      <c r="U703" s="252" t="s">
        <v>169</v>
      </c>
      <c r="W703" s="317">
        <v>11</v>
      </c>
    </row>
    <row r="704" spans="1:23">
      <c r="A704" s="499"/>
      <c r="B704" s="499"/>
      <c r="C704" t="s">
        <v>123</v>
      </c>
      <c r="D704" s="229">
        <v>23</v>
      </c>
      <c r="E704" s="229">
        <v>104</v>
      </c>
      <c r="F704" s="229">
        <v>57</v>
      </c>
      <c r="G704" s="229">
        <v>33</v>
      </c>
      <c r="H704" s="229">
        <v>127</v>
      </c>
      <c r="I704" s="314">
        <v>18</v>
      </c>
      <c r="J704" s="229">
        <v>75</v>
      </c>
      <c r="K704" s="229">
        <v>44</v>
      </c>
      <c r="L704" s="229">
        <v>26</v>
      </c>
      <c r="M704" s="308">
        <v>93</v>
      </c>
      <c r="N704" s="197">
        <v>18</v>
      </c>
      <c r="O704" s="60">
        <v>62</v>
      </c>
      <c r="P704" s="60">
        <v>45</v>
      </c>
      <c r="Q704" s="60">
        <v>26</v>
      </c>
      <c r="R704" s="316">
        <v>80</v>
      </c>
      <c r="S704" s="280">
        <v>23</v>
      </c>
      <c r="T704" s="186">
        <v>62</v>
      </c>
      <c r="U704" s="186">
        <v>32</v>
      </c>
      <c r="V704" s="186">
        <v>25</v>
      </c>
      <c r="W704" s="317">
        <v>85</v>
      </c>
    </row>
    <row r="705" spans="1:23">
      <c r="A705" s="499"/>
      <c r="B705" s="499"/>
      <c r="C705" t="s">
        <v>509</v>
      </c>
      <c r="D705" s="229">
        <v>104</v>
      </c>
      <c r="E705" s="229">
        <v>356</v>
      </c>
      <c r="F705" s="229">
        <v>177</v>
      </c>
      <c r="G705" s="229">
        <v>74</v>
      </c>
      <c r="H705" s="229">
        <v>460</v>
      </c>
      <c r="I705" s="314">
        <v>82</v>
      </c>
      <c r="J705" s="229">
        <v>324</v>
      </c>
      <c r="K705" s="229">
        <v>139</v>
      </c>
      <c r="L705" s="229">
        <v>74</v>
      </c>
      <c r="M705" s="308">
        <v>406</v>
      </c>
      <c r="N705" s="197">
        <v>69</v>
      </c>
      <c r="O705" s="60">
        <v>258</v>
      </c>
      <c r="P705" s="60">
        <v>114</v>
      </c>
      <c r="Q705" s="60">
        <v>50</v>
      </c>
      <c r="R705" s="316">
        <v>327</v>
      </c>
      <c r="S705" s="280">
        <v>102</v>
      </c>
      <c r="T705" s="186">
        <v>310</v>
      </c>
      <c r="U705" s="186">
        <v>121</v>
      </c>
      <c r="V705" s="186">
        <v>74</v>
      </c>
      <c r="W705" s="317">
        <v>412</v>
      </c>
    </row>
    <row r="706" spans="1:23">
      <c r="A706" s="499"/>
      <c r="B706" s="499" t="s">
        <v>41</v>
      </c>
      <c r="C706" t="s">
        <v>124</v>
      </c>
      <c r="D706" s="300"/>
      <c r="E706" s="300"/>
      <c r="F706" s="300"/>
      <c r="G706" s="300"/>
      <c r="H706" s="300"/>
      <c r="I706" s="314">
        <v>534</v>
      </c>
      <c r="J706" s="227">
        <v>1061</v>
      </c>
      <c r="K706" s="229">
        <v>383</v>
      </c>
      <c r="L706" s="229">
        <v>126</v>
      </c>
      <c r="M706" s="307">
        <v>1595</v>
      </c>
      <c r="N706" s="197">
        <v>482</v>
      </c>
      <c r="O706" s="60">
        <v>1095</v>
      </c>
      <c r="P706" s="60">
        <v>407</v>
      </c>
      <c r="Q706" s="60">
        <v>136</v>
      </c>
      <c r="R706" s="316">
        <v>1577</v>
      </c>
      <c r="S706" s="280">
        <v>411</v>
      </c>
      <c r="T706" s="186">
        <v>791</v>
      </c>
      <c r="U706" s="186">
        <v>275</v>
      </c>
      <c r="V706" s="186">
        <v>121</v>
      </c>
      <c r="W706" s="317">
        <v>1202</v>
      </c>
    </row>
    <row r="707" spans="1:23">
      <c r="A707" s="499"/>
      <c r="B707" s="499"/>
      <c r="C707" t="s">
        <v>171</v>
      </c>
      <c r="D707" s="300"/>
      <c r="E707" s="300"/>
      <c r="F707" s="300"/>
      <c r="G707" s="300"/>
      <c r="H707" s="300"/>
      <c r="I707" s="314">
        <v>398</v>
      </c>
      <c r="J707" s="227">
        <v>1009</v>
      </c>
      <c r="K707" s="229">
        <v>381</v>
      </c>
      <c r="L707" s="229">
        <v>141</v>
      </c>
      <c r="M707" s="307">
        <v>1407</v>
      </c>
      <c r="N707" s="197">
        <v>345</v>
      </c>
      <c r="O707" s="60">
        <v>938</v>
      </c>
      <c r="P707" s="60">
        <v>426</v>
      </c>
      <c r="Q707" s="60">
        <v>201</v>
      </c>
      <c r="R707" s="316">
        <v>1283</v>
      </c>
      <c r="S707" s="280">
        <v>345</v>
      </c>
      <c r="T707" s="186">
        <v>866</v>
      </c>
      <c r="U707" s="186">
        <v>350</v>
      </c>
      <c r="V707" s="186">
        <v>166</v>
      </c>
      <c r="W707" s="317">
        <v>1211</v>
      </c>
    </row>
    <row r="708" spans="1:23">
      <c r="A708" s="499"/>
      <c r="B708" s="499"/>
      <c r="C708" t="s">
        <v>170</v>
      </c>
      <c r="D708" s="300"/>
      <c r="E708" s="300"/>
      <c r="F708" s="300"/>
      <c r="G708" s="300"/>
      <c r="H708" s="300"/>
      <c r="I708" s="314">
        <v>78</v>
      </c>
      <c r="J708" s="229">
        <v>125</v>
      </c>
      <c r="K708" s="229">
        <v>50</v>
      </c>
      <c r="L708" s="229">
        <v>19</v>
      </c>
      <c r="M708" s="308">
        <v>203</v>
      </c>
      <c r="N708" s="197">
        <v>61</v>
      </c>
      <c r="O708" s="60">
        <v>171</v>
      </c>
      <c r="P708" s="60">
        <v>42</v>
      </c>
      <c r="Q708" s="60">
        <v>14</v>
      </c>
      <c r="R708" s="316">
        <v>232</v>
      </c>
      <c r="S708" s="280">
        <v>57</v>
      </c>
      <c r="T708" s="186">
        <v>102</v>
      </c>
      <c r="U708" s="186">
        <v>37</v>
      </c>
      <c r="V708" s="186">
        <v>13</v>
      </c>
      <c r="W708" s="317">
        <v>159</v>
      </c>
    </row>
    <row r="709" spans="1:23">
      <c r="A709" s="499"/>
      <c r="B709" s="499"/>
      <c r="C709" t="s">
        <v>117</v>
      </c>
      <c r="D709" s="300"/>
      <c r="E709" s="300"/>
      <c r="F709" s="300"/>
      <c r="G709" s="300"/>
      <c r="H709" s="300"/>
      <c r="I709" s="314">
        <v>11</v>
      </c>
      <c r="J709" s="229">
        <v>26</v>
      </c>
      <c r="K709" s="133" t="s">
        <v>169</v>
      </c>
      <c r="L709" s="133" t="s">
        <v>169</v>
      </c>
      <c r="M709" s="308">
        <v>37</v>
      </c>
      <c r="N709" s="197">
        <v>10</v>
      </c>
      <c r="O709" s="60">
        <v>12</v>
      </c>
      <c r="P709" s="253" t="s">
        <v>169</v>
      </c>
      <c r="Q709" s="253" t="s">
        <v>169</v>
      </c>
      <c r="R709" s="316">
        <v>22</v>
      </c>
      <c r="S709" s="280">
        <v>16</v>
      </c>
      <c r="T709" s="186">
        <v>14</v>
      </c>
      <c r="U709" s="252" t="s">
        <v>169</v>
      </c>
      <c r="V709" s="252" t="s">
        <v>169</v>
      </c>
      <c r="W709" s="317">
        <v>30</v>
      </c>
    </row>
    <row r="710" spans="1:23">
      <c r="A710" s="499"/>
      <c r="B710" s="499"/>
      <c r="C710" t="s">
        <v>172</v>
      </c>
      <c r="D710" s="300"/>
      <c r="E710" s="300"/>
      <c r="F710" s="300"/>
      <c r="G710" s="300"/>
      <c r="H710" s="300"/>
      <c r="I710" s="314">
        <v>10</v>
      </c>
      <c r="J710" s="229">
        <v>23</v>
      </c>
      <c r="K710" s="229">
        <v>12</v>
      </c>
      <c r="L710" s="133" t="s">
        <v>169</v>
      </c>
      <c r="M710" s="308">
        <v>33</v>
      </c>
      <c r="N710" s="315" t="s">
        <v>169</v>
      </c>
      <c r="O710" s="60">
        <v>13</v>
      </c>
      <c r="P710" s="253" t="s">
        <v>169</v>
      </c>
      <c r="Q710" s="253" t="s">
        <v>169</v>
      </c>
      <c r="R710" s="316">
        <v>20</v>
      </c>
      <c r="S710" s="304" t="s">
        <v>169</v>
      </c>
      <c r="T710" s="186">
        <v>20</v>
      </c>
      <c r="U710" s="252" t="s">
        <v>169</v>
      </c>
      <c r="V710" s="252" t="s">
        <v>169</v>
      </c>
      <c r="W710" s="317">
        <v>26</v>
      </c>
    </row>
    <row r="711" spans="1:23">
      <c r="A711" s="499"/>
      <c r="B711" s="499"/>
      <c r="C711" t="s">
        <v>121</v>
      </c>
      <c r="D711" s="300"/>
      <c r="E711" s="300"/>
      <c r="F711" s="300"/>
      <c r="G711" s="300"/>
      <c r="H711" s="300"/>
      <c r="I711" s="314">
        <v>12</v>
      </c>
      <c r="J711" s="229">
        <v>53</v>
      </c>
      <c r="K711" s="229">
        <v>13</v>
      </c>
      <c r="L711" s="133" t="s">
        <v>169</v>
      </c>
      <c r="M711" s="308">
        <v>65</v>
      </c>
      <c r="N711" s="315" t="s">
        <v>169</v>
      </c>
      <c r="O711" s="60">
        <v>39</v>
      </c>
      <c r="P711" s="60">
        <v>24</v>
      </c>
      <c r="Q711" s="253" t="s">
        <v>169</v>
      </c>
      <c r="R711" s="316">
        <v>47</v>
      </c>
      <c r="S711" s="304" t="s">
        <v>169</v>
      </c>
      <c r="T711" s="186">
        <v>10</v>
      </c>
      <c r="U711" s="252" t="s">
        <v>169</v>
      </c>
      <c r="V711" s="252" t="s">
        <v>169</v>
      </c>
      <c r="W711" s="317">
        <v>14</v>
      </c>
    </row>
    <row r="712" spans="1:23">
      <c r="A712" s="499"/>
      <c r="B712" s="499"/>
      <c r="C712" t="s">
        <v>281</v>
      </c>
      <c r="D712" s="300"/>
      <c r="E712" s="300"/>
      <c r="F712" s="300"/>
      <c r="G712" s="300"/>
      <c r="H712" s="300"/>
      <c r="I712" s="314">
        <v>48</v>
      </c>
      <c r="J712" s="229">
        <v>88</v>
      </c>
      <c r="K712" s="229">
        <v>24</v>
      </c>
      <c r="L712" s="133" t="s">
        <v>169</v>
      </c>
      <c r="M712" s="308">
        <v>136</v>
      </c>
      <c r="N712" s="197">
        <v>51</v>
      </c>
      <c r="O712" s="60">
        <v>100</v>
      </c>
      <c r="P712" s="60">
        <v>24</v>
      </c>
      <c r="Q712" s="60">
        <v>10</v>
      </c>
      <c r="R712" s="316">
        <v>151</v>
      </c>
      <c r="S712" s="280">
        <v>38</v>
      </c>
      <c r="T712" s="186">
        <v>59</v>
      </c>
      <c r="U712" s="186">
        <v>16</v>
      </c>
      <c r="V712" s="252" t="s">
        <v>169</v>
      </c>
      <c r="W712" s="317">
        <v>97</v>
      </c>
    </row>
    <row r="713" spans="1:23">
      <c r="A713" s="499"/>
      <c r="B713" s="499"/>
      <c r="C713" t="s">
        <v>123</v>
      </c>
      <c r="D713" s="300"/>
      <c r="E713" s="300"/>
      <c r="F713" s="300"/>
      <c r="G713" s="300"/>
      <c r="H713" s="300"/>
      <c r="I713" s="314">
        <v>192</v>
      </c>
      <c r="J713" s="229">
        <v>565</v>
      </c>
      <c r="K713" s="229">
        <v>421</v>
      </c>
      <c r="L713" s="229">
        <v>121</v>
      </c>
      <c r="M713" s="308">
        <v>757</v>
      </c>
      <c r="N713" s="197">
        <v>229</v>
      </c>
      <c r="O713" s="60">
        <v>548</v>
      </c>
      <c r="P713" s="60">
        <v>404</v>
      </c>
      <c r="Q713" s="60">
        <v>153</v>
      </c>
      <c r="R713" s="316">
        <v>777</v>
      </c>
      <c r="S713" s="280">
        <v>232</v>
      </c>
      <c r="T713" s="186">
        <v>452</v>
      </c>
      <c r="U713" s="186">
        <v>338</v>
      </c>
      <c r="V713" s="186">
        <v>143</v>
      </c>
      <c r="W713" s="317">
        <v>684</v>
      </c>
    </row>
    <row r="714" spans="1:23">
      <c r="A714" s="499"/>
      <c r="B714" s="499"/>
      <c r="C714" t="s">
        <v>509</v>
      </c>
      <c r="D714" s="300"/>
      <c r="E714" s="300"/>
      <c r="F714" s="300"/>
      <c r="G714" s="300"/>
      <c r="H714" s="300"/>
      <c r="I714" s="313">
        <v>1283</v>
      </c>
      <c r="J714" s="227">
        <v>2950</v>
      </c>
      <c r="K714" s="227">
        <v>1293</v>
      </c>
      <c r="L714" s="229">
        <v>426</v>
      </c>
      <c r="M714" s="307">
        <v>4233</v>
      </c>
      <c r="N714" s="197">
        <v>1193</v>
      </c>
      <c r="O714" s="60">
        <v>2916</v>
      </c>
      <c r="P714" s="60">
        <v>1340</v>
      </c>
      <c r="Q714" s="60">
        <v>523</v>
      </c>
      <c r="R714" s="316">
        <v>4109</v>
      </c>
      <c r="S714" s="280">
        <v>1109</v>
      </c>
      <c r="T714" s="186">
        <v>2314</v>
      </c>
      <c r="U714" s="186">
        <v>1033</v>
      </c>
      <c r="V714" s="186">
        <v>453</v>
      </c>
      <c r="W714" s="317">
        <v>3423</v>
      </c>
    </row>
    <row r="715" spans="1:23">
      <c r="A715" s="499"/>
      <c r="B715" s="499" t="s">
        <v>511</v>
      </c>
      <c r="C715" t="s">
        <v>124</v>
      </c>
      <c r="D715" s="300"/>
      <c r="E715" s="300"/>
      <c r="F715" s="300"/>
      <c r="G715" s="300"/>
      <c r="H715" s="300"/>
      <c r="I715" s="313">
        <v>39391</v>
      </c>
      <c r="J715" s="227">
        <v>11199</v>
      </c>
      <c r="K715" s="227">
        <v>3892</v>
      </c>
      <c r="L715" s="227">
        <v>3324</v>
      </c>
      <c r="M715" s="310">
        <v>33480</v>
      </c>
      <c r="N715" s="197">
        <v>42498</v>
      </c>
      <c r="O715" s="60">
        <v>11917</v>
      </c>
      <c r="P715" s="60">
        <v>4181</v>
      </c>
      <c r="Q715" s="60">
        <v>3538</v>
      </c>
      <c r="R715" s="316">
        <v>35672</v>
      </c>
      <c r="S715" s="280">
        <v>44516</v>
      </c>
      <c r="T715" s="186">
        <v>12853</v>
      </c>
      <c r="U715" s="186">
        <v>4463</v>
      </c>
      <c r="V715" s="186">
        <v>3725</v>
      </c>
      <c r="W715" s="317">
        <v>37748</v>
      </c>
    </row>
    <row r="716" spans="1:23">
      <c r="A716" s="499"/>
      <c r="B716" s="499"/>
      <c r="C716" t="s">
        <v>171</v>
      </c>
      <c r="D716" s="300"/>
      <c r="E716" s="300"/>
      <c r="F716" s="300"/>
      <c r="G716" s="300"/>
      <c r="H716" s="300"/>
      <c r="I716" s="313">
        <v>31081</v>
      </c>
      <c r="J716" s="227">
        <v>10331</v>
      </c>
      <c r="K716" s="227">
        <v>4078</v>
      </c>
      <c r="L716" s="227">
        <v>2561</v>
      </c>
      <c r="M716" s="310">
        <v>28763</v>
      </c>
      <c r="N716" s="197">
        <v>34565</v>
      </c>
      <c r="O716" s="60">
        <v>11532</v>
      </c>
      <c r="P716" s="60">
        <v>4662</v>
      </c>
      <c r="Q716" s="60">
        <v>2860</v>
      </c>
      <c r="R716" s="316">
        <v>31894</v>
      </c>
      <c r="S716" s="280">
        <v>36396</v>
      </c>
      <c r="T716" s="186">
        <v>12744</v>
      </c>
      <c r="U716" s="186">
        <v>5190</v>
      </c>
      <c r="V716" s="186">
        <v>3270</v>
      </c>
      <c r="W716" s="317">
        <v>34164</v>
      </c>
    </row>
    <row r="717" spans="1:23">
      <c r="A717" s="499"/>
      <c r="B717" s="499"/>
      <c r="C717" t="s">
        <v>170</v>
      </c>
      <c r="D717" s="300"/>
      <c r="E717" s="300"/>
      <c r="F717" s="300"/>
      <c r="G717" s="300"/>
      <c r="H717" s="300"/>
      <c r="I717" s="313">
        <v>4556</v>
      </c>
      <c r="J717" s="227">
        <v>1629</v>
      </c>
      <c r="K717" s="229">
        <v>550</v>
      </c>
      <c r="L717" s="229">
        <v>351</v>
      </c>
      <c r="M717" s="310">
        <v>4404</v>
      </c>
      <c r="N717" s="197">
        <v>5068</v>
      </c>
      <c r="O717" s="60">
        <v>1791</v>
      </c>
      <c r="P717" s="60">
        <v>599</v>
      </c>
      <c r="Q717" s="60">
        <v>374</v>
      </c>
      <c r="R717" s="316">
        <v>4837</v>
      </c>
      <c r="S717" s="280">
        <v>5596</v>
      </c>
      <c r="T717" s="186">
        <v>1952</v>
      </c>
      <c r="U717" s="186">
        <v>651</v>
      </c>
      <c r="V717" s="186">
        <v>394</v>
      </c>
      <c r="W717" s="317">
        <v>5265</v>
      </c>
    </row>
    <row r="718" spans="1:23">
      <c r="A718" s="499"/>
      <c r="B718" s="499"/>
      <c r="C718" t="s">
        <v>117</v>
      </c>
      <c r="D718" s="300"/>
      <c r="E718" s="300"/>
      <c r="F718" s="300"/>
      <c r="G718" s="300"/>
      <c r="H718" s="300"/>
      <c r="I718" s="314">
        <v>695</v>
      </c>
      <c r="J718" s="229">
        <v>239</v>
      </c>
      <c r="K718" s="229">
        <v>73</v>
      </c>
      <c r="L718" s="229">
        <v>31</v>
      </c>
      <c r="M718" s="310">
        <v>730</v>
      </c>
      <c r="N718" s="197">
        <v>812</v>
      </c>
      <c r="O718" s="60">
        <v>283</v>
      </c>
      <c r="P718" s="60">
        <v>83</v>
      </c>
      <c r="Q718" s="60">
        <v>42</v>
      </c>
      <c r="R718" s="316">
        <v>856</v>
      </c>
      <c r="S718" s="280">
        <v>904</v>
      </c>
      <c r="T718" s="186">
        <v>313</v>
      </c>
      <c r="U718" s="186">
        <v>91</v>
      </c>
      <c r="V718" s="186">
        <v>45</v>
      </c>
      <c r="W718" s="317">
        <v>937</v>
      </c>
    </row>
    <row r="719" spans="1:23">
      <c r="A719" s="499"/>
      <c r="B719" s="499"/>
      <c r="C719" t="s">
        <v>172</v>
      </c>
      <c r="D719" s="300"/>
      <c r="E719" s="300"/>
      <c r="F719" s="300"/>
      <c r="G719" s="300"/>
      <c r="H719" s="300"/>
      <c r="I719" s="314">
        <v>584</v>
      </c>
      <c r="J719" s="229">
        <v>197</v>
      </c>
      <c r="K719" s="229">
        <v>83</v>
      </c>
      <c r="L719" s="229">
        <v>53</v>
      </c>
      <c r="M719" s="310">
        <v>520</v>
      </c>
      <c r="N719" s="197">
        <v>635</v>
      </c>
      <c r="O719" s="60">
        <v>226</v>
      </c>
      <c r="P719" s="60">
        <v>88</v>
      </c>
      <c r="Q719" s="60">
        <v>54</v>
      </c>
      <c r="R719" s="316">
        <v>566</v>
      </c>
      <c r="S719" s="280">
        <v>647</v>
      </c>
      <c r="T719" s="186">
        <v>247</v>
      </c>
      <c r="U719" s="186">
        <v>96</v>
      </c>
      <c r="V719" s="186">
        <v>61</v>
      </c>
      <c r="W719" s="317">
        <v>597</v>
      </c>
    </row>
    <row r="720" spans="1:23">
      <c r="A720" s="499"/>
      <c r="B720" s="499"/>
      <c r="C720" t="s">
        <v>121</v>
      </c>
      <c r="D720" s="300"/>
      <c r="E720" s="300"/>
      <c r="F720" s="300"/>
      <c r="G720" s="300"/>
      <c r="H720" s="300"/>
      <c r="I720" s="314">
        <v>218</v>
      </c>
      <c r="J720" s="229">
        <v>97</v>
      </c>
      <c r="K720" s="229">
        <v>39</v>
      </c>
      <c r="L720" s="229">
        <v>10</v>
      </c>
      <c r="M720" s="310">
        <v>237</v>
      </c>
      <c r="N720" s="197">
        <v>281</v>
      </c>
      <c r="O720" s="60">
        <v>143</v>
      </c>
      <c r="P720" s="60">
        <v>65</v>
      </c>
      <c r="Q720" s="60">
        <v>20</v>
      </c>
      <c r="R720" s="316">
        <v>308</v>
      </c>
      <c r="S720" s="280">
        <v>415</v>
      </c>
      <c r="T720" s="186">
        <v>197</v>
      </c>
      <c r="U720" s="186">
        <v>87</v>
      </c>
      <c r="V720" s="186">
        <v>29</v>
      </c>
      <c r="W720" s="317">
        <v>425</v>
      </c>
    </row>
    <row r="721" spans="1:23">
      <c r="A721" s="499"/>
      <c r="B721" s="499"/>
      <c r="C721" t="s">
        <v>281</v>
      </c>
      <c r="D721" s="300"/>
      <c r="E721" s="300"/>
      <c r="F721" s="300"/>
      <c r="G721" s="300"/>
      <c r="H721" s="300"/>
      <c r="I721" s="313">
        <v>2923</v>
      </c>
      <c r="J721" s="229">
        <v>621</v>
      </c>
      <c r="K721" s="229">
        <v>159</v>
      </c>
      <c r="L721" s="229">
        <v>63</v>
      </c>
      <c r="M721" s="310">
        <v>2524</v>
      </c>
      <c r="N721" s="197">
        <v>3419</v>
      </c>
      <c r="O721" s="60">
        <v>756</v>
      </c>
      <c r="P721" s="60">
        <v>201</v>
      </c>
      <c r="Q721" s="60">
        <v>84</v>
      </c>
      <c r="R721" s="316">
        <v>2965</v>
      </c>
      <c r="S721" s="280">
        <v>3914</v>
      </c>
      <c r="T721" s="186">
        <v>892</v>
      </c>
      <c r="U721" s="186">
        <v>250</v>
      </c>
      <c r="V721" s="186">
        <v>103</v>
      </c>
      <c r="W721" s="317">
        <v>3353</v>
      </c>
    </row>
    <row r="722" spans="1:23">
      <c r="A722" s="499"/>
      <c r="B722" s="499"/>
      <c r="C722" t="s">
        <v>123</v>
      </c>
      <c r="D722" s="300"/>
      <c r="E722" s="300"/>
      <c r="F722" s="300"/>
      <c r="G722" s="300"/>
      <c r="H722" s="300"/>
      <c r="I722" s="313">
        <v>157974</v>
      </c>
      <c r="J722" s="227">
        <v>70132</v>
      </c>
      <c r="K722" s="227">
        <v>39855</v>
      </c>
      <c r="L722" s="227">
        <v>40743</v>
      </c>
      <c r="M722" s="310">
        <v>164757</v>
      </c>
      <c r="N722" s="197">
        <v>160035</v>
      </c>
      <c r="O722" s="60">
        <v>70153</v>
      </c>
      <c r="P722" s="60">
        <v>40213</v>
      </c>
      <c r="Q722" s="60">
        <v>41079</v>
      </c>
      <c r="R722" s="316">
        <v>165106</v>
      </c>
      <c r="S722" s="280">
        <v>166371</v>
      </c>
      <c r="T722" s="186">
        <v>70547</v>
      </c>
      <c r="U722" s="186">
        <v>40613</v>
      </c>
      <c r="V722" s="186">
        <v>41379</v>
      </c>
      <c r="W722" s="317">
        <v>167842</v>
      </c>
    </row>
    <row r="723" spans="1:23">
      <c r="A723" s="499"/>
      <c r="B723" s="499"/>
      <c r="C723" t="s">
        <v>509</v>
      </c>
      <c r="D723" s="300"/>
      <c r="E723" s="300"/>
      <c r="F723" s="300"/>
      <c r="G723" s="300"/>
      <c r="H723" s="300"/>
      <c r="I723" s="313">
        <v>237422</v>
      </c>
      <c r="J723" s="227">
        <v>94445</v>
      </c>
      <c r="K723" s="227">
        <v>48729</v>
      </c>
      <c r="L723" s="227">
        <v>47136</v>
      </c>
      <c r="M723" s="310">
        <v>235415</v>
      </c>
      <c r="N723" s="197">
        <v>247313</v>
      </c>
      <c r="O723" s="60">
        <v>96801</v>
      </c>
      <c r="P723" s="60">
        <v>50092</v>
      </c>
      <c r="Q723" s="60">
        <v>48051</v>
      </c>
      <c r="R723" s="316">
        <v>242204</v>
      </c>
      <c r="S723" s="280">
        <v>258759</v>
      </c>
      <c r="T723" s="186">
        <v>99745</v>
      </c>
      <c r="U723" s="186">
        <v>51441</v>
      </c>
      <c r="V723" s="186">
        <v>49006</v>
      </c>
      <c r="W723" s="317">
        <v>250331</v>
      </c>
    </row>
    <row r="724" spans="1:23">
      <c r="A724" s="499" t="s">
        <v>206</v>
      </c>
      <c r="B724" s="499" t="s">
        <v>24</v>
      </c>
      <c r="C724" t="s">
        <v>124</v>
      </c>
      <c r="D724" s="229">
        <v>500</v>
      </c>
      <c r="E724" s="227">
        <v>1116</v>
      </c>
      <c r="F724" s="229">
        <v>445</v>
      </c>
      <c r="G724" s="229">
        <v>272</v>
      </c>
      <c r="H724" s="227">
        <v>1616</v>
      </c>
      <c r="I724" s="314">
        <v>448</v>
      </c>
      <c r="J724" s="227">
        <v>1140</v>
      </c>
      <c r="K724" s="229">
        <v>498</v>
      </c>
      <c r="L724" s="229">
        <v>275</v>
      </c>
      <c r="M724" s="307">
        <v>1588</v>
      </c>
      <c r="N724" s="197">
        <v>417</v>
      </c>
      <c r="O724" s="60">
        <v>1068</v>
      </c>
      <c r="P724" s="60">
        <v>460</v>
      </c>
      <c r="Q724" s="60">
        <v>264</v>
      </c>
      <c r="R724" s="316">
        <v>1485</v>
      </c>
      <c r="S724" s="280">
        <v>619</v>
      </c>
      <c r="T724" s="186">
        <v>1320</v>
      </c>
      <c r="U724" s="186">
        <v>649</v>
      </c>
      <c r="V724" s="186">
        <v>324</v>
      </c>
      <c r="W724" s="317">
        <v>1939</v>
      </c>
    </row>
    <row r="725" spans="1:23">
      <c r="A725" s="499"/>
      <c r="B725" s="499"/>
      <c r="C725" t="s">
        <v>171</v>
      </c>
      <c r="D725" s="229">
        <v>25</v>
      </c>
      <c r="E725" s="229">
        <v>63</v>
      </c>
      <c r="F725" s="229">
        <v>13</v>
      </c>
      <c r="G725" s="229">
        <v>16</v>
      </c>
      <c r="H725" s="229">
        <v>88</v>
      </c>
      <c r="I725" s="314">
        <v>25</v>
      </c>
      <c r="J725" s="229">
        <v>76</v>
      </c>
      <c r="K725" s="229">
        <v>27</v>
      </c>
      <c r="L725" s="133" t="s">
        <v>169</v>
      </c>
      <c r="M725" s="308">
        <v>101</v>
      </c>
      <c r="N725" s="197">
        <v>33</v>
      </c>
      <c r="O725" s="60">
        <v>68</v>
      </c>
      <c r="P725" s="60">
        <v>34</v>
      </c>
      <c r="Q725" s="60">
        <v>17</v>
      </c>
      <c r="R725" s="316">
        <v>101</v>
      </c>
      <c r="S725" s="280">
        <v>67</v>
      </c>
      <c r="T725" s="186">
        <v>139</v>
      </c>
      <c r="U725" s="186">
        <v>53</v>
      </c>
      <c r="V725" s="186">
        <v>24</v>
      </c>
      <c r="W725" s="317">
        <v>206</v>
      </c>
    </row>
    <row r="726" spans="1:23">
      <c r="A726" s="499"/>
      <c r="B726" s="499"/>
      <c r="C726" t="s">
        <v>170</v>
      </c>
      <c r="D726" s="229">
        <v>15</v>
      </c>
      <c r="E726" s="229">
        <v>43</v>
      </c>
      <c r="F726" s="229">
        <v>20</v>
      </c>
      <c r="G726" s="133" t="s">
        <v>169</v>
      </c>
      <c r="H726" s="229">
        <v>58</v>
      </c>
      <c r="I726" s="314">
        <v>26</v>
      </c>
      <c r="J726" s="229">
        <v>43</v>
      </c>
      <c r="K726" s="229">
        <v>23</v>
      </c>
      <c r="L726" s="133" t="s">
        <v>169</v>
      </c>
      <c r="M726" s="308">
        <v>69</v>
      </c>
      <c r="N726" s="197">
        <v>26</v>
      </c>
      <c r="O726" s="60">
        <v>76</v>
      </c>
      <c r="P726" s="60">
        <v>15</v>
      </c>
      <c r="Q726" s="60">
        <v>11</v>
      </c>
      <c r="R726" s="316">
        <v>102</v>
      </c>
      <c r="S726" s="280">
        <v>60</v>
      </c>
      <c r="T726" s="186">
        <v>112</v>
      </c>
      <c r="U726" s="186">
        <v>29</v>
      </c>
      <c r="V726" s="186">
        <v>15</v>
      </c>
      <c r="W726" s="317">
        <v>172</v>
      </c>
    </row>
    <row r="727" spans="1:23">
      <c r="A727" s="499"/>
      <c r="B727" s="499"/>
      <c r="C727" t="s">
        <v>117</v>
      </c>
      <c r="D727" s="229" t="s">
        <v>169</v>
      </c>
      <c r="E727" s="229">
        <v>12</v>
      </c>
      <c r="F727" s="133" t="s">
        <v>169</v>
      </c>
      <c r="H727" s="229">
        <v>20</v>
      </c>
      <c r="I727" s="314">
        <v>12</v>
      </c>
      <c r="J727" s="229">
        <v>15</v>
      </c>
      <c r="K727" s="133" t="s">
        <v>169</v>
      </c>
      <c r="L727" s="133" t="s">
        <v>169</v>
      </c>
      <c r="M727" s="308">
        <v>27</v>
      </c>
      <c r="N727" s="315" t="s">
        <v>169</v>
      </c>
      <c r="O727" s="60">
        <v>12</v>
      </c>
      <c r="P727" s="253" t="s">
        <v>169</v>
      </c>
      <c r="Q727" s="253" t="s">
        <v>169</v>
      </c>
      <c r="R727" s="316">
        <v>19</v>
      </c>
      <c r="S727" s="304" t="s">
        <v>169</v>
      </c>
      <c r="T727" s="186">
        <v>10</v>
      </c>
      <c r="U727" s="252" t="s">
        <v>169</v>
      </c>
      <c r="V727" s="252" t="s">
        <v>169</v>
      </c>
      <c r="W727" s="317">
        <v>19</v>
      </c>
    </row>
    <row r="728" spans="1:23">
      <c r="A728" s="499"/>
      <c r="B728" s="499"/>
      <c r="C728" t="s">
        <v>172</v>
      </c>
      <c r="D728" s="229">
        <v>10</v>
      </c>
      <c r="E728" s="229">
        <v>21</v>
      </c>
      <c r="F728" s="229">
        <v>16</v>
      </c>
      <c r="G728" s="133" t="s">
        <v>169</v>
      </c>
      <c r="H728" s="229">
        <v>31</v>
      </c>
      <c r="I728" s="158" t="s">
        <v>169</v>
      </c>
      <c r="J728" s="229">
        <v>28</v>
      </c>
      <c r="K728" s="229">
        <v>12</v>
      </c>
      <c r="L728" s="133" t="s">
        <v>169</v>
      </c>
      <c r="M728" s="308">
        <v>30</v>
      </c>
      <c r="N728" s="315" t="s">
        <v>169</v>
      </c>
      <c r="O728" s="60">
        <v>14</v>
      </c>
      <c r="P728" s="60">
        <v>11</v>
      </c>
      <c r="Q728" s="253" t="s">
        <v>169</v>
      </c>
      <c r="R728" s="316">
        <v>18</v>
      </c>
      <c r="S728" s="304" t="s">
        <v>169</v>
      </c>
      <c r="T728" s="186">
        <v>22</v>
      </c>
      <c r="U728" s="186">
        <v>17</v>
      </c>
      <c r="V728" s="252" t="s">
        <v>169</v>
      </c>
      <c r="W728" s="317">
        <v>29</v>
      </c>
    </row>
    <row r="729" spans="1:23">
      <c r="A729" s="499"/>
      <c r="B729" s="499"/>
      <c r="C729" t="s">
        <v>121</v>
      </c>
      <c r="E729" s="229" t="s">
        <v>169</v>
      </c>
      <c r="G729" s="133" t="s">
        <v>169</v>
      </c>
      <c r="H729" s="133" t="s">
        <v>169</v>
      </c>
      <c r="I729" s="158" t="s">
        <v>169</v>
      </c>
      <c r="J729" s="133" t="s">
        <v>169</v>
      </c>
      <c r="M729" s="159" t="s">
        <v>169</v>
      </c>
      <c r="N729" s="196"/>
      <c r="O729" s="253" t="s">
        <v>169</v>
      </c>
      <c r="R729" s="318" t="s">
        <v>169</v>
      </c>
      <c r="S729" s="304" t="s">
        <v>169</v>
      </c>
      <c r="T729" s="252" t="s">
        <v>169</v>
      </c>
      <c r="W729" s="321" t="s">
        <v>169</v>
      </c>
    </row>
    <row r="730" spans="1:23">
      <c r="A730" s="499"/>
      <c r="B730" s="499"/>
      <c r="C730" t="s">
        <v>281</v>
      </c>
      <c r="D730" s="229" t="s">
        <v>169</v>
      </c>
      <c r="E730" s="229">
        <v>20</v>
      </c>
      <c r="F730" s="133" t="s">
        <v>169</v>
      </c>
      <c r="G730" s="133" t="s">
        <v>169</v>
      </c>
      <c r="H730" s="229">
        <v>28</v>
      </c>
      <c r="I730" s="314">
        <v>29</v>
      </c>
      <c r="J730" s="229">
        <v>60</v>
      </c>
      <c r="K730" s="229">
        <v>20</v>
      </c>
      <c r="L730" s="133" t="s">
        <v>169</v>
      </c>
      <c r="M730" s="308">
        <v>89</v>
      </c>
      <c r="N730" s="197">
        <v>84</v>
      </c>
      <c r="O730" s="60">
        <v>205</v>
      </c>
      <c r="P730" s="60">
        <v>51</v>
      </c>
      <c r="Q730" s="253" t="s">
        <v>169</v>
      </c>
      <c r="R730" s="316">
        <v>289</v>
      </c>
      <c r="S730" s="280">
        <v>24</v>
      </c>
      <c r="T730" s="186">
        <v>65</v>
      </c>
      <c r="U730" s="186">
        <v>18</v>
      </c>
      <c r="V730" s="252" t="s">
        <v>169</v>
      </c>
      <c r="W730" s="317">
        <v>89</v>
      </c>
    </row>
    <row r="731" spans="1:23">
      <c r="A731" s="499"/>
      <c r="B731" s="499"/>
      <c r="C731" t="s">
        <v>123</v>
      </c>
      <c r="D731" s="229">
        <v>12</v>
      </c>
      <c r="E731" s="229">
        <v>44</v>
      </c>
      <c r="F731" s="229">
        <v>63</v>
      </c>
      <c r="G731" s="229">
        <v>45</v>
      </c>
      <c r="H731" s="229">
        <v>56</v>
      </c>
      <c r="I731" s="314">
        <v>12</v>
      </c>
      <c r="J731" s="229">
        <v>29</v>
      </c>
      <c r="K731" s="229">
        <v>61</v>
      </c>
      <c r="L731" s="229">
        <v>38</v>
      </c>
      <c r="M731" s="308">
        <v>41</v>
      </c>
      <c r="N731" s="315" t="s">
        <v>169</v>
      </c>
      <c r="O731" s="60">
        <v>31</v>
      </c>
      <c r="P731" s="60">
        <v>49</v>
      </c>
      <c r="Q731" s="60">
        <v>33</v>
      </c>
      <c r="R731" s="316">
        <v>36</v>
      </c>
      <c r="S731" s="280">
        <v>16</v>
      </c>
      <c r="T731" s="186">
        <v>52</v>
      </c>
      <c r="U731" s="186">
        <v>59</v>
      </c>
      <c r="V731" s="186">
        <v>37</v>
      </c>
      <c r="W731" s="317">
        <v>68</v>
      </c>
    </row>
    <row r="732" spans="1:23">
      <c r="A732" s="499"/>
      <c r="B732" s="499"/>
      <c r="C732" t="s">
        <v>509</v>
      </c>
      <c r="D732" s="229">
        <v>578</v>
      </c>
      <c r="E732" s="227">
        <v>1321</v>
      </c>
      <c r="F732" s="229">
        <v>561</v>
      </c>
      <c r="G732" s="229">
        <v>350</v>
      </c>
      <c r="H732" s="227">
        <v>1899</v>
      </c>
      <c r="I732" s="314">
        <v>555</v>
      </c>
      <c r="J732" s="227">
        <v>1392</v>
      </c>
      <c r="K732" s="229">
        <v>650</v>
      </c>
      <c r="L732" s="229">
        <v>340</v>
      </c>
      <c r="M732" s="307">
        <v>1947</v>
      </c>
      <c r="N732" s="197">
        <v>576</v>
      </c>
      <c r="O732" s="60">
        <v>1475</v>
      </c>
      <c r="P732" s="60">
        <v>624</v>
      </c>
      <c r="Q732" s="60">
        <v>344</v>
      </c>
      <c r="R732" s="316">
        <v>2051</v>
      </c>
      <c r="S732" s="280">
        <v>804</v>
      </c>
      <c r="T732" s="186">
        <v>1725</v>
      </c>
      <c r="U732" s="186">
        <v>828</v>
      </c>
      <c r="V732" s="186">
        <v>414</v>
      </c>
      <c r="W732" s="317">
        <v>2529</v>
      </c>
    </row>
    <row r="733" spans="1:23">
      <c r="A733" s="499"/>
      <c r="B733" s="499" t="s">
        <v>510</v>
      </c>
      <c r="C733" t="s">
        <v>124</v>
      </c>
      <c r="D733" s="229">
        <v>11</v>
      </c>
      <c r="E733" s="229">
        <v>66</v>
      </c>
      <c r="F733" s="229">
        <v>21</v>
      </c>
      <c r="G733" s="133" t="s">
        <v>169</v>
      </c>
      <c r="H733" s="229">
        <v>77</v>
      </c>
      <c r="I733" s="314">
        <v>13</v>
      </c>
      <c r="J733" s="229">
        <v>80</v>
      </c>
      <c r="K733" s="229">
        <v>27</v>
      </c>
      <c r="L733" s="229">
        <v>20</v>
      </c>
      <c r="M733" s="308">
        <v>93</v>
      </c>
      <c r="N733" s="197">
        <v>15</v>
      </c>
      <c r="O733" s="60">
        <v>73</v>
      </c>
      <c r="P733" s="60">
        <v>33</v>
      </c>
      <c r="Q733" s="60">
        <v>19</v>
      </c>
      <c r="R733" s="316">
        <v>88</v>
      </c>
      <c r="S733" s="280">
        <v>15</v>
      </c>
      <c r="T733" s="186">
        <v>48</v>
      </c>
      <c r="U733" s="186">
        <v>32</v>
      </c>
      <c r="V733" s="186">
        <v>15</v>
      </c>
      <c r="W733" s="317">
        <v>63</v>
      </c>
    </row>
    <row r="734" spans="1:23">
      <c r="A734" s="499"/>
      <c r="B734" s="499"/>
      <c r="C734" t="s">
        <v>171</v>
      </c>
      <c r="E734" s="229" t="s">
        <v>169</v>
      </c>
      <c r="G734" s="133" t="s">
        <v>169</v>
      </c>
      <c r="H734" s="133" t="s">
        <v>169</v>
      </c>
      <c r="I734" s="158" t="s">
        <v>169</v>
      </c>
      <c r="J734" s="133" t="s">
        <v>169</v>
      </c>
      <c r="L734" s="133" t="s">
        <v>169</v>
      </c>
      <c r="M734" s="159" t="s">
        <v>169</v>
      </c>
      <c r="N734" s="196"/>
      <c r="O734" s="253" t="s">
        <v>169</v>
      </c>
      <c r="P734" s="253" t="s">
        <v>169</v>
      </c>
      <c r="R734" s="318" t="s">
        <v>169</v>
      </c>
      <c r="S734" s="304" t="s">
        <v>169</v>
      </c>
      <c r="T734" s="252" t="s">
        <v>169</v>
      </c>
      <c r="U734" s="252" t="s">
        <v>169</v>
      </c>
      <c r="W734" s="321" t="s">
        <v>169</v>
      </c>
    </row>
    <row r="735" spans="1:23">
      <c r="A735" s="499"/>
      <c r="B735" s="499"/>
      <c r="C735" t="s">
        <v>170</v>
      </c>
      <c r="E735" s="229" t="s">
        <v>169</v>
      </c>
      <c r="G735" s="133" t="s">
        <v>169</v>
      </c>
      <c r="H735" s="133" t="s">
        <v>169</v>
      </c>
      <c r="I735" s="158" t="s">
        <v>169</v>
      </c>
      <c r="K735" s="133" t="s">
        <v>169</v>
      </c>
      <c r="L735" s="133" t="s">
        <v>169</v>
      </c>
      <c r="M735" s="159" t="s">
        <v>169</v>
      </c>
      <c r="N735" s="315" t="s">
        <v>169</v>
      </c>
      <c r="O735" s="253" t="s">
        <v>169</v>
      </c>
      <c r="P735" s="253" t="s">
        <v>169</v>
      </c>
      <c r="R735" s="318" t="s">
        <v>169</v>
      </c>
      <c r="S735" s="304" t="s">
        <v>169</v>
      </c>
      <c r="T735" s="252" t="s">
        <v>169</v>
      </c>
      <c r="U735" s="252" t="s">
        <v>169</v>
      </c>
      <c r="V735" s="252" t="s">
        <v>169</v>
      </c>
      <c r="W735" s="321" t="s">
        <v>169</v>
      </c>
    </row>
    <row r="736" spans="1:23">
      <c r="A736" s="499"/>
      <c r="B736" s="499"/>
      <c r="C736" t="s">
        <v>117</v>
      </c>
      <c r="I736" s="314"/>
      <c r="J736" s="133" t="s">
        <v>169</v>
      </c>
      <c r="L736" s="133" t="s">
        <v>169</v>
      </c>
      <c r="M736" s="159" t="s">
        <v>169</v>
      </c>
      <c r="N736" s="196"/>
      <c r="O736" s="253" t="s">
        <v>169</v>
      </c>
      <c r="R736" s="318" t="s">
        <v>169</v>
      </c>
      <c r="S736" s="196"/>
      <c r="U736" s="252" t="s">
        <v>169</v>
      </c>
      <c r="W736" s="195"/>
    </row>
    <row r="737" spans="1:23">
      <c r="A737" s="499"/>
      <c r="B737" s="499"/>
      <c r="C737" t="s">
        <v>172</v>
      </c>
      <c r="F737" s="133" t="s">
        <v>169</v>
      </c>
      <c r="I737" s="314"/>
      <c r="J737" s="133" t="s">
        <v>169</v>
      </c>
      <c r="L737" s="133" t="s">
        <v>169</v>
      </c>
      <c r="M737" s="159" t="s">
        <v>169</v>
      </c>
      <c r="N737" s="315" t="s">
        <v>169</v>
      </c>
      <c r="P737" s="253" t="s">
        <v>169</v>
      </c>
      <c r="R737" s="318" t="s">
        <v>169</v>
      </c>
      <c r="S737" s="196"/>
      <c r="T737" s="252" t="s">
        <v>169</v>
      </c>
      <c r="U737" s="252" t="s">
        <v>169</v>
      </c>
      <c r="V737" s="252" t="s">
        <v>169</v>
      </c>
      <c r="W737" s="321" t="s">
        <v>169</v>
      </c>
    </row>
    <row r="738" spans="1:23">
      <c r="A738" s="499"/>
      <c r="B738" s="499"/>
      <c r="C738" t="s">
        <v>121</v>
      </c>
      <c r="I738" s="314"/>
      <c r="M738" s="308"/>
      <c r="N738" s="197"/>
      <c r="P738" s="60"/>
      <c r="R738" s="316"/>
      <c r="S738" s="196"/>
      <c r="W738" s="195"/>
    </row>
    <row r="739" spans="1:23">
      <c r="A739" s="499"/>
      <c r="B739" s="499"/>
      <c r="C739" t="s">
        <v>281</v>
      </c>
      <c r="D739" s="229" t="s">
        <v>169</v>
      </c>
      <c r="E739" s="229" t="s">
        <v>169</v>
      </c>
      <c r="F739" s="133" t="s">
        <v>169</v>
      </c>
      <c r="H739" s="133" t="s">
        <v>169</v>
      </c>
      <c r="I739" s="314"/>
      <c r="J739" s="133" t="s">
        <v>169</v>
      </c>
      <c r="M739" s="159" t="s">
        <v>169</v>
      </c>
      <c r="N739" s="315" t="s">
        <v>169</v>
      </c>
      <c r="R739" s="318" t="s">
        <v>169</v>
      </c>
      <c r="S739" s="196"/>
      <c r="U739" s="252" t="s">
        <v>169</v>
      </c>
      <c r="W739" s="195"/>
    </row>
    <row r="740" spans="1:23">
      <c r="A740" s="499"/>
      <c r="B740" s="499"/>
      <c r="C740" t="s">
        <v>123</v>
      </c>
      <c r="D740" s="229" t="s">
        <v>169</v>
      </c>
      <c r="E740" s="229" t="s">
        <v>169</v>
      </c>
      <c r="F740" s="133" t="s">
        <v>169</v>
      </c>
      <c r="G740" s="133" t="s">
        <v>169</v>
      </c>
      <c r="H740" s="133" t="s">
        <v>169</v>
      </c>
      <c r="I740" s="314"/>
      <c r="J740" s="133" t="s">
        <v>169</v>
      </c>
      <c r="K740" s="133" t="s">
        <v>169</v>
      </c>
      <c r="L740" s="133" t="s">
        <v>169</v>
      </c>
      <c r="M740" s="159" t="s">
        <v>169</v>
      </c>
      <c r="N740" s="196"/>
      <c r="O740" s="253" t="s">
        <v>169</v>
      </c>
      <c r="P740" s="253" t="s">
        <v>169</v>
      </c>
      <c r="Q740" s="253" t="s">
        <v>169</v>
      </c>
      <c r="R740" s="318" t="s">
        <v>169</v>
      </c>
      <c r="S740" s="304" t="s">
        <v>169</v>
      </c>
      <c r="T740" s="252" t="s">
        <v>169</v>
      </c>
      <c r="U740" s="252" t="s">
        <v>169</v>
      </c>
      <c r="V740" s="252" t="s">
        <v>169</v>
      </c>
      <c r="W740" s="321" t="s">
        <v>169</v>
      </c>
    </row>
    <row r="741" spans="1:23">
      <c r="A741" s="499"/>
      <c r="B741" s="499"/>
      <c r="C741" t="s">
        <v>509</v>
      </c>
      <c r="D741" s="229">
        <v>14</v>
      </c>
      <c r="E741" s="229">
        <v>74</v>
      </c>
      <c r="F741" s="229">
        <v>31</v>
      </c>
      <c r="G741" s="229">
        <v>12</v>
      </c>
      <c r="H741" s="229">
        <v>88</v>
      </c>
      <c r="I741" s="314">
        <v>16</v>
      </c>
      <c r="J741" s="229">
        <v>93</v>
      </c>
      <c r="K741" s="229">
        <v>29</v>
      </c>
      <c r="L741" s="229">
        <v>27</v>
      </c>
      <c r="M741" s="308">
        <v>109</v>
      </c>
      <c r="N741" s="197">
        <v>18</v>
      </c>
      <c r="O741" s="60">
        <v>80</v>
      </c>
      <c r="P741" s="60">
        <v>40</v>
      </c>
      <c r="Q741" s="60">
        <v>21</v>
      </c>
      <c r="R741" s="316">
        <v>98</v>
      </c>
      <c r="S741" s="280">
        <v>19</v>
      </c>
      <c r="T741" s="186">
        <v>64</v>
      </c>
      <c r="U741" s="186">
        <v>46</v>
      </c>
      <c r="V741" s="186">
        <v>18</v>
      </c>
      <c r="W741" s="317">
        <v>83</v>
      </c>
    </row>
    <row r="742" spans="1:23">
      <c r="A742" s="499"/>
      <c r="B742" s="499" t="s">
        <v>41</v>
      </c>
      <c r="C742" t="s">
        <v>124</v>
      </c>
      <c r="D742" s="300"/>
      <c r="E742" s="300"/>
      <c r="F742" s="300"/>
      <c r="G742" s="300"/>
      <c r="H742" s="300"/>
      <c r="I742" s="314">
        <v>281</v>
      </c>
      <c r="J742" s="229">
        <v>669</v>
      </c>
      <c r="K742" s="229">
        <v>270</v>
      </c>
      <c r="L742" s="229">
        <v>160</v>
      </c>
      <c r="M742" s="308">
        <v>950</v>
      </c>
      <c r="N742" s="197">
        <v>228</v>
      </c>
      <c r="O742" s="60">
        <v>670</v>
      </c>
      <c r="P742" s="60">
        <v>290</v>
      </c>
      <c r="Q742" s="60">
        <v>138</v>
      </c>
      <c r="R742" s="316">
        <v>898</v>
      </c>
      <c r="S742" s="280">
        <v>240</v>
      </c>
      <c r="T742" s="186">
        <v>628</v>
      </c>
      <c r="U742" s="186">
        <v>302</v>
      </c>
      <c r="V742" s="186">
        <v>133</v>
      </c>
      <c r="W742" s="317">
        <v>868</v>
      </c>
    </row>
    <row r="743" spans="1:23">
      <c r="A743" s="499"/>
      <c r="B743" s="499"/>
      <c r="C743" t="s">
        <v>171</v>
      </c>
      <c r="D743" s="300"/>
      <c r="E743" s="300"/>
      <c r="F743" s="300"/>
      <c r="G743" s="300"/>
      <c r="H743" s="300"/>
      <c r="I743" s="314">
        <v>13</v>
      </c>
      <c r="J743" s="229">
        <v>34</v>
      </c>
      <c r="K743" s="133" t="s">
        <v>169</v>
      </c>
      <c r="L743" s="133" t="s">
        <v>169</v>
      </c>
      <c r="M743" s="308">
        <v>47</v>
      </c>
      <c r="N743" s="197">
        <v>14</v>
      </c>
      <c r="O743" s="60">
        <v>38</v>
      </c>
      <c r="P743" s="60">
        <v>17</v>
      </c>
      <c r="Q743" s="253" t="s">
        <v>169</v>
      </c>
      <c r="R743" s="316">
        <v>52</v>
      </c>
      <c r="S743" s="280">
        <v>21</v>
      </c>
      <c r="T743" s="186">
        <v>41</v>
      </c>
      <c r="U743" s="186">
        <v>15</v>
      </c>
      <c r="V743" s="252" t="s">
        <v>169</v>
      </c>
      <c r="W743" s="317">
        <v>62</v>
      </c>
    </row>
    <row r="744" spans="1:23">
      <c r="A744" s="499"/>
      <c r="B744" s="499"/>
      <c r="C744" t="s">
        <v>170</v>
      </c>
      <c r="D744" s="300"/>
      <c r="E744" s="300"/>
      <c r="F744" s="300"/>
      <c r="G744" s="300"/>
      <c r="H744" s="300"/>
      <c r="I744" s="314">
        <v>11</v>
      </c>
      <c r="J744" s="229">
        <v>29</v>
      </c>
      <c r="K744" s="229">
        <v>16</v>
      </c>
      <c r="L744" s="133" t="s">
        <v>169</v>
      </c>
      <c r="M744" s="308">
        <v>40</v>
      </c>
      <c r="N744" s="197">
        <v>14</v>
      </c>
      <c r="O744" s="60">
        <v>27</v>
      </c>
      <c r="P744" s="60">
        <v>16</v>
      </c>
      <c r="Q744" s="253" t="s">
        <v>169</v>
      </c>
      <c r="R744" s="316">
        <v>41</v>
      </c>
      <c r="S744" s="280">
        <v>18</v>
      </c>
      <c r="T744" s="186">
        <v>45</v>
      </c>
      <c r="U744" s="186">
        <v>11</v>
      </c>
      <c r="V744" s="252" t="s">
        <v>169</v>
      </c>
      <c r="W744" s="317">
        <v>63</v>
      </c>
    </row>
    <row r="745" spans="1:23">
      <c r="A745" s="499"/>
      <c r="B745" s="499"/>
      <c r="C745" t="s">
        <v>117</v>
      </c>
      <c r="D745" s="300"/>
      <c r="E745" s="300"/>
      <c r="F745" s="300"/>
      <c r="G745" s="300"/>
      <c r="H745" s="300"/>
      <c r="I745" s="158" t="s">
        <v>169</v>
      </c>
      <c r="J745" s="133" t="s">
        <v>169</v>
      </c>
      <c r="K745" s="133" t="s">
        <v>169</v>
      </c>
      <c r="M745" s="308">
        <v>14</v>
      </c>
      <c r="N745" s="315" t="s">
        <v>169</v>
      </c>
      <c r="O745" s="253" t="s">
        <v>169</v>
      </c>
      <c r="P745" s="253" t="s">
        <v>169</v>
      </c>
      <c r="Q745" s="60"/>
      <c r="R745" s="316">
        <v>14</v>
      </c>
      <c r="S745" s="304" t="s">
        <v>169</v>
      </c>
      <c r="T745" s="252" t="s">
        <v>169</v>
      </c>
      <c r="U745" s="252" t="s">
        <v>169</v>
      </c>
      <c r="V745" s="186"/>
      <c r="W745" s="321" t="s">
        <v>169</v>
      </c>
    </row>
    <row r="746" spans="1:23">
      <c r="A746" s="499"/>
      <c r="B746" s="499"/>
      <c r="C746" t="s">
        <v>172</v>
      </c>
      <c r="D746" s="300"/>
      <c r="E746" s="300"/>
      <c r="F746" s="300"/>
      <c r="G746" s="300"/>
      <c r="H746" s="300"/>
      <c r="I746" s="158" t="s">
        <v>169</v>
      </c>
      <c r="J746" s="133" t="s">
        <v>169</v>
      </c>
      <c r="K746" s="133" t="s">
        <v>169</v>
      </c>
      <c r="L746" s="133" t="s">
        <v>169</v>
      </c>
      <c r="M746" s="308">
        <v>13</v>
      </c>
      <c r="N746" s="315" t="s">
        <v>169</v>
      </c>
      <c r="O746" s="60">
        <v>15</v>
      </c>
      <c r="P746" s="253" t="s">
        <v>169</v>
      </c>
      <c r="Q746" s="253" t="s">
        <v>169</v>
      </c>
      <c r="R746" s="316">
        <v>17</v>
      </c>
      <c r="S746" s="304" t="s">
        <v>169</v>
      </c>
      <c r="T746" s="252" t="s">
        <v>169</v>
      </c>
      <c r="U746" s="252" t="s">
        <v>169</v>
      </c>
      <c r="V746" s="252" t="s">
        <v>169</v>
      </c>
      <c r="W746" s="321" t="s">
        <v>169</v>
      </c>
    </row>
    <row r="747" spans="1:23">
      <c r="A747" s="499"/>
      <c r="B747" s="499"/>
      <c r="C747" t="s">
        <v>121</v>
      </c>
      <c r="D747" s="300"/>
      <c r="E747" s="300"/>
      <c r="F747" s="300"/>
      <c r="G747" s="300"/>
      <c r="H747" s="300"/>
      <c r="I747" s="314"/>
      <c r="J747" s="133" t="s">
        <v>169</v>
      </c>
      <c r="L747" s="133" t="s">
        <v>169</v>
      </c>
      <c r="M747" s="159" t="s">
        <v>169</v>
      </c>
      <c r="N747" s="197"/>
      <c r="O747" s="253" t="s">
        <v>169</v>
      </c>
      <c r="R747" s="318" t="s">
        <v>169</v>
      </c>
      <c r="S747" s="196"/>
      <c r="T747" s="252" t="s">
        <v>169</v>
      </c>
      <c r="W747" s="321" t="s">
        <v>169</v>
      </c>
    </row>
    <row r="748" spans="1:23">
      <c r="A748" s="499"/>
      <c r="B748" s="499"/>
      <c r="C748" t="s">
        <v>281</v>
      </c>
      <c r="D748" s="300"/>
      <c r="E748" s="300"/>
      <c r="F748" s="300"/>
      <c r="G748" s="300"/>
      <c r="H748" s="300"/>
      <c r="I748" s="158" t="s">
        <v>169</v>
      </c>
      <c r="J748" s="133" t="s">
        <v>169</v>
      </c>
      <c r="K748" s="133" t="s">
        <v>169</v>
      </c>
      <c r="L748" s="133" t="s">
        <v>169</v>
      </c>
      <c r="M748" s="308">
        <v>14</v>
      </c>
      <c r="N748" s="197">
        <v>19</v>
      </c>
      <c r="O748" s="60">
        <v>40</v>
      </c>
      <c r="P748" s="60">
        <v>13</v>
      </c>
      <c r="Q748" s="253" t="s">
        <v>169</v>
      </c>
      <c r="R748" s="316">
        <v>59</v>
      </c>
      <c r="S748" s="280">
        <v>48</v>
      </c>
      <c r="T748" s="186">
        <v>121</v>
      </c>
      <c r="U748" s="186">
        <v>26</v>
      </c>
      <c r="V748" s="252" t="s">
        <v>169</v>
      </c>
      <c r="W748" s="317">
        <v>169</v>
      </c>
    </row>
    <row r="749" spans="1:23">
      <c r="A749" s="499"/>
      <c r="B749" s="499"/>
      <c r="C749" t="s">
        <v>123</v>
      </c>
      <c r="D749" s="300"/>
      <c r="E749" s="300"/>
      <c r="F749" s="300"/>
      <c r="G749" s="300"/>
      <c r="H749" s="300"/>
      <c r="I749" s="314">
        <v>10</v>
      </c>
      <c r="J749" s="229">
        <v>22</v>
      </c>
      <c r="K749" s="229">
        <v>19</v>
      </c>
      <c r="L749" s="229">
        <v>17</v>
      </c>
      <c r="M749" s="308">
        <v>32</v>
      </c>
      <c r="N749" s="315" t="s">
        <v>169</v>
      </c>
      <c r="O749" s="60">
        <v>16</v>
      </c>
      <c r="P749" s="60">
        <v>29</v>
      </c>
      <c r="Q749" s="60">
        <v>16</v>
      </c>
      <c r="R749" s="316">
        <v>23</v>
      </c>
      <c r="S749" s="304" t="s">
        <v>169</v>
      </c>
      <c r="T749" s="186">
        <v>23</v>
      </c>
      <c r="U749" s="186">
        <v>28</v>
      </c>
      <c r="V749" s="186">
        <v>13</v>
      </c>
      <c r="W749" s="317">
        <v>27</v>
      </c>
    </row>
    <row r="750" spans="1:23">
      <c r="A750" s="499"/>
      <c r="B750" s="499"/>
      <c r="C750" t="s">
        <v>509</v>
      </c>
      <c r="D750" s="300"/>
      <c r="E750" s="300"/>
      <c r="F750" s="300"/>
      <c r="G750" s="300"/>
      <c r="H750" s="300"/>
      <c r="I750" s="314">
        <v>333</v>
      </c>
      <c r="J750" s="229">
        <v>778</v>
      </c>
      <c r="K750" s="229">
        <v>322</v>
      </c>
      <c r="L750" s="229">
        <v>190</v>
      </c>
      <c r="M750" s="307">
        <v>1111</v>
      </c>
      <c r="N750" s="197">
        <v>291</v>
      </c>
      <c r="O750" s="60">
        <v>814</v>
      </c>
      <c r="P750" s="60">
        <v>370</v>
      </c>
      <c r="Q750" s="60">
        <v>165</v>
      </c>
      <c r="R750" s="316">
        <v>1105</v>
      </c>
      <c r="S750" s="280">
        <v>334</v>
      </c>
      <c r="T750" s="186">
        <v>869</v>
      </c>
      <c r="U750" s="186">
        <v>389</v>
      </c>
      <c r="V750" s="186">
        <v>174</v>
      </c>
      <c r="W750" s="317">
        <v>1203</v>
      </c>
    </row>
    <row r="751" spans="1:23">
      <c r="A751" s="499"/>
      <c r="B751" s="499" t="s">
        <v>511</v>
      </c>
      <c r="C751" t="s">
        <v>124</v>
      </c>
      <c r="D751" s="300"/>
      <c r="E751" s="300"/>
      <c r="F751" s="300"/>
      <c r="G751" s="300"/>
      <c r="H751" s="300"/>
      <c r="I751" s="313">
        <v>28527</v>
      </c>
      <c r="J751" s="227">
        <v>8146</v>
      </c>
      <c r="K751" s="227">
        <v>3498</v>
      </c>
      <c r="L751" s="227">
        <v>3781</v>
      </c>
      <c r="M751" s="310">
        <v>23129</v>
      </c>
      <c r="N751" s="197">
        <v>30905</v>
      </c>
      <c r="O751" s="60">
        <v>8828</v>
      </c>
      <c r="P751" s="60">
        <v>3789</v>
      </c>
      <c r="Q751" s="60">
        <v>4073</v>
      </c>
      <c r="R751" s="316">
        <v>24909</v>
      </c>
      <c r="S751" s="280">
        <v>33733</v>
      </c>
      <c r="T751" s="186">
        <v>9610</v>
      </c>
      <c r="U751" s="186">
        <v>4101</v>
      </c>
      <c r="V751" s="186">
        <v>4306</v>
      </c>
      <c r="W751" s="317">
        <v>27035</v>
      </c>
    </row>
    <row r="752" spans="1:23">
      <c r="A752" s="499"/>
      <c r="B752" s="499"/>
      <c r="C752" t="s">
        <v>171</v>
      </c>
      <c r="D752" s="300"/>
      <c r="E752" s="300"/>
      <c r="F752" s="300"/>
      <c r="G752" s="300"/>
      <c r="H752" s="300"/>
      <c r="I752" s="313">
        <v>1138</v>
      </c>
      <c r="J752" s="229">
        <v>393</v>
      </c>
      <c r="K752" s="229">
        <v>146</v>
      </c>
      <c r="L752" s="229">
        <v>94</v>
      </c>
      <c r="M752" s="310">
        <v>1155</v>
      </c>
      <c r="N752" s="197">
        <v>1322</v>
      </c>
      <c r="O752" s="60">
        <v>466</v>
      </c>
      <c r="P752" s="60">
        <v>172</v>
      </c>
      <c r="Q752" s="60">
        <v>102</v>
      </c>
      <c r="R752" s="316">
        <v>1347</v>
      </c>
      <c r="S752" s="280">
        <v>1520</v>
      </c>
      <c r="T752" s="186">
        <v>509</v>
      </c>
      <c r="U752" s="186">
        <v>183</v>
      </c>
      <c r="V752" s="186">
        <v>117</v>
      </c>
      <c r="W752" s="317">
        <v>1508</v>
      </c>
    </row>
    <row r="753" spans="1:23">
      <c r="A753" s="499"/>
      <c r="B753" s="499"/>
      <c r="C753" t="s">
        <v>170</v>
      </c>
      <c r="D753" s="300"/>
      <c r="E753" s="300"/>
      <c r="F753" s="300"/>
      <c r="G753" s="300"/>
      <c r="H753" s="300"/>
      <c r="I753" s="314">
        <v>847</v>
      </c>
      <c r="J753" s="229">
        <v>235</v>
      </c>
      <c r="K753" s="229">
        <v>90</v>
      </c>
      <c r="L753" s="229">
        <v>63</v>
      </c>
      <c r="M753" s="310">
        <v>688</v>
      </c>
      <c r="N753" s="197">
        <v>987</v>
      </c>
      <c r="O753" s="60">
        <v>263</v>
      </c>
      <c r="P753" s="60">
        <v>112</v>
      </c>
      <c r="Q753" s="60">
        <v>70</v>
      </c>
      <c r="R753" s="316">
        <v>794</v>
      </c>
      <c r="S753" s="280">
        <v>1129</v>
      </c>
      <c r="T753" s="186">
        <v>287</v>
      </c>
      <c r="U753" s="186">
        <v>118</v>
      </c>
      <c r="V753" s="186">
        <v>75</v>
      </c>
      <c r="W753" s="317">
        <v>888</v>
      </c>
    </row>
    <row r="754" spans="1:23">
      <c r="A754" s="499"/>
      <c r="B754" s="499"/>
      <c r="C754" t="s">
        <v>117</v>
      </c>
      <c r="D754" s="300"/>
      <c r="E754" s="300"/>
      <c r="F754" s="300"/>
      <c r="G754" s="300"/>
      <c r="H754" s="300"/>
      <c r="I754" s="314">
        <v>282</v>
      </c>
      <c r="J754" s="229">
        <v>100</v>
      </c>
      <c r="K754" s="229">
        <v>36</v>
      </c>
      <c r="L754" s="229">
        <v>23</v>
      </c>
      <c r="M754" s="310">
        <v>282</v>
      </c>
      <c r="N754" s="197">
        <v>311</v>
      </c>
      <c r="O754" s="60">
        <v>116</v>
      </c>
      <c r="P754" s="60">
        <v>42</v>
      </c>
      <c r="Q754" s="60">
        <v>23</v>
      </c>
      <c r="R754" s="316">
        <v>317</v>
      </c>
      <c r="S754" s="280">
        <v>363</v>
      </c>
      <c r="T754" s="186">
        <v>127</v>
      </c>
      <c r="U754" s="186">
        <v>53</v>
      </c>
      <c r="V754" s="186">
        <v>26</v>
      </c>
      <c r="W754" s="317">
        <v>354</v>
      </c>
    </row>
    <row r="755" spans="1:23">
      <c r="A755" s="499"/>
      <c r="B755" s="499"/>
      <c r="C755" t="s">
        <v>172</v>
      </c>
      <c r="D755" s="300"/>
      <c r="E755" s="300"/>
      <c r="F755" s="300"/>
      <c r="G755" s="300"/>
      <c r="H755" s="300"/>
      <c r="I755" s="314">
        <v>544</v>
      </c>
      <c r="J755" s="229">
        <v>263</v>
      </c>
      <c r="K755" s="229">
        <v>112</v>
      </c>
      <c r="L755" s="229">
        <v>101</v>
      </c>
      <c r="M755" s="310">
        <v>580</v>
      </c>
      <c r="N755" s="197">
        <v>579</v>
      </c>
      <c r="O755" s="60">
        <v>281</v>
      </c>
      <c r="P755" s="60">
        <v>116</v>
      </c>
      <c r="Q755" s="60">
        <v>114</v>
      </c>
      <c r="R755" s="316">
        <v>616</v>
      </c>
      <c r="S755" s="280">
        <v>609</v>
      </c>
      <c r="T755" s="186">
        <v>292</v>
      </c>
      <c r="U755" s="186">
        <v>125</v>
      </c>
      <c r="V755" s="186">
        <v>121</v>
      </c>
      <c r="W755" s="317">
        <v>634</v>
      </c>
    </row>
    <row r="756" spans="1:23">
      <c r="A756" s="499"/>
      <c r="B756" s="499"/>
      <c r="C756" t="s">
        <v>121</v>
      </c>
      <c r="D756" s="300"/>
      <c r="E756" s="300"/>
      <c r="F756" s="300"/>
      <c r="G756" s="300"/>
      <c r="H756" s="300"/>
      <c r="I756" s="314">
        <v>24</v>
      </c>
      <c r="J756" s="229">
        <v>18</v>
      </c>
      <c r="K756" s="133" t="s">
        <v>169</v>
      </c>
      <c r="M756" s="310">
        <v>34</v>
      </c>
      <c r="N756" s="197">
        <v>35</v>
      </c>
      <c r="O756" s="60">
        <v>17</v>
      </c>
      <c r="P756" s="253" t="s">
        <v>169</v>
      </c>
      <c r="Q756" s="60"/>
      <c r="R756" s="316">
        <v>37</v>
      </c>
      <c r="S756" s="280">
        <v>35</v>
      </c>
      <c r="T756" s="186">
        <v>19</v>
      </c>
      <c r="U756" s="252" t="s">
        <v>169</v>
      </c>
      <c r="W756" s="317">
        <v>42</v>
      </c>
    </row>
    <row r="757" spans="1:23">
      <c r="A757" s="499"/>
      <c r="B757" s="499"/>
      <c r="C757" t="s">
        <v>281</v>
      </c>
      <c r="D757" s="300"/>
      <c r="E757" s="300"/>
      <c r="F757" s="300"/>
      <c r="G757" s="300"/>
      <c r="H757" s="300"/>
      <c r="I757" s="314">
        <v>873</v>
      </c>
      <c r="J757" s="229">
        <v>246</v>
      </c>
      <c r="K757" s="229">
        <v>98</v>
      </c>
      <c r="L757" s="229">
        <v>99</v>
      </c>
      <c r="M757" s="310">
        <v>735</v>
      </c>
      <c r="N757" s="197">
        <v>964</v>
      </c>
      <c r="O757" s="60">
        <v>258</v>
      </c>
      <c r="P757" s="60">
        <v>104</v>
      </c>
      <c r="Q757" s="60">
        <v>105</v>
      </c>
      <c r="R757" s="316">
        <v>791</v>
      </c>
      <c r="S757" s="280">
        <v>1077</v>
      </c>
      <c r="T757" s="186">
        <v>291</v>
      </c>
      <c r="U757" s="186">
        <v>109</v>
      </c>
      <c r="V757" s="186">
        <v>105</v>
      </c>
      <c r="W757" s="317">
        <v>881</v>
      </c>
    </row>
    <row r="758" spans="1:23">
      <c r="A758" s="499"/>
      <c r="B758" s="499"/>
      <c r="C758" t="s">
        <v>123</v>
      </c>
      <c r="D758" s="300"/>
      <c r="E758" s="300"/>
      <c r="F758" s="300"/>
      <c r="G758" s="300"/>
      <c r="H758" s="300"/>
      <c r="I758" s="313">
        <v>29279</v>
      </c>
      <c r="J758" s="227">
        <v>15746</v>
      </c>
      <c r="K758" s="227">
        <v>12858</v>
      </c>
      <c r="L758" s="227">
        <v>16820</v>
      </c>
      <c r="M758" s="310">
        <v>34481</v>
      </c>
      <c r="N758" s="197">
        <v>29171</v>
      </c>
      <c r="O758" s="60">
        <v>15640</v>
      </c>
      <c r="P758" s="60">
        <v>12808</v>
      </c>
      <c r="Q758" s="60">
        <v>16857</v>
      </c>
      <c r="R758" s="316">
        <v>34265</v>
      </c>
      <c r="S758" s="280">
        <v>29534</v>
      </c>
      <c r="T758" s="186">
        <v>15602</v>
      </c>
      <c r="U758" s="186">
        <v>12814</v>
      </c>
      <c r="V758" s="186">
        <v>16904</v>
      </c>
      <c r="W758" s="317">
        <v>34334</v>
      </c>
    </row>
    <row r="759" spans="1:23">
      <c r="A759" s="499"/>
      <c r="B759" s="499"/>
      <c r="C759" t="s">
        <v>509</v>
      </c>
      <c r="D759" s="300"/>
      <c r="E759" s="300"/>
      <c r="F759" s="300"/>
      <c r="G759" s="300"/>
      <c r="H759" s="300"/>
      <c r="I759" s="313">
        <v>61514</v>
      </c>
      <c r="J759" s="227">
        <v>25147</v>
      </c>
      <c r="K759" s="227">
        <v>16842</v>
      </c>
      <c r="L759" s="227">
        <v>20981</v>
      </c>
      <c r="M759" s="310">
        <v>61084</v>
      </c>
      <c r="N759" s="197">
        <v>64274</v>
      </c>
      <c r="O759" s="60">
        <v>25869</v>
      </c>
      <c r="P759" s="60">
        <v>17149</v>
      </c>
      <c r="Q759" s="60">
        <v>21344</v>
      </c>
      <c r="R759" s="316">
        <v>63076</v>
      </c>
      <c r="S759" s="280">
        <v>68000</v>
      </c>
      <c r="T759" s="186">
        <v>26737</v>
      </c>
      <c r="U759" s="186">
        <v>17509</v>
      </c>
      <c r="V759" s="186">
        <v>21654</v>
      </c>
      <c r="W759" s="317">
        <v>65676</v>
      </c>
    </row>
    <row r="760" spans="1:23">
      <c r="A760" s="499" t="s">
        <v>207</v>
      </c>
      <c r="B760" s="499" t="s">
        <v>24</v>
      </c>
      <c r="C760" t="s">
        <v>124</v>
      </c>
      <c r="D760" s="227">
        <v>1596</v>
      </c>
      <c r="E760" s="227">
        <v>3550</v>
      </c>
      <c r="F760" s="227">
        <v>1310</v>
      </c>
      <c r="G760" s="229">
        <v>628</v>
      </c>
      <c r="H760" s="227">
        <v>5146</v>
      </c>
      <c r="I760" s="313">
        <v>1420</v>
      </c>
      <c r="J760" s="227">
        <v>3575</v>
      </c>
      <c r="K760" s="227">
        <v>1361</v>
      </c>
      <c r="L760" s="229">
        <v>604</v>
      </c>
      <c r="M760" s="307">
        <v>4995</v>
      </c>
      <c r="N760" s="197">
        <v>1304</v>
      </c>
      <c r="O760" s="60">
        <v>3006</v>
      </c>
      <c r="P760" s="60">
        <v>1248</v>
      </c>
      <c r="Q760" s="60">
        <v>524</v>
      </c>
      <c r="R760" s="316">
        <v>4310</v>
      </c>
      <c r="S760" s="280">
        <v>1495</v>
      </c>
      <c r="T760" s="186">
        <v>3347</v>
      </c>
      <c r="U760" s="186">
        <v>1354</v>
      </c>
      <c r="V760" s="186">
        <v>590</v>
      </c>
      <c r="W760" s="317">
        <v>4842</v>
      </c>
    </row>
    <row r="761" spans="1:23">
      <c r="A761" s="499"/>
      <c r="B761" s="499"/>
      <c r="C761" t="s">
        <v>171</v>
      </c>
      <c r="D761" s="227">
        <v>1363</v>
      </c>
      <c r="E761" s="227">
        <v>3752</v>
      </c>
      <c r="F761" s="227">
        <v>1715</v>
      </c>
      <c r="G761" s="227">
        <v>1075</v>
      </c>
      <c r="H761" s="227">
        <v>5115</v>
      </c>
      <c r="I761" s="313">
        <v>1216</v>
      </c>
      <c r="J761" s="227">
        <v>3879</v>
      </c>
      <c r="K761" s="227">
        <v>1800</v>
      </c>
      <c r="L761" s="227">
        <v>1081</v>
      </c>
      <c r="M761" s="307">
        <v>5095</v>
      </c>
      <c r="N761" s="197">
        <v>1169</v>
      </c>
      <c r="O761" s="60">
        <v>3511</v>
      </c>
      <c r="P761" s="60">
        <v>1597</v>
      </c>
      <c r="Q761" s="60">
        <v>1000</v>
      </c>
      <c r="R761" s="316">
        <v>4680</v>
      </c>
      <c r="S761" s="280">
        <v>1412</v>
      </c>
      <c r="T761" s="186">
        <v>3781</v>
      </c>
      <c r="U761" s="186">
        <v>1816</v>
      </c>
      <c r="V761" s="186">
        <v>1083</v>
      </c>
      <c r="W761" s="317">
        <v>5193</v>
      </c>
    </row>
    <row r="762" spans="1:23">
      <c r="A762" s="499"/>
      <c r="B762" s="499"/>
      <c r="C762" t="s">
        <v>170</v>
      </c>
      <c r="D762" s="229">
        <v>420</v>
      </c>
      <c r="E762" s="229">
        <v>706</v>
      </c>
      <c r="F762" s="229">
        <v>195</v>
      </c>
      <c r="G762" s="229">
        <v>69</v>
      </c>
      <c r="H762" s="227">
        <v>1126</v>
      </c>
      <c r="I762" s="314">
        <v>371</v>
      </c>
      <c r="J762" s="229">
        <v>712</v>
      </c>
      <c r="K762" s="229">
        <v>198</v>
      </c>
      <c r="L762" s="229">
        <v>53</v>
      </c>
      <c r="M762" s="307">
        <v>1083</v>
      </c>
      <c r="N762" s="197">
        <v>330</v>
      </c>
      <c r="O762" s="60">
        <v>630</v>
      </c>
      <c r="P762" s="60">
        <v>155</v>
      </c>
      <c r="Q762" s="60">
        <v>31</v>
      </c>
      <c r="R762" s="316">
        <v>960</v>
      </c>
      <c r="S762" s="280">
        <v>398</v>
      </c>
      <c r="T762" s="186">
        <v>670</v>
      </c>
      <c r="U762" s="186">
        <v>194</v>
      </c>
      <c r="V762" s="186">
        <v>80</v>
      </c>
      <c r="W762" s="317">
        <v>1068</v>
      </c>
    </row>
    <row r="763" spans="1:23">
      <c r="A763" s="499"/>
      <c r="B763" s="499"/>
      <c r="C763" t="s">
        <v>117</v>
      </c>
      <c r="D763" s="229">
        <v>185</v>
      </c>
      <c r="E763" s="229">
        <v>394</v>
      </c>
      <c r="F763" s="229">
        <v>155</v>
      </c>
      <c r="G763" s="229">
        <v>73</v>
      </c>
      <c r="H763" s="229">
        <v>579</v>
      </c>
      <c r="I763" s="314">
        <v>165</v>
      </c>
      <c r="J763" s="229">
        <v>413</v>
      </c>
      <c r="K763" s="229">
        <v>144</v>
      </c>
      <c r="L763" s="229">
        <v>67</v>
      </c>
      <c r="M763" s="308">
        <v>578</v>
      </c>
      <c r="N763" s="197">
        <v>150</v>
      </c>
      <c r="O763" s="60">
        <v>377</v>
      </c>
      <c r="P763" s="60">
        <v>153</v>
      </c>
      <c r="Q763" s="60">
        <v>61</v>
      </c>
      <c r="R763" s="316">
        <v>527</v>
      </c>
      <c r="S763" s="280">
        <v>199</v>
      </c>
      <c r="T763" s="186">
        <v>457</v>
      </c>
      <c r="U763" s="186">
        <v>170</v>
      </c>
      <c r="V763" s="186">
        <v>61</v>
      </c>
      <c r="W763" s="317">
        <v>656</v>
      </c>
    </row>
    <row r="764" spans="1:23">
      <c r="A764" s="499"/>
      <c r="B764" s="499"/>
      <c r="C764" t="s">
        <v>172</v>
      </c>
      <c r="D764" s="229">
        <v>19</v>
      </c>
      <c r="E764" s="229">
        <v>41</v>
      </c>
      <c r="F764" s="229">
        <v>24</v>
      </c>
      <c r="G764" s="229">
        <v>17</v>
      </c>
      <c r="H764" s="229">
        <v>60</v>
      </c>
      <c r="I764" s="314">
        <v>16</v>
      </c>
      <c r="J764" s="229">
        <v>58</v>
      </c>
      <c r="K764" s="229">
        <v>21</v>
      </c>
      <c r="L764" s="229">
        <v>10</v>
      </c>
      <c r="M764" s="308">
        <v>74</v>
      </c>
      <c r="N764" s="197">
        <v>20</v>
      </c>
      <c r="O764" s="60">
        <v>48</v>
      </c>
      <c r="P764" s="60">
        <v>22</v>
      </c>
      <c r="Q764" s="60">
        <v>12</v>
      </c>
      <c r="R764" s="316">
        <v>68</v>
      </c>
      <c r="S764" s="280">
        <v>23</v>
      </c>
      <c r="T764" s="186">
        <v>53</v>
      </c>
      <c r="U764" s="186">
        <v>38</v>
      </c>
      <c r="V764" s="186">
        <v>11</v>
      </c>
      <c r="W764" s="317">
        <v>76</v>
      </c>
    </row>
    <row r="765" spans="1:23">
      <c r="A765" s="499"/>
      <c r="B765" s="499"/>
      <c r="C765" t="s">
        <v>121</v>
      </c>
      <c r="D765" s="229">
        <v>14</v>
      </c>
      <c r="E765" s="229">
        <v>70</v>
      </c>
      <c r="F765" s="229">
        <v>27</v>
      </c>
      <c r="G765" s="133" t="s">
        <v>169</v>
      </c>
      <c r="H765" s="229">
        <v>84</v>
      </c>
      <c r="I765" s="314">
        <v>15</v>
      </c>
      <c r="J765" s="229">
        <v>64</v>
      </c>
      <c r="K765" s="229">
        <v>28</v>
      </c>
      <c r="L765" s="229">
        <v>11</v>
      </c>
      <c r="M765" s="308">
        <v>79</v>
      </c>
      <c r="N765" s="197">
        <v>14</v>
      </c>
      <c r="O765" s="60">
        <v>67</v>
      </c>
      <c r="P765" s="60">
        <v>22</v>
      </c>
      <c r="Q765" s="253" t="s">
        <v>169</v>
      </c>
      <c r="R765" s="316">
        <v>81</v>
      </c>
      <c r="S765" s="280">
        <v>15</v>
      </c>
      <c r="T765" s="186">
        <v>60</v>
      </c>
      <c r="U765" s="186">
        <v>31</v>
      </c>
      <c r="V765" s="252" t="s">
        <v>169</v>
      </c>
      <c r="W765" s="317">
        <v>75</v>
      </c>
    </row>
    <row r="766" spans="1:23">
      <c r="A766" s="499"/>
      <c r="B766" s="499"/>
      <c r="C766" t="s">
        <v>281</v>
      </c>
      <c r="D766" s="229">
        <v>519</v>
      </c>
      <c r="E766" s="227">
        <v>1130</v>
      </c>
      <c r="F766" s="229">
        <v>332</v>
      </c>
      <c r="G766" s="229">
        <v>112</v>
      </c>
      <c r="H766" s="227">
        <v>1649</v>
      </c>
      <c r="I766" s="314">
        <v>493</v>
      </c>
      <c r="J766" s="227">
        <v>1187</v>
      </c>
      <c r="K766" s="229">
        <v>389</v>
      </c>
      <c r="L766" s="229">
        <v>98</v>
      </c>
      <c r="M766" s="307">
        <v>1680</v>
      </c>
      <c r="N766" s="197">
        <v>574</v>
      </c>
      <c r="O766" s="60">
        <v>1206</v>
      </c>
      <c r="P766" s="60">
        <v>366</v>
      </c>
      <c r="Q766" s="60">
        <v>134</v>
      </c>
      <c r="R766" s="316">
        <v>1780</v>
      </c>
      <c r="S766" s="280">
        <v>736</v>
      </c>
      <c r="T766" s="186">
        <v>1549</v>
      </c>
      <c r="U766" s="186">
        <v>496</v>
      </c>
      <c r="V766" s="186">
        <v>137</v>
      </c>
      <c r="W766" s="317">
        <v>2285</v>
      </c>
    </row>
    <row r="767" spans="1:23">
      <c r="A767" s="499"/>
      <c r="B767" s="499"/>
      <c r="C767" t="s">
        <v>123</v>
      </c>
      <c r="D767" s="229">
        <v>333</v>
      </c>
      <c r="E767" s="227">
        <v>1122</v>
      </c>
      <c r="F767" s="229">
        <v>808</v>
      </c>
      <c r="G767" s="229">
        <v>509</v>
      </c>
      <c r="H767" s="227">
        <v>1455</v>
      </c>
      <c r="I767" s="314">
        <v>353</v>
      </c>
      <c r="J767" s="227">
        <v>1084</v>
      </c>
      <c r="K767" s="229">
        <v>807</v>
      </c>
      <c r="L767" s="229">
        <v>510</v>
      </c>
      <c r="M767" s="307">
        <v>1437</v>
      </c>
      <c r="N767" s="197">
        <v>401</v>
      </c>
      <c r="O767" s="60">
        <v>742</v>
      </c>
      <c r="P767" s="60">
        <v>623</v>
      </c>
      <c r="Q767" s="60">
        <v>457</v>
      </c>
      <c r="R767" s="316">
        <v>1143</v>
      </c>
      <c r="S767" s="280">
        <v>476</v>
      </c>
      <c r="T767" s="186">
        <v>900</v>
      </c>
      <c r="U767" s="186">
        <v>675</v>
      </c>
      <c r="V767" s="186">
        <v>498</v>
      </c>
      <c r="W767" s="317">
        <v>1376</v>
      </c>
    </row>
    <row r="768" spans="1:23">
      <c r="A768" s="499"/>
      <c r="B768" s="499"/>
      <c r="C768" t="s">
        <v>509</v>
      </c>
      <c r="D768" s="227">
        <v>4449</v>
      </c>
      <c r="E768" s="227">
        <v>10765</v>
      </c>
      <c r="F768" s="227">
        <v>4566</v>
      </c>
      <c r="G768" s="227">
        <v>2489</v>
      </c>
      <c r="H768" s="227">
        <v>15214</v>
      </c>
      <c r="I768" s="313">
        <v>4049</v>
      </c>
      <c r="J768" s="227">
        <v>10972</v>
      </c>
      <c r="K768" s="227">
        <v>4748</v>
      </c>
      <c r="L768" s="227">
        <v>2434</v>
      </c>
      <c r="M768" s="307">
        <v>15021</v>
      </c>
      <c r="N768" s="197">
        <v>3962</v>
      </c>
      <c r="O768" s="60">
        <v>9587</v>
      </c>
      <c r="P768" s="60">
        <v>4186</v>
      </c>
      <c r="Q768" s="60">
        <v>2226</v>
      </c>
      <c r="R768" s="316">
        <v>13549</v>
      </c>
      <c r="S768" s="280">
        <v>4754</v>
      </c>
      <c r="T768" s="186">
        <v>10817</v>
      </c>
      <c r="U768" s="186">
        <v>4774</v>
      </c>
      <c r="V768" s="186">
        <v>2464</v>
      </c>
      <c r="W768" s="317">
        <v>15571</v>
      </c>
    </row>
    <row r="769" spans="1:23">
      <c r="A769" s="499"/>
      <c r="B769" s="499" t="s">
        <v>510</v>
      </c>
      <c r="C769" t="s">
        <v>124</v>
      </c>
      <c r="D769" s="229">
        <v>127</v>
      </c>
      <c r="E769" s="229">
        <v>161</v>
      </c>
      <c r="F769" s="229">
        <v>37</v>
      </c>
      <c r="G769" s="229">
        <v>29</v>
      </c>
      <c r="H769" s="229">
        <v>288</v>
      </c>
      <c r="I769" s="314">
        <v>37</v>
      </c>
      <c r="J769" s="229">
        <v>207</v>
      </c>
      <c r="K769" s="229">
        <v>82</v>
      </c>
      <c r="L769" s="229">
        <v>31</v>
      </c>
      <c r="M769" s="308">
        <v>244</v>
      </c>
      <c r="N769" s="197">
        <v>40</v>
      </c>
      <c r="O769" s="60">
        <v>137</v>
      </c>
      <c r="P769" s="60">
        <v>47</v>
      </c>
      <c r="Q769" s="60">
        <v>21</v>
      </c>
      <c r="R769" s="316">
        <v>177</v>
      </c>
      <c r="S769" s="280">
        <v>51</v>
      </c>
      <c r="T769" s="186">
        <v>126</v>
      </c>
      <c r="U769" s="186">
        <v>63</v>
      </c>
      <c r="V769" s="186">
        <v>26</v>
      </c>
      <c r="W769" s="317">
        <v>177</v>
      </c>
    </row>
    <row r="770" spans="1:23">
      <c r="A770" s="499"/>
      <c r="B770" s="499"/>
      <c r="C770" t="s">
        <v>171</v>
      </c>
      <c r="D770" s="229">
        <v>22</v>
      </c>
      <c r="E770" s="229">
        <v>107</v>
      </c>
      <c r="F770" s="229">
        <v>46</v>
      </c>
      <c r="G770" s="229">
        <v>31</v>
      </c>
      <c r="H770" s="229">
        <v>129</v>
      </c>
      <c r="I770" s="314">
        <v>18</v>
      </c>
      <c r="J770" s="229">
        <v>117</v>
      </c>
      <c r="K770" s="229">
        <v>73</v>
      </c>
      <c r="L770" s="229">
        <v>48</v>
      </c>
      <c r="M770" s="308">
        <v>135</v>
      </c>
      <c r="N770" s="197">
        <v>14</v>
      </c>
      <c r="O770" s="60">
        <v>91</v>
      </c>
      <c r="P770" s="60">
        <v>42</v>
      </c>
      <c r="Q770" s="60">
        <v>36</v>
      </c>
      <c r="R770" s="316">
        <v>105</v>
      </c>
      <c r="S770" s="280">
        <v>13</v>
      </c>
      <c r="T770" s="186">
        <v>81</v>
      </c>
      <c r="U770" s="186">
        <v>48</v>
      </c>
      <c r="V770" s="186">
        <v>26</v>
      </c>
      <c r="W770" s="317">
        <v>94</v>
      </c>
    </row>
    <row r="771" spans="1:23">
      <c r="A771" s="499"/>
      <c r="B771" s="499"/>
      <c r="C771" t="s">
        <v>170</v>
      </c>
      <c r="D771" s="229">
        <v>15</v>
      </c>
      <c r="E771" s="229">
        <v>43</v>
      </c>
      <c r="F771" s="133" t="s">
        <v>169</v>
      </c>
      <c r="G771" s="133" t="s">
        <v>169</v>
      </c>
      <c r="H771" s="229">
        <v>58</v>
      </c>
      <c r="I771" s="314">
        <v>11</v>
      </c>
      <c r="J771" s="229">
        <v>43</v>
      </c>
      <c r="K771" s="133" t="s">
        <v>169</v>
      </c>
      <c r="M771" s="308">
        <v>54</v>
      </c>
      <c r="N771" s="315" t="s">
        <v>169</v>
      </c>
      <c r="O771" s="60">
        <v>24</v>
      </c>
      <c r="P771" s="253" t="s">
        <v>169</v>
      </c>
      <c r="R771" s="316">
        <v>32</v>
      </c>
      <c r="S771" s="304" t="s">
        <v>169</v>
      </c>
      <c r="T771" s="186">
        <v>24</v>
      </c>
      <c r="U771" s="252" t="s">
        <v>169</v>
      </c>
      <c r="V771" s="252" t="s">
        <v>169</v>
      </c>
      <c r="W771" s="317">
        <v>32</v>
      </c>
    </row>
    <row r="772" spans="1:23">
      <c r="A772" s="499"/>
      <c r="B772" s="499"/>
      <c r="C772" t="s">
        <v>117</v>
      </c>
      <c r="D772" s="229" t="s">
        <v>169</v>
      </c>
      <c r="E772" s="229">
        <v>19</v>
      </c>
      <c r="F772" s="133" t="s">
        <v>169</v>
      </c>
      <c r="G772" s="133" t="s">
        <v>169</v>
      </c>
      <c r="H772" s="229">
        <v>26</v>
      </c>
      <c r="I772" s="158" t="s">
        <v>169</v>
      </c>
      <c r="J772" s="229">
        <v>14</v>
      </c>
      <c r="K772" s="133" t="s">
        <v>169</v>
      </c>
      <c r="L772" s="133" t="s">
        <v>169</v>
      </c>
      <c r="M772" s="308">
        <v>19</v>
      </c>
      <c r="N772" s="315" t="s">
        <v>169</v>
      </c>
      <c r="O772" s="60">
        <v>27</v>
      </c>
      <c r="P772" s="253" t="s">
        <v>169</v>
      </c>
      <c r="Q772" s="253" t="s">
        <v>169</v>
      </c>
      <c r="R772" s="316">
        <v>36</v>
      </c>
      <c r="S772" s="304" t="s">
        <v>169</v>
      </c>
      <c r="T772" s="186">
        <v>16</v>
      </c>
      <c r="U772" s="186">
        <v>11</v>
      </c>
      <c r="W772" s="317">
        <v>21</v>
      </c>
    </row>
    <row r="773" spans="1:23">
      <c r="A773" s="499"/>
      <c r="B773" s="499"/>
      <c r="C773" t="s">
        <v>172</v>
      </c>
      <c r="E773" s="229" t="s">
        <v>169</v>
      </c>
      <c r="F773" s="133" t="s">
        <v>169</v>
      </c>
      <c r="H773" s="133" t="s">
        <v>169</v>
      </c>
      <c r="I773" s="314"/>
      <c r="J773" s="133" t="s">
        <v>169</v>
      </c>
      <c r="K773" s="133" t="s">
        <v>169</v>
      </c>
      <c r="L773" s="133" t="s">
        <v>169</v>
      </c>
      <c r="M773" s="159" t="s">
        <v>169</v>
      </c>
      <c r="N773" s="196"/>
      <c r="O773" s="253" t="s">
        <v>169</v>
      </c>
      <c r="R773" s="318" t="s">
        <v>169</v>
      </c>
      <c r="S773" s="196"/>
      <c r="T773" s="252" t="s">
        <v>169</v>
      </c>
      <c r="W773" s="321" t="s">
        <v>169</v>
      </c>
    </row>
    <row r="774" spans="1:23">
      <c r="A774" s="499"/>
      <c r="B774" s="499"/>
      <c r="C774" t="s">
        <v>121</v>
      </c>
      <c r="D774" s="229" t="s">
        <v>169</v>
      </c>
      <c r="F774" s="133" t="s">
        <v>169</v>
      </c>
      <c r="G774" s="133" t="s">
        <v>169</v>
      </c>
      <c r="H774" s="133" t="s">
        <v>169</v>
      </c>
      <c r="I774" s="314"/>
      <c r="J774" s="133" t="s">
        <v>169</v>
      </c>
      <c r="K774" s="133" t="s">
        <v>169</v>
      </c>
      <c r="L774" s="133" t="s">
        <v>169</v>
      </c>
      <c r="M774" s="159" t="s">
        <v>169</v>
      </c>
      <c r="N774" s="196"/>
      <c r="O774" s="253" t="s">
        <v>169</v>
      </c>
      <c r="P774" s="253" t="s">
        <v>169</v>
      </c>
      <c r="R774" s="318" t="s">
        <v>169</v>
      </c>
      <c r="S774" s="304" t="s">
        <v>169</v>
      </c>
      <c r="T774" s="252" t="s">
        <v>169</v>
      </c>
      <c r="U774" s="252" t="s">
        <v>169</v>
      </c>
      <c r="W774" s="321" t="s">
        <v>169</v>
      </c>
    </row>
    <row r="775" spans="1:23">
      <c r="A775" s="499"/>
      <c r="B775" s="499"/>
      <c r="C775" t="s">
        <v>281</v>
      </c>
      <c r="D775" s="229">
        <v>19</v>
      </c>
      <c r="E775" s="229">
        <v>29</v>
      </c>
      <c r="F775" s="229">
        <v>13</v>
      </c>
      <c r="G775" s="133" t="s">
        <v>169</v>
      </c>
      <c r="H775" s="229">
        <v>48</v>
      </c>
      <c r="I775" s="158" t="s">
        <v>169</v>
      </c>
      <c r="J775" s="229">
        <v>45</v>
      </c>
      <c r="K775" s="229">
        <v>18</v>
      </c>
      <c r="L775" s="133" t="s">
        <v>169</v>
      </c>
      <c r="M775" s="308">
        <v>53</v>
      </c>
      <c r="N775" s="197">
        <v>12</v>
      </c>
      <c r="O775" s="60">
        <v>31</v>
      </c>
      <c r="P775" s="60">
        <v>15</v>
      </c>
      <c r="Q775" s="253" t="s">
        <v>169</v>
      </c>
      <c r="R775" s="316">
        <v>43</v>
      </c>
      <c r="S775" s="280">
        <v>20</v>
      </c>
      <c r="T775" s="186">
        <v>25</v>
      </c>
      <c r="U775" s="186">
        <v>19</v>
      </c>
      <c r="V775" s="252" t="s">
        <v>169</v>
      </c>
      <c r="W775" s="317">
        <v>45</v>
      </c>
    </row>
    <row r="776" spans="1:23">
      <c r="A776" s="499"/>
      <c r="B776" s="499"/>
      <c r="C776" t="s">
        <v>123</v>
      </c>
      <c r="D776" s="229">
        <v>34</v>
      </c>
      <c r="E776" s="229">
        <v>98</v>
      </c>
      <c r="F776" s="229">
        <v>50</v>
      </c>
      <c r="G776" s="229">
        <v>37</v>
      </c>
      <c r="H776" s="229">
        <v>132</v>
      </c>
      <c r="I776" s="314">
        <v>17</v>
      </c>
      <c r="J776" s="229">
        <v>101</v>
      </c>
      <c r="K776" s="229">
        <v>78</v>
      </c>
      <c r="L776" s="229">
        <v>40</v>
      </c>
      <c r="M776" s="308">
        <v>118</v>
      </c>
      <c r="N776" s="197">
        <v>27</v>
      </c>
      <c r="O776" s="60">
        <v>58</v>
      </c>
      <c r="P776" s="60">
        <v>48</v>
      </c>
      <c r="Q776" s="60">
        <v>25</v>
      </c>
      <c r="R776" s="316">
        <v>85</v>
      </c>
      <c r="S776" s="280">
        <v>22</v>
      </c>
      <c r="T776" s="186">
        <v>75</v>
      </c>
      <c r="U776" s="186">
        <v>57</v>
      </c>
      <c r="V776" s="186">
        <v>29</v>
      </c>
      <c r="W776" s="317">
        <v>97</v>
      </c>
    </row>
    <row r="777" spans="1:23">
      <c r="A777" s="499"/>
      <c r="B777" s="499"/>
      <c r="C777" t="s">
        <v>509</v>
      </c>
      <c r="D777" s="229">
        <v>225</v>
      </c>
      <c r="E777" s="229">
        <v>459</v>
      </c>
      <c r="F777" s="229">
        <v>159</v>
      </c>
      <c r="G777" s="229">
        <v>111</v>
      </c>
      <c r="H777" s="229">
        <v>684</v>
      </c>
      <c r="I777" s="314">
        <v>96</v>
      </c>
      <c r="J777" s="229">
        <v>530</v>
      </c>
      <c r="K777" s="229">
        <v>270</v>
      </c>
      <c r="L777" s="229">
        <v>130</v>
      </c>
      <c r="M777" s="308">
        <v>626</v>
      </c>
      <c r="N777" s="197">
        <v>110</v>
      </c>
      <c r="O777" s="60">
        <v>371</v>
      </c>
      <c r="P777" s="60">
        <v>158</v>
      </c>
      <c r="Q777" s="60">
        <v>95</v>
      </c>
      <c r="R777" s="316">
        <v>481</v>
      </c>
      <c r="S777" s="280">
        <v>120</v>
      </c>
      <c r="T777" s="186">
        <v>350</v>
      </c>
      <c r="U777" s="186">
        <v>207</v>
      </c>
      <c r="V777" s="186">
        <v>89</v>
      </c>
      <c r="W777" s="317">
        <v>470</v>
      </c>
    </row>
    <row r="778" spans="1:23">
      <c r="A778" s="499"/>
      <c r="B778" s="499" t="s">
        <v>41</v>
      </c>
      <c r="C778" t="s">
        <v>124</v>
      </c>
      <c r="D778" s="300"/>
      <c r="E778" s="300"/>
      <c r="F778" s="300"/>
      <c r="G778" s="300"/>
      <c r="H778" s="300"/>
      <c r="I778" s="314">
        <v>890</v>
      </c>
      <c r="J778" s="227">
        <v>2159</v>
      </c>
      <c r="K778" s="229">
        <v>774</v>
      </c>
      <c r="L778" s="229">
        <v>314</v>
      </c>
      <c r="M778" s="307">
        <v>3049</v>
      </c>
      <c r="N778" s="197">
        <v>807</v>
      </c>
      <c r="O778" s="60">
        <v>2061</v>
      </c>
      <c r="P778" s="60">
        <v>775</v>
      </c>
      <c r="Q778" s="60">
        <v>297</v>
      </c>
      <c r="R778" s="316">
        <v>2868</v>
      </c>
      <c r="S778" s="280">
        <v>752</v>
      </c>
      <c r="T778" s="186">
        <v>1766</v>
      </c>
      <c r="U778" s="186">
        <v>676</v>
      </c>
      <c r="V778" s="186">
        <v>236</v>
      </c>
      <c r="W778" s="317">
        <v>2518</v>
      </c>
    </row>
    <row r="779" spans="1:23">
      <c r="A779" s="499"/>
      <c r="B779" s="499"/>
      <c r="C779" t="s">
        <v>171</v>
      </c>
      <c r="D779" s="300"/>
      <c r="E779" s="300"/>
      <c r="F779" s="300"/>
      <c r="G779" s="300"/>
      <c r="H779" s="300"/>
      <c r="I779" s="314">
        <v>660</v>
      </c>
      <c r="J779" s="227">
        <v>1983</v>
      </c>
      <c r="K779" s="229">
        <v>923</v>
      </c>
      <c r="L779" s="229">
        <v>495</v>
      </c>
      <c r="M779" s="307">
        <v>2643</v>
      </c>
      <c r="N779" s="197">
        <v>624</v>
      </c>
      <c r="O779" s="60">
        <v>2065</v>
      </c>
      <c r="P779" s="60">
        <v>975</v>
      </c>
      <c r="Q779" s="60">
        <v>552</v>
      </c>
      <c r="R779" s="316">
        <v>2689</v>
      </c>
      <c r="S779" s="280">
        <v>614</v>
      </c>
      <c r="T779" s="186">
        <v>1788</v>
      </c>
      <c r="U779" s="186">
        <v>844</v>
      </c>
      <c r="V779" s="186">
        <v>475</v>
      </c>
      <c r="W779" s="317">
        <v>2402</v>
      </c>
    </row>
    <row r="780" spans="1:23">
      <c r="A780" s="499"/>
      <c r="B780" s="499"/>
      <c r="C780" t="s">
        <v>170</v>
      </c>
      <c r="D780" s="300"/>
      <c r="E780" s="300"/>
      <c r="F780" s="300"/>
      <c r="G780" s="300"/>
      <c r="H780" s="300"/>
      <c r="I780" s="314">
        <v>241</v>
      </c>
      <c r="J780" s="229">
        <v>390</v>
      </c>
      <c r="K780" s="229">
        <v>112</v>
      </c>
      <c r="L780" s="229">
        <v>29</v>
      </c>
      <c r="M780" s="308">
        <v>631</v>
      </c>
      <c r="N780" s="197">
        <v>207</v>
      </c>
      <c r="O780" s="60">
        <v>396</v>
      </c>
      <c r="P780" s="60">
        <v>106</v>
      </c>
      <c r="Q780" s="60">
        <v>24</v>
      </c>
      <c r="R780" s="316">
        <v>603</v>
      </c>
      <c r="S780" s="280">
        <v>184</v>
      </c>
      <c r="T780" s="186">
        <v>346</v>
      </c>
      <c r="U780" s="186">
        <v>79</v>
      </c>
      <c r="V780" s="186">
        <v>12</v>
      </c>
      <c r="W780" s="317">
        <v>530</v>
      </c>
    </row>
    <row r="781" spans="1:23">
      <c r="A781" s="499"/>
      <c r="B781" s="499"/>
      <c r="C781" t="s">
        <v>117</v>
      </c>
      <c r="D781" s="300"/>
      <c r="E781" s="300"/>
      <c r="F781" s="300"/>
      <c r="G781" s="300"/>
      <c r="H781" s="300"/>
      <c r="I781" s="314">
        <v>119</v>
      </c>
      <c r="J781" s="229">
        <v>246</v>
      </c>
      <c r="K781" s="229">
        <v>90</v>
      </c>
      <c r="L781" s="229">
        <v>40</v>
      </c>
      <c r="M781" s="308">
        <v>365</v>
      </c>
      <c r="N781" s="197">
        <v>102</v>
      </c>
      <c r="O781" s="60">
        <v>257</v>
      </c>
      <c r="P781" s="60">
        <v>72</v>
      </c>
      <c r="Q781" s="60">
        <v>39</v>
      </c>
      <c r="R781" s="316">
        <v>359</v>
      </c>
      <c r="S781" s="280">
        <v>86</v>
      </c>
      <c r="T781" s="186">
        <v>227</v>
      </c>
      <c r="U781" s="186">
        <v>90</v>
      </c>
      <c r="V781" s="186">
        <v>31</v>
      </c>
      <c r="W781" s="317">
        <v>313</v>
      </c>
    </row>
    <row r="782" spans="1:23">
      <c r="A782" s="499"/>
      <c r="B782" s="499"/>
      <c r="C782" t="s">
        <v>172</v>
      </c>
      <c r="D782" s="300"/>
      <c r="E782" s="300"/>
      <c r="F782" s="300"/>
      <c r="G782" s="300"/>
      <c r="H782" s="300"/>
      <c r="I782" s="314">
        <v>13</v>
      </c>
      <c r="J782" s="229">
        <v>21</v>
      </c>
      <c r="K782" s="229">
        <v>11</v>
      </c>
      <c r="L782" s="229">
        <v>10</v>
      </c>
      <c r="M782" s="308">
        <v>34</v>
      </c>
      <c r="N782" s="315" t="s">
        <v>169</v>
      </c>
      <c r="O782" s="60">
        <v>31</v>
      </c>
      <c r="P782" s="60">
        <v>11</v>
      </c>
      <c r="Q782" s="253" t="s">
        <v>169</v>
      </c>
      <c r="R782" s="316">
        <v>37</v>
      </c>
      <c r="S782" s="280">
        <v>11</v>
      </c>
      <c r="T782" s="186">
        <v>28</v>
      </c>
      <c r="U782" s="186">
        <v>10</v>
      </c>
      <c r="V782" s="252" t="s">
        <v>169</v>
      </c>
      <c r="W782" s="317">
        <v>39</v>
      </c>
    </row>
    <row r="783" spans="1:23">
      <c r="A783" s="499"/>
      <c r="B783" s="499"/>
      <c r="C783" t="s">
        <v>121</v>
      </c>
      <c r="D783" s="300"/>
      <c r="E783" s="300"/>
      <c r="F783" s="300"/>
      <c r="G783" s="300"/>
      <c r="H783" s="300"/>
      <c r="I783" s="158" t="s">
        <v>169</v>
      </c>
      <c r="J783" s="229">
        <v>46</v>
      </c>
      <c r="K783" s="229">
        <v>17</v>
      </c>
      <c r="L783" s="133" t="s">
        <v>169</v>
      </c>
      <c r="M783" s="308">
        <v>52</v>
      </c>
      <c r="N783" s="315" t="s">
        <v>169</v>
      </c>
      <c r="O783" s="60">
        <v>36</v>
      </c>
      <c r="P783" s="60">
        <v>17</v>
      </c>
      <c r="Q783" s="253" t="s">
        <v>169</v>
      </c>
      <c r="R783" s="316">
        <v>44</v>
      </c>
      <c r="S783" s="304" t="s">
        <v>169</v>
      </c>
      <c r="T783" s="186">
        <v>37</v>
      </c>
      <c r="U783" s="186">
        <v>13</v>
      </c>
      <c r="V783" s="252" t="s">
        <v>169</v>
      </c>
      <c r="W783" s="317">
        <v>45</v>
      </c>
    </row>
    <row r="784" spans="1:23">
      <c r="A784" s="499"/>
      <c r="B784" s="499"/>
      <c r="C784" t="s">
        <v>281</v>
      </c>
      <c r="D784" s="300"/>
      <c r="E784" s="300"/>
      <c r="F784" s="300"/>
      <c r="G784" s="300"/>
      <c r="H784" s="300"/>
      <c r="I784" s="314">
        <v>292</v>
      </c>
      <c r="J784" s="229">
        <v>674</v>
      </c>
      <c r="K784" s="229">
        <v>194</v>
      </c>
      <c r="L784" s="229">
        <v>53</v>
      </c>
      <c r="M784" s="308">
        <v>966</v>
      </c>
      <c r="N784" s="197">
        <v>302</v>
      </c>
      <c r="O784" s="60">
        <v>669</v>
      </c>
      <c r="P784" s="60">
        <v>225</v>
      </c>
      <c r="Q784" s="60">
        <v>47</v>
      </c>
      <c r="R784" s="316">
        <v>971</v>
      </c>
      <c r="S784" s="280">
        <v>331</v>
      </c>
      <c r="T784" s="186">
        <v>695</v>
      </c>
      <c r="U784" s="186">
        <v>194</v>
      </c>
      <c r="V784" s="186">
        <v>64</v>
      </c>
      <c r="W784" s="317">
        <v>1026</v>
      </c>
    </row>
    <row r="785" spans="1:23">
      <c r="A785" s="499"/>
      <c r="B785" s="499"/>
      <c r="C785" t="s">
        <v>123</v>
      </c>
      <c r="D785" s="300"/>
      <c r="E785" s="300"/>
      <c r="F785" s="300"/>
      <c r="G785" s="300"/>
      <c r="H785" s="300"/>
      <c r="I785" s="314">
        <v>195</v>
      </c>
      <c r="J785" s="229">
        <v>587</v>
      </c>
      <c r="K785" s="229">
        <v>430</v>
      </c>
      <c r="L785" s="229">
        <v>245</v>
      </c>
      <c r="M785" s="308">
        <v>782</v>
      </c>
      <c r="N785" s="197">
        <v>215</v>
      </c>
      <c r="O785" s="60">
        <v>545</v>
      </c>
      <c r="P785" s="60">
        <v>429</v>
      </c>
      <c r="Q785" s="60">
        <v>258</v>
      </c>
      <c r="R785" s="316">
        <v>760</v>
      </c>
      <c r="S785" s="280">
        <v>226</v>
      </c>
      <c r="T785" s="186">
        <v>374</v>
      </c>
      <c r="U785" s="186">
        <v>319</v>
      </c>
      <c r="V785" s="186">
        <v>227</v>
      </c>
      <c r="W785" s="317">
        <v>600</v>
      </c>
    </row>
    <row r="786" spans="1:23">
      <c r="A786" s="499"/>
      <c r="B786" s="499"/>
      <c r="C786" t="s">
        <v>509</v>
      </c>
      <c r="D786" s="300"/>
      <c r="E786" s="300"/>
      <c r="F786" s="300"/>
      <c r="G786" s="300"/>
      <c r="H786" s="300"/>
      <c r="I786" s="313">
        <v>2416</v>
      </c>
      <c r="J786" s="227">
        <v>6106</v>
      </c>
      <c r="K786" s="227">
        <v>2551</v>
      </c>
      <c r="L786" s="227">
        <v>1188</v>
      </c>
      <c r="M786" s="307">
        <v>8522</v>
      </c>
      <c r="N786" s="197">
        <v>2271</v>
      </c>
      <c r="O786" s="60">
        <v>6060</v>
      </c>
      <c r="P786" s="60">
        <v>2610</v>
      </c>
      <c r="Q786" s="60">
        <v>1228</v>
      </c>
      <c r="R786" s="316">
        <v>8331</v>
      </c>
      <c r="S786" s="280">
        <v>2212</v>
      </c>
      <c r="T786" s="186">
        <v>5261</v>
      </c>
      <c r="U786" s="186">
        <v>2225</v>
      </c>
      <c r="V786" s="186">
        <v>1051</v>
      </c>
      <c r="W786" s="317">
        <v>7473</v>
      </c>
    </row>
    <row r="787" spans="1:23">
      <c r="A787" s="499"/>
      <c r="B787" s="499" t="s">
        <v>511</v>
      </c>
      <c r="C787" t="s">
        <v>124</v>
      </c>
      <c r="D787" s="300"/>
      <c r="E787" s="300"/>
      <c r="F787" s="300"/>
      <c r="G787" s="300"/>
      <c r="H787" s="300"/>
      <c r="I787" s="313">
        <v>45327</v>
      </c>
      <c r="J787" s="227">
        <v>14052</v>
      </c>
      <c r="K787" s="227">
        <v>5052</v>
      </c>
      <c r="L787" s="227">
        <v>4870</v>
      </c>
      <c r="M787" s="310">
        <v>39872</v>
      </c>
      <c r="N787" s="197">
        <v>49719</v>
      </c>
      <c r="O787" s="60">
        <v>15791</v>
      </c>
      <c r="P787" s="60">
        <v>5920</v>
      </c>
      <c r="Q787" s="60">
        <v>5564</v>
      </c>
      <c r="R787" s="316">
        <v>44010</v>
      </c>
      <c r="S787" s="280">
        <v>48803</v>
      </c>
      <c r="T787" s="186">
        <v>17270</v>
      </c>
      <c r="U787" s="186">
        <v>6619</v>
      </c>
      <c r="V787" s="186">
        <v>6160</v>
      </c>
      <c r="W787" s="317">
        <v>45141</v>
      </c>
    </row>
    <row r="788" spans="1:23">
      <c r="A788" s="499"/>
      <c r="B788" s="499"/>
      <c r="C788" t="s">
        <v>171</v>
      </c>
      <c r="D788" s="300"/>
      <c r="E788" s="300"/>
      <c r="F788" s="300"/>
      <c r="G788" s="300"/>
      <c r="H788" s="300"/>
      <c r="I788" s="313">
        <v>43107</v>
      </c>
      <c r="J788" s="227">
        <v>13097</v>
      </c>
      <c r="K788" s="227">
        <v>6214</v>
      </c>
      <c r="L788" s="227">
        <v>4854</v>
      </c>
      <c r="M788" s="310">
        <v>37120</v>
      </c>
      <c r="N788" s="197">
        <v>47649</v>
      </c>
      <c r="O788" s="60">
        <v>15602</v>
      </c>
      <c r="P788" s="60">
        <v>7305</v>
      </c>
      <c r="Q788" s="60">
        <v>5857</v>
      </c>
      <c r="R788" s="316">
        <v>42352</v>
      </c>
      <c r="S788" s="280">
        <v>45745</v>
      </c>
      <c r="T788" s="186">
        <v>17633</v>
      </c>
      <c r="U788" s="186">
        <v>8455</v>
      </c>
      <c r="V788" s="186">
        <v>6725</v>
      </c>
      <c r="W788" s="317">
        <v>43487</v>
      </c>
    </row>
    <row r="789" spans="1:23">
      <c r="A789" s="499"/>
      <c r="B789" s="499"/>
      <c r="C789" t="s">
        <v>170</v>
      </c>
      <c r="D789" s="300"/>
      <c r="E789" s="300"/>
      <c r="F789" s="300"/>
      <c r="G789" s="300"/>
      <c r="H789" s="300"/>
      <c r="I789" s="313">
        <v>9545</v>
      </c>
      <c r="J789" s="227">
        <v>2696</v>
      </c>
      <c r="K789" s="229">
        <v>800</v>
      </c>
      <c r="L789" s="229">
        <v>408</v>
      </c>
      <c r="M789" s="310">
        <v>8652</v>
      </c>
      <c r="N789" s="197">
        <v>10781</v>
      </c>
      <c r="O789" s="60">
        <v>3058</v>
      </c>
      <c r="P789" s="60">
        <v>945</v>
      </c>
      <c r="Q789" s="60">
        <v>470</v>
      </c>
      <c r="R789" s="316">
        <v>9744</v>
      </c>
      <c r="S789" s="280">
        <v>10410</v>
      </c>
      <c r="T789" s="186">
        <v>3221</v>
      </c>
      <c r="U789" s="186">
        <v>1008</v>
      </c>
      <c r="V789" s="186">
        <v>512</v>
      </c>
      <c r="W789" s="317">
        <v>9444</v>
      </c>
    </row>
    <row r="790" spans="1:23">
      <c r="A790" s="499"/>
      <c r="B790" s="499"/>
      <c r="C790" t="s">
        <v>117</v>
      </c>
      <c r="D790" s="300"/>
      <c r="E790" s="300"/>
      <c r="F790" s="300"/>
      <c r="G790" s="300"/>
      <c r="H790" s="300"/>
      <c r="I790" s="313">
        <v>2942</v>
      </c>
      <c r="J790" s="227">
        <v>1425</v>
      </c>
      <c r="K790" s="229">
        <v>554</v>
      </c>
      <c r="L790" s="229">
        <v>299</v>
      </c>
      <c r="M790" s="310">
        <v>3574</v>
      </c>
      <c r="N790" s="197">
        <v>3369</v>
      </c>
      <c r="O790" s="60">
        <v>1694</v>
      </c>
      <c r="P790" s="60">
        <v>666</v>
      </c>
      <c r="Q790" s="60">
        <v>355</v>
      </c>
      <c r="R790" s="316">
        <v>4144</v>
      </c>
      <c r="S790" s="280">
        <v>3887</v>
      </c>
      <c r="T790" s="186">
        <v>1966</v>
      </c>
      <c r="U790" s="186">
        <v>821</v>
      </c>
      <c r="V790" s="186">
        <v>431</v>
      </c>
      <c r="W790" s="317">
        <v>4795</v>
      </c>
    </row>
    <row r="791" spans="1:23">
      <c r="A791" s="499"/>
      <c r="B791" s="499"/>
      <c r="C791" t="s">
        <v>172</v>
      </c>
      <c r="D791" s="300"/>
      <c r="E791" s="300"/>
      <c r="F791" s="300"/>
      <c r="G791" s="300"/>
      <c r="H791" s="300"/>
      <c r="I791" s="314">
        <v>545</v>
      </c>
      <c r="J791" s="229">
        <v>186</v>
      </c>
      <c r="K791" s="229">
        <v>81</v>
      </c>
      <c r="L791" s="229">
        <v>69</v>
      </c>
      <c r="M791" s="310">
        <v>496</v>
      </c>
      <c r="N791" s="197">
        <v>593</v>
      </c>
      <c r="O791" s="60">
        <v>199</v>
      </c>
      <c r="P791" s="60">
        <v>100</v>
      </c>
      <c r="Q791" s="60">
        <v>87</v>
      </c>
      <c r="R791" s="316">
        <v>552</v>
      </c>
      <c r="S791" s="280">
        <v>547</v>
      </c>
      <c r="T791" s="186">
        <v>226</v>
      </c>
      <c r="U791" s="186">
        <v>115</v>
      </c>
      <c r="V791" s="186">
        <v>89</v>
      </c>
      <c r="W791" s="317">
        <v>558</v>
      </c>
    </row>
    <row r="792" spans="1:23">
      <c r="A792" s="499"/>
      <c r="B792" s="499"/>
      <c r="C792" t="s">
        <v>121</v>
      </c>
      <c r="D792" s="300"/>
      <c r="E792" s="300"/>
      <c r="F792" s="300"/>
      <c r="G792" s="300"/>
      <c r="H792" s="300"/>
      <c r="I792" s="314">
        <v>240</v>
      </c>
      <c r="J792" s="229">
        <v>135</v>
      </c>
      <c r="K792" s="229">
        <v>39</v>
      </c>
      <c r="L792" s="229">
        <v>25</v>
      </c>
      <c r="M792" s="310">
        <v>303</v>
      </c>
      <c r="N792" s="197">
        <v>279</v>
      </c>
      <c r="O792" s="60">
        <v>177</v>
      </c>
      <c r="P792" s="60">
        <v>59</v>
      </c>
      <c r="Q792" s="60">
        <v>30</v>
      </c>
      <c r="R792" s="316">
        <v>379</v>
      </c>
      <c r="S792" s="280">
        <v>328</v>
      </c>
      <c r="T792" s="186">
        <v>217</v>
      </c>
      <c r="U792" s="186">
        <v>73</v>
      </c>
      <c r="V792" s="186">
        <v>43</v>
      </c>
      <c r="W792" s="317">
        <v>454</v>
      </c>
    </row>
    <row r="793" spans="1:23">
      <c r="A793" s="499"/>
      <c r="B793" s="499"/>
      <c r="C793" t="s">
        <v>281</v>
      </c>
      <c r="D793" s="300"/>
      <c r="E793" s="300"/>
      <c r="F793" s="300"/>
      <c r="G793" s="300"/>
      <c r="H793" s="300"/>
      <c r="I793" s="313">
        <v>5785</v>
      </c>
      <c r="J793" s="227">
        <v>1940</v>
      </c>
      <c r="K793" s="229">
        <v>566</v>
      </c>
      <c r="L793" s="229">
        <v>328</v>
      </c>
      <c r="M793" s="310">
        <v>5532</v>
      </c>
      <c r="N793" s="197">
        <v>7190</v>
      </c>
      <c r="O793" s="60">
        <v>2581</v>
      </c>
      <c r="P793" s="60">
        <v>734</v>
      </c>
      <c r="Q793" s="60">
        <v>410</v>
      </c>
      <c r="R793" s="316">
        <v>7168</v>
      </c>
      <c r="S793" s="280">
        <v>8577</v>
      </c>
      <c r="T793" s="186">
        <v>3332</v>
      </c>
      <c r="U793" s="186">
        <v>972</v>
      </c>
      <c r="V793" s="186">
        <v>505</v>
      </c>
      <c r="W793" s="317">
        <v>8823</v>
      </c>
    </row>
    <row r="794" spans="1:23">
      <c r="A794" s="499"/>
      <c r="B794" s="499"/>
      <c r="C794" t="s">
        <v>123</v>
      </c>
      <c r="D794" s="300"/>
      <c r="E794" s="300"/>
      <c r="F794" s="300"/>
      <c r="G794" s="300"/>
      <c r="H794" s="300"/>
      <c r="I794" s="313">
        <v>173551</v>
      </c>
      <c r="J794" s="227">
        <v>110614</v>
      </c>
      <c r="K794" s="227">
        <v>74575</v>
      </c>
      <c r="L794" s="227">
        <v>75036</v>
      </c>
      <c r="M794" s="310">
        <v>225661</v>
      </c>
      <c r="N794" s="197">
        <v>173269</v>
      </c>
      <c r="O794" s="60">
        <v>108786</v>
      </c>
      <c r="P794" s="60">
        <v>74084</v>
      </c>
      <c r="Q794" s="60">
        <v>75191</v>
      </c>
      <c r="R794" s="316">
        <v>222918</v>
      </c>
      <c r="S794" s="280">
        <v>188229</v>
      </c>
      <c r="T794" s="186">
        <v>108979</v>
      </c>
      <c r="U794" s="186">
        <v>74056</v>
      </c>
      <c r="V794" s="186">
        <v>75423</v>
      </c>
      <c r="W794" s="317">
        <v>230789</v>
      </c>
    </row>
    <row r="795" spans="1:23">
      <c r="A795" s="499"/>
      <c r="B795" s="499"/>
      <c r="C795" t="s">
        <v>509</v>
      </c>
      <c r="D795" s="300"/>
      <c r="E795" s="300"/>
      <c r="F795" s="300"/>
      <c r="G795" s="300"/>
      <c r="H795" s="300"/>
      <c r="I795" s="313">
        <v>281042</v>
      </c>
      <c r="J795" s="227">
        <v>144145</v>
      </c>
      <c r="K795" s="227">
        <v>87881</v>
      </c>
      <c r="L795" s="227">
        <v>85889</v>
      </c>
      <c r="M795" s="310">
        <v>321210</v>
      </c>
      <c r="N795" s="197">
        <v>292849</v>
      </c>
      <c r="O795" s="60">
        <v>147888</v>
      </c>
      <c r="P795" s="60">
        <v>89813</v>
      </c>
      <c r="Q795" s="60">
        <v>87964</v>
      </c>
      <c r="R795" s="316">
        <v>331267</v>
      </c>
      <c r="S795" s="280">
        <v>306526</v>
      </c>
      <c r="T795" s="186">
        <v>152844</v>
      </c>
      <c r="U795" s="186">
        <v>92119</v>
      </c>
      <c r="V795" s="186">
        <v>89888</v>
      </c>
      <c r="W795" s="317">
        <v>343491</v>
      </c>
    </row>
    <row r="796" spans="1:23">
      <c r="A796" s="499" t="s">
        <v>208</v>
      </c>
      <c r="B796" s="499" t="s">
        <v>24</v>
      </c>
      <c r="C796" t="s">
        <v>124</v>
      </c>
      <c r="D796" s="227">
        <v>1213</v>
      </c>
      <c r="E796" s="227">
        <v>2719</v>
      </c>
      <c r="F796" s="229">
        <v>852</v>
      </c>
      <c r="G796" s="229">
        <v>547</v>
      </c>
      <c r="H796" s="227">
        <v>3932</v>
      </c>
      <c r="I796" s="313">
        <v>1020</v>
      </c>
      <c r="J796" s="227">
        <v>2699</v>
      </c>
      <c r="K796" s="227">
        <v>1003</v>
      </c>
      <c r="L796" s="229">
        <v>552</v>
      </c>
      <c r="M796" s="307">
        <v>3719</v>
      </c>
      <c r="N796" s="197">
        <v>966</v>
      </c>
      <c r="O796" s="60">
        <v>1977</v>
      </c>
      <c r="P796" s="60">
        <v>702</v>
      </c>
      <c r="Q796" s="60">
        <v>449</v>
      </c>
      <c r="R796" s="316">
        <v>2943</v>
      </c>
      <c r="S796" s="280">
        <v>960</v>
      </c>
      <c r="T796" s="186">
        <v>1766</v>
      </c>
      <c r="U796" s="186">
        <v>715</v>
      </c>
      <c r="V796" s="186">
        <v>451</v>
      </c>
      <c r="W796" s="317">
        <v>2726</v>
      </c>
    </row>
    <row r="797" spans="1:23">
      <c r="A797" s="499"/>
      <c r="B797" s="499"/>
      <c r="C797" t="s">
        <v>171</v>
      </c>
      <c r="D797" s="229">
        <v>325</v>
      </c>
      <c r="E797" s="229">
        <v>822</v>
      </c>
      <c r="F797" s="229">
        <v>342</v>
      </c>
      <c r="G797" s="229">
        <v>194</v>
      </c>
      <c r="H797" s="227">
        <v>1147</v>
      </c>
      <c r="I797" s="314">
        <v>282</v>
      </c>
      <c r="J797" s="229">
        <v>858</v>
      </c>
      <c r="K797" s="229">
        <v>358</v>
      </c>
      <c r="L797" s="229">
        <v>179</v>
      </c>
      <c r="M797" s="307">
        <v>1140</v>
      </c>
      <c r="N797" s="197">
        <v>282</v>
      </c>
      <c r="O797" s="60">
        <v>724</v>
      </c>
      <c r="P797" s="60">
        <v>318</v>
      </c>
      <c r="Q797" s="60">
        <v>179</v>
      </c>
      <c r="R797" s="316">
        <v>1006</v>
      </c>
      <c r="S797" s="280">
        <v>324</v>
      </c>
      <c r="T797" s="186">
        <v>669</v>
      </c>
      <c r="U797" s="186">
        <v>377</v>
      </c>
      <c r="V797" s="186">
        <v>183</v>
      </c>
      <c r="W797" s="317">
        <v>993</v>
      </c>
    </row>
    <row r="798" spans="1:23">
      <c r="A798" s="499"/>
      <c r="B798" s="499"/>
      <c r="C798" t="s">
        <v>170</v>
      </c>
      <c r="D798" s="229">
        <v>544</v>
      </c>
      <c r="E798" s="227">
        <v>1082</v>
      </c>
      <c r="F798" s="229">
        <v>320</v>
      </c>
      <c r="G798" s="229">
        <v>147</v>
      </c>
      <c r="H798" s="227">
        <v>1626</v>
      </c>
      <c r="I798" s="314">
        <v>481</v>
      </c>
      <c r="J798" s="227">
        <v>1195</v>
      </c>
      <c r="K798" s="229">
        <v>333</v>
      </c>
      <c r="L798" s="229">
        <v>115</v>
      </c>
      <c r="M798" s="307">
        <v>1676</v>
      </c>
      <c r="N798" s="197">
        <v>508</v>
      </c>
      <c r="O798" s="60">
        <v>1043</v>
      </c>
      <c r="P798" s="60">
        <v>318</v>
      </c>
      <c r="Q798" s="60">
        <v>154</v>
      </c>
      <c r="R798" s="316">
        <v>1551</v>
      </c>
      <c r="S798" s="280">
        <v>620</v>
      </c>
      <c r="T798" s="186">
        <v>1060</v>
      </c>
      <c r="U798" s="186">
        <v>347</v>
      </c>
      <c r="V798" s="186">
        <v>165</v>
      </c>
      <c r="W798" s="317">
        <v>1680</v>
      </c>
    </row>
    <row r="799" spans="1:23">
      <c r="A799" s="499"/>
      <c r="B799" s="499"/>
      <c r="C799" t="s">
        <v>117</v>
      </c>
      <c r="D799" s="229">
        <v>117</v>
      </c>
      <c r="E799" s="229">
        <v>221</v>
      </c>
      <c r="F799" s="229">
        <v>56</v>
      </c>
      <c r="G799" s="229">
        <v>36</v>
      </c>
      <c r="H799" s="229">
        <v>338</v>
      </c>
      <c r="I799" s="314">
        <v>143</v>
      </c>
      <c r="J799" s="229">
        <v>215</v>
      </c>
      <c r="K799" s="229">
        <v>60</v>
      </c>
      <c r="L799" s="229">
        <v>36</v>
      </c>
      <c r="M799" s="308">
        <v>358</v>
      </c>
      <c r="N799" s="197">
        <v>140</v>
      </c>
      <c r="O799" s="60">
        <v>210</v>
      </c>
      <c r="P799" s="60">
        <v>58</v>
      </c>
      <c r="Q799" s="60">
        <v>38</v>
      </c>
      <c r="R799" s="316">
        <v>350</v>
      </c>
      <c r="S799" s="280">
        <v>170</v>
      </c>
      <c r="T799" s="186">
        <v>172</v>
      </c>
      <c r="U799" s="186">
        <v>68</v>
      </c>
      <c r="V799" s="186">
        <v>36</v>
      </c>
      <c r="W799" s="317">
        <v>342</v>
      </c>
    </row>
    <row r="800" spans="1:23">
      <c r="A800" s="499"/>
      <c r="B800" s="499"/>
      <c r="C800" t="s">
        <v>172</v>
      </c>
      <c r="D800" s="229" t="s">
        <v>169</v>
      </c>
      <c r="E800" s="229">
        <v>20</v>
      </c>
      <c r="F800" s="229">
        <v>10</v>
      </c>
      <c r="G800" s="133" t="s">
        <v>169</v>
      </c>
      <c r="H800" s="229">
        <v>29</v>
      </c>
      <c r="I800" s="158" t="s">
        <v>169</v>
      </c>
      <c r="J800" s="229">
        <v>27</v>
      </c>
      <c r="K800" s="133" t="s">
        <v>169</v>
      </c>
      <c r="L800" s="133" t="s">
        <v>169</v>
      </c>
      <c r="M800" s="308">
        <v>33</v>
      </c>
      <c r="N800" s="315" t="s">
        <v>169</v>
      </c>
      <c r="O800" s="60">
        <v>15</v>
      </c>
      <c r="P800" s="253" t="s">
        <v>169</v>
      </c>
      <c r="Q800" s="253" t="s">
        <v>169</v>
      </c>
      <c r="R800" s="316">
        <v>20</v>
      </c>
      <c r="S800" s="280">
        <v>10</v>
      </c>
      <c r="T800" s="186">
        <v>10</v>
      </c>
      <c r="U800" s="252" t="s">
        <v>169</v>
      </c>
      <c r="V800" s="252" t="s">
        <v>169</v>
      </c>
      <c r="W800" s="317">
        <v>20</v>
      </c>
    </row>
    <row r="801" spans="1:23">
      <c r="A801" s="499"/>
      <c r="B801" s="499"/>
      <c r="C801" t="s">
        <v>121</v>
      </c>
      <c r="D801" s="229" t="s">
        <v>169</v>
      </c>
      <c r="E801" s="229" t="s">
        <v>169</v>
      </c>
      <c r="F801" s="133" t="s">
        <v>169</v>
      </c>
      <c r="G801" s="133" t="s">
        <v>169</v>
      </c>
      <c r="H801" s="133" t="s">
        <v>169</v>
      </c>
      <c r="I801" s="158" t="s">
        <v>169</v>
      </c>
      <c r="J801" s="229">
        <v>12</v>
      </c>
      <c r="K801" s="133" t="s">
        <v>169</v>
      </c>
      <c r="L801" s="133" t="s">
        <v>169</v>
      </c>
      <c r="M801" s="308">
        <v>14</v>
      </c>
      <c r="N801" s="315" t="s">
        <v>169</v>
      </c>
      <c r="O801" s="253" t="s">
        <v>169</v>
      </c>
      <c r="P801" s="253" t="s">
        <v>169</v>
      </c>
      <c r="R801" s="318" t="s">
        <v>169</v>
      </c>
      <c r="S801" s="304" t="s">
        <v>169</v>
      </c>
      <c r="T801" s="252" t="s">
        <v>169</v>
      </c>
      <c r="U801" s="252" t="s">
        <v>169</v>
      </c>
      <c r="V801" s="252" t="s">
        <v>169</v>
      </c>
      <c r="W801" s="321" t="s">
        <v>169</v>
      </c>
    </row>
    <row r="802" spans="1:23">
      <c r="A802" s="499"/>
      <c r="B802" s="499"/>
      <c r="C802" t="s">
        <v>281</v>
      </c>
      <c r="D802" s="229">
        <v>187</v>
      </c>
      <c r="E802" s="229">
        <v>308</v>
      </c>
      <c r="F802" s="229">
        <v>64</v>
      </c>
      <c r="G802" s="229">
        <v>30</v>
      </c>
      <c r="H802" s="229">
        <v>495</v>
      </c>
      <c r="I802" s="314">
        <v>173</v>
      </c>
      <c r="J802" s="229">
        <v>299</v>
      </c>
      <c r="K802" s="229">
        <v>87</v>
      </c>
      <c r="L802" s="229">
        <v>25</v>
      </c>
      <c r="M802" s="308">
        <v>472</v>
      </c>
      <c r="N802" s="197">
        <v>182</v>
      </c>
      <c r="O802" s="60">
        <v>269</v>
      </c>
      <c r="P802" s="60">
        <v>78</v>
      </c>
      <c r="Q802" s="60">
        <v>33</v>
      </c>
      <c r="R802" s="316">
        <v>451</v>
      </c>
      <c r="S802" s="280">
        <v>209</v>
      </c>
      <c r="T802" s="186">
        <v>290</v>
      </c>
      <c r="U802" s="186">
        <v>89</v>
      </c>
      <c r="V802" s="186">
        <v>36</v>
      </c>
      <c r="W802" s="317">
        <v>499</v>
      </c>
    </row>
    <row r="803" spans="1:23">
      <c r="A803" s="499"/>
      <c r="B803" s="499"/>
      <c r="C803" t="s">
        <v>123</v>
      </c>
      <c r="D803" s="229">
        <v>490</v>
      </c>
      <c r="E803" s="227">
        <v>1434</v>
      </c>
      <c r="F803" s="227">
        <v>1044</v>
      </c>
      <c r="G803" s="229">
        <v>728</v>
      </c>
      <c r="H803" s="227">
        <v>1924</v>
      </c>
      <c r="I803" s="314">
        <v>421</v>
      </c>
      <c r="J803" s="227">
        <v>1289</v>
      </c>
      <c r="K803" s="227">
        <v>1033</v>
      </c>
      <c r="L803" s="229">
        <v>634</v>
      </c>
      <c r="M803" s="307">
        <v>1710</v>
      </c>
      <c r="N803" s="197">
        <v>510</v>
      </c>
      <c r="O803" s="60">
        <v>885</v>
      </c>
      <c r="P803" s="60">
        <v>775</v>
      </c>
      <c r="Q803" s="60">
        <v>465</v>
      </c>
      <c r="R803" s="316">
        <v>1395</v>
      </c>
      <c r="S803" s="280">
        <v>578</v>
      </c>
      <c r="T803" s="186">
        <v>1048</v>
      </c>
      <c r="U803" s="186">
        <v>737</v>
      </c>
      <c r="V803" s="186">
        <v>435</v>
      </c>
      <c r="W803" s="317">
        <v>1626</v>
      </c>
    </row>
    <row r="804" spans="1:23">
      <c r="A804" s="499"/>
      <c r="B804" s="499"/>
      <c r="C804" t="s">
        <v>509</v>
      </c>
      <c r="D804" s="227">
        <v>2887</v>
      </c>
      <c r="E804" s="227">
        <v>6611</v>
      </c>
      <c r="F804" s="227">
        <v>2690</v>
      </c>
      <c r="G804" s="227">
        <v>1688</v>
      </c>
      <c r="H804" s="227">
        <v>9498</v>
      </c>
      <c r="I804" s="313">
        <v>2528</v>
      </c>
      <c r="J804" s="227">
        <v>6594</v>
      </c>
      <c r="K804" s="227">
        <v>2884</v>
      </c>
      <c r="L804" s="227">
        <v>1547</v>
      </c>
      <c r="M804" s="307">
        <v>9122</v>
      </c>
      <c r="N804" s="197">
        <v>2594</v>
      </c>
      <c r="O804" s="60">
        <v>5126</v>
      </c>
      <c r="P804" s="60">
        <v>2256</v>
      </c>
      <c r="Q804" s="60">
        <v>1321</v>
      </c>
      <c r="R804" s="316">
        <v>7720</v>
      </c>
      <c r="S804" s="280">
        <v>2875</v>
      </c>
      <c r="T804" s="186">
        <v>5020</v>
      </c>
      <c r="U804" s="186">
        <v>2343</v>
      </c>
      <c r="V804" s="186">
        <v>1311</v>
      </c>
      <c r="W804" s="317">
        <v>7895</v>
      </c>
    </row>
    <row r="805" spans="1:23">
      <c r="A805" s="499"/>
      <c r="B805" s="499" t="s">
        <v>510</v>
      </c>
      <c r="C805" t="s">
        <v>124</v>
      </c>
      <c r="D805" s="229">
        <v>91</v>
      </c>
      <c r="E805" s="229">
        <v>221</v>
      </c>
      <c r="F805" s="229">
        <v>51</v>
      </c>
      <c r="G805" s="229">
        <v>27</v>
      </c>
      <c r="H805" s="229">
        <v>312</v>
      </c>
      <c r="I805" s="314">
        <v>63</v>
      </c>
      <c r="J805" s="229">
        <v>249</v>
      </c>
      <c r="K805" s="229">
        <v>85</v>
      </c>
      <c r="L805" s="229">
        <v>40</v>
      </c>
      <c r="M805" s="308">
        <v>312</v>
      </c>
      <c r="N805" s="197">
        <v>53</v>
      </c>
      <c r="O805" s="60">
        <v>179</v>
      </c>
      <c r="P805" s="60">
        <v>38</v>
      </c>
      <c r="Q805" s="60">
        <v>22</v>
      </c>
      <c r="R805" s="316">
        <v>232</v>
      </c>
      <c r="S805" s="280">
        <v>55</v>
      </c>
      <c r="T805" s="186">
        <v>136</v>
      </c>
      <c r="U805" s="186">
        <v>39</v>
      </c>
      <c r="V805" s="186">
        <v>16</v>
      </c>
      <c r="W805" s="317">
        <v>191</v>
      </c>
    </row>
    <row r="806" spans="1:23">
      <c r="A806" s="499"/>
      <c r="B806" s="499"/>
      <c r="C806" t="s">
        <v>171</v>
      </c>
      <c r="D806" s="229" t="s">
        <v>169</v>
      </c>
      <c r="E806" s="229">
        <v>49</v>
      </c>
      <c r="F806" s="229">
        <v>18</v>
      </c>
      <c r="G806" s="229">
        <v>12</v>
      </c>
      <c r="H806" s="229">
        <v>53</v>
      </c>
      <c r="I806" s="158" t="s">
        <v>169</v>
      </c>
      <c r="J806" s="229">
        <v>62</v>
      </c>
      <c r="K806" s="229">
        <v>19</v>
      </c>
      <c r="L806" s="229">
        <v>21</v>
      </c>
      <c r="M806" s="308">
        <v>66</v>
      </c>
      <c r="N806" s="315" t="s">
        <v>169</v>
      </c>
      <c r="O806" s="60">
        <v>42</v>
      </c>
      <c r="P806" s="60">
        <v>17</v>
      </c>
      <c r="Q806" s="60">
        <v>11</v>
      </c>
      <c r="R806" s="316">
        <v>49</v>
      </c>
      <c r="S806" s="280">
        <v>12</v>
      </c>
      <c r="T806" s="186">
        <v>35</v>
      </c>
      <c r="U806" s="186">
        <v>26</v>
      </c>
      <c r="V806" s="252" t="s">
        <v>169</v>
      </c>
      <c r="W806" s="317">
        <v>47</v>
      </c>
    </row>
    <row r="807" spans="1:23">
      <c r="A807" s="499"/>
      <c r="B807" s="499"/>
      <c r="C807" t="s">
        <v>170</v>
      </c>
      <c r="D807" s="229">
        <v>16</v>
      </c>
      <c r="E807" s="229">
        <v>57</v>
      </c>
      <c r="F807" s="229">
        <v>19</v>
      </c>
      <c r="G807" s="133" t="s">
        <v>169</v>
      </c>
      <c r="H807" s="229">
        <v>73</v>
      </c>
      <c r="I807" s="314">
        <v>15</v>
      </c>
      <c r="J807" s="229">
        <v>58</v>
      </c>
      <c r="K807" s="229">
        <v>18</v>
      </c>
      <c r="L807" s="133" t="s">
        <v>169</v>
      </c>
      <c r="M807" s="308">
        <v>73</v>
      </c>
      <c r="N807" s="197">
        <v>19</v>
      </c>
      <c r="O807" s="60">
        <v>52</v>
      </c>
      <c r="P807" s="60">
        <v>17</v>
      </c>
      <c r="Q807" s="253" t="s">
        <v>169</v>
      </c>
      <c r="R807" s="316">
        <v>71</v>
      </c>
      <c r="S807" s="280">
        <v>18</v>
      </c>
      <c r="T807" s="186">
        <v>59</v>
      </c>
      <c r="U807" s="186">
        <v>20</v>
      </c>
      <c r="V807" s="252" t="s">
        <v>169</v>
      </c>
      <c r="W807" s="317">
        <v>77</v>
      </c>
    </row>
    <row r="808" spans="1:23">
      <c r="A808" s="499"/>
      <c r="B808" s="499"/>
      <c r="C808" t="s">
        <v>117</v>
      </c>
      <c r="D808" s="229">
        <v>22</v>
      </c>
      <c r="E808" s="229">
        <v>30</v>
      </c>
      <c r="F808" s="133" t="s">
        <v>169</v>
      </c>
      <c r="G808" s="133" t="s">
        <v>169</v>
      </c>
      <c r="H808" s="229">
        <v>52</v>
      </c>
      <c r="I808" s="314">
        <v>20</v>
      </c>
      <c r="J808" s="229">
        <v>21</v>
      </c>
      <c r="K808" s="133" t="s">
        <v>169</v>
      </c>
      <c r="L808" s="133" t="s">
        <v>169</v>
      </c>
      <c r="M808" s="308">
        <v>41</v>
      </c>
      <c r="N808" s="197">
        <v>25</v>
      </c>
      <c r="O808" s="60">
        <v>29</v>
      </c>
      <c r="P808" s="253" t="s">
        <v>169</v>
      </c>
      <c r="Q808" s="253" t="s">
        <v>169</v>
      </c>
      <c r="R808" s="316">
        <v>54</v>
      </c>
      <c r="S808" s="280">
        <v>26</v>
      </c>
      <c r="T808" s="186">
        <v>25</v>
      </c>
      <c r="U808" s="252" t="s">
        <v>169</v>
      </c>
      <c r="V808" s="252" t="s">
        <v>169</v>
      </c>
      <c r="W808" s="317">
        <v>51</v>
      </c>
    </row>
    <row r="809" spans="1:23">
      <c r="A809" s="499"/>
      <c r="B809" s="499"/>
      <c r="C809" t="s">
        <v>172</v>
      </c>
      <c r="D809" s="229" t="s">
        <v>169</v>
      </c>
      <c r="E809" s="229" t="s">
        <v>169</v>
      </c>
      <c r="H809" s="133" t="s">
        <v>169</v>
      </c>
      <c r="I809" s="158" t="s">
        <v>169</v>
      </c>
      <c r="J809" s="133" t="s">
        <v>169</v>
      </c>
      <c r="K809" s="133" t="s">
        <v>169</v>
      </c>
      <c r="L809" s="133" t="s">
        <v>169</v>
      </c>
      <c r="M809" s="159" t="s">
        <v>169</v>
      </c>
      <c r="N809" s="315" t="s">
        <v>169</v>
      </c>
      <c r="O809" s="253" t="s">
        <v>169</v>
      </c>
      <c r="P809" s="253" t="s">
        <v>169</v>
      </c>
      <c r="R809" s="318" t="s">
        <v>169</v>
      </c>
      <c r="S809" s="304" t="s">
        <v>169</v>
      </c>
      <c r="T809" s="252" t="s">
        <v>169</v>
      </c>
      <c r="U809" s="252" t="s">
        <v>169</v>
      </c>
      <c r="W809" s="321" t="s">
        <v>169</v>
      </c>
    </row>
    <row r="810" spans="1:23">
      <c r="A810" s="499"/>
      <c r="B810" s="499"/>
      <c r="C810" t="s">
        <v>121</v>
      </c>
      <c r="I810" s="314"/>
      <c r="M810" s="308"/>
      <c r="N810" s="197"/>
      <c r="O810" s="60"/>
      <c r="P810" s="60"/>
      <c r="R810" s="316"/>
      <c r="S810" s="196"/>
      <c r="W810" s="195"/>
    </row>
    <row r="811" spans="1:23">
      <c r="A811" s="499"/>
      <c r="B811" s="499"/>
      <c r="C811" t="s">
        <v>281</v>
      </c>
      <c r="D811" s="229">
        <v>30</v>
      </c>
      <c r="E811" s="229">
        <v>50</v>
      </c>
      <c r="F811" s="133" t="s">
        <v>169</v>
      </c>
      <c r="G811" s="133" t="s">
        <v>169</v>
      </c>
      <c r="H811" s="229">
        <v>80</v>
      </c>
      <c r="I811" s="314">
        <v>28</v>
      </c>
      <c r="J811" s="229">
        <v>34</v>
      </c>
      <c r="K811" s="133" t="s">
        <v>169</v>
      </c>
      <c r="L811" s="133" t="s">
        <v>169</v>
      </c>
      <c r="M811" s="308">
        <v>62</v>
      </c>
      <c r="N811" s="197">
        <v>39</v>
      </c>
      <c r="O811" s="60">
        <v>49</v>
      </c>
      <c r="P811" s="253" t="s">
        <v>169</v>
      </c>
      <c r="Q811" s="253" t="s">
        <v>169</v>
      </c>
      <c r="R811" s="316">
        <v>88</v>
      </c>
      <c r="S811" s="280">
        <v>37</v>
      </c>
      <c r="T811" s="186">
        <v>49</v>
      </c>
      <c r="U811" s="252" t="s">
        <v>169</v>
      </c>
      <c r="V811" s="252" t="s">
        <v>169</v>
      </c>
      <c r="W811" s="317">
        <v>86</v>
      </c>
    </row>
    <row r="812" spans="1:23">
      <c r="A812" s="499"/>
      <c r="B812" s="499"/>
      <c r="C812" t="s">
        <v>123</v>
      </c>
      <c r="D812" s="229">
        <v>70</v>
      </c>
      <c r="E812" s="229">
        <v>143</v>
      </c>
      <c r="F812" s="229">
        <v>77</v>
      </c>
      <c r="G812" s="229">
        <v>42</v>
      </c>
      <c r="H812" s="229">
        <v>213</v>
      </c>
      <c r="I812" s="314">
        <v>101</v>
      </c>
      <c r="J812" s="229">
        <v>138</v>
      </c>
      <c r="K812" s="229">
        <v>97</v>
      </c>
      <c r="L812" s="229">
        <v>42</v>
      </c>
      <c r="M812" s="308">
        <v>239</v>
      </c>
      <c r="N812" s="197">
        <v>92</v>
      </c>
      <c r="O812" s="60">
        <v>103</v>
      </c>
      <c r="P812" s="60">
        <v>71</v>
      </c>
      <c r="Q812" s="60">
        <v>39</v>
      </c>
      <c r="R812" s="316">
        <v>195</v>
      </c>
      <c r="S812" s="280">
        <v>84</v>
      </c>
      <c r="T812" s="186">
        <v>115</v>
      </c>
      <c r="U812" s="186">
        <v>51</v>
      </c>
      <c r="V812" s="186">
        <v>36</v>
      </c>
      <c r="W812" s="317">
        <v>199</v>
      </c>
    </row>
    <row r="813" spans="1:23">
      <c r="A813" s="499"/>
      <c r="B813" s="499"/>
      <c r="C813" t="s">
        <v>509</v>
      </c>
      <c r="D813" s="229">
        <v>234</v>
      </c>
      <c r="E813" s="229">
        <v>551</v>
      </c>
      <c r="F813" s="229">
        <v>174</v>
      </c>
      <c r="G813" s="229">
        <v>93</v>
      </c>
      <c r="H813" s="229">
        <v>785</v>
      </c>
      <c r="I813" s="314">
        <v>233</v>
      </c>
      <c r="J813" s="229">
        <v>565</v>
      </c>
      <c r="K813" s="229">
        <v>231</v>
      </c>
      <c r="L813" s="229">
        <v>116</v>
      </c>
      <c r="M813" s="308">
        <v>798</v>
      </c>
      <c r="N813" s="197">
        <v>236</v>
      </c>
      <c r="O813" s="60">
        <v>455</v>
      </c>
      <c r="P813" s="60">
        <v>154</v>
      </c>
      <c r="Q813" s="60">
        <v>80</v>
      </c>
      <c r="R813" s="316">
        <v>691</v>
      </c>
      <c r="S813" s="280">
        <v>233</v>
      </c>
      <c r="T813" s="186">
        <v>421</v>
      </c>
      <c r="U813" s="186">
        <v>142</v>
      </c>
      <c r="V813" s="186">
        <v>74</v>
      </c>
      <c r="W813" s="317">
        <v>654</v>
      </c>
    </row>
    <row r="814" spans="1:23">
      <c r="A814" s="499"/>
      <c r="B814" s="499" t="s">
        <v>41</v>
      </c>
      <c r="C814" t="s">
        <v>124</v>
      </c>
      <c r="D814" s="300"/>
      <c r="E814" s="300"/>
      <c r="F814" s="300"/>
      <c r="G814" s="300"/>
      <c r="H814" s="300"/>
      <c r="I814" s="314">
        <v>758</v>
      </c>
      <c r="J814" s="227">
        <v>1648</v>
      </c>
      <c r="K814" s="229">
        <v>531</v>
      </c>
      <c r="L814" s="229">
        <v>274</v>
      </c>
      <c r="M814" s="307">
        <v>2406</v>
      </c>
      <c r="N814" s="197">
        <v>637</v>
      </c>
      <c r="O814" s="60">
        <v>1539</v>
      </c>
      <c r="P814" s="60">
        <v>579</v>
      </c>
      <c r="Q814" s="60">
        <v>287</v>
      </c>
      <c r="R814" s="316">
        <v>2176</v>
      </c>
      <c r="S814" s="280">
        <v>582</v>
      </c>
      <c r="T814" s="186">
        <v>1121</v>
      </c>
      <c r="U814" s="186">
        <v>417</v>
      </c>
      <c r="V814" s="186">
        <v>226</v>
      </c>
      <c r="W814" s="317">
        <v>1703</v>
      </c>
    </row>
    <row r="815" spans="1:23">
      <c r="A815" s="499"/>
      <c r="B815" s="499"/>
      <c r="C815" t="s">
        <v>171</v>
      </c>
      <c r="D815" s="300"/>
      <c r="E815" s="300"/>
      <c r="F815" s="300"/>
      <c r="G815" s="300"/>
      <c r="H815" s="300"/>
      <c r="I815" s="314">
        <v>163</v>
      </c>
      <c r="J815" s="229">
        <v>437</v>
      </c>
      <c r="K815" s="229">
        <v>190</v>
      </c>
      <c r="L815" s="229">
        <v>106</v>
      </c>
      <c r="M815" s="308">
        <v>600</v>
      </c>
      <c r="N815" s="197">
        <v>169</v>
      </c>
      <c r="O815" s="60">
        <v>452</v>
      </c>
      <c r="P815" s="60">
        <v>201</v>
      </c>
      <c r="Q815" s="60">
        <v>97</v>
      </c>
      <c r="R815" s="316">
        <v>621</v>
      </c>
      <c r="S815" s="280">
        <v>143</v>
      </c>
      <c r="T815" s="186">
        <v>376</v>
      </c>
      <c r="U815" s="186">
        <v>172</v>
      </c>
      <c r="V815" s="186">
        <v>90</v>
      </c>
      <c r="W815" s="317">
        <v>519</v>
      </c>
    </row>
    <row r="816" spans="1:23">
      <c r="A816" s="499"/>
      <c r="B816" s="499"/>
      <c r="C816" t="s">
        <v>170</v>
      </c>
      <c r="D816" s="300"/>
      <c r="E816" s="300"/>
      <c r="F816" s="300"/>
      <c r="G816" s="300"/>
      <c r="H816" s="300"/>
      <c r="I816" s="314">
        <v>275</v>
      </c>
      <c r="J816" s="229">
        <v>571</v>
      </c>
      <c r="K816" s="229">
        <v>170</v>
      </c>
      <c r="L816" s="229">
        <v>76</v>
      </c>
      <c r="M816" s="308">
        <v>846</v>
      </c>
      <c r="N816" s="197">
        <v>253</v>
      </c>
      <c r="O816" s="60">
        <v>639</v>
      </c>
      <c r="P816" s="60">
        <v>180</v>
      </c>
      <c r="Q816" s="60">
        <v>67</v>
      </c>
      <c r="R816" s="316">
        <v>892</v>
      </c>
      <c r="S816" s="280">
        <v>266</v>
      </c>
      <c r="T816" s="186">
        <v>545</v>
      </c>
      <c r="U816" s="186">
        <v>172</v>
      </c>
      <c r="V816" s="186">
        <v>73</v>
      </c>
      <c r="W816" s="317">
        <v>811</v>
      </c>
    </row>
    <row r="817" spans="1:23">
      <c r="A817" s="499"/>
      <c r="B817" s="499"/>
      <c r="C817" t="s">
        <v>117</v>
      </c>
      <c r="D817" s="300"/>
      <c r="E817" s="300"/>
      <c r="F817" s="300"/>
      <c r="G817" s="300"/>
      <c r="H817" s="300"/>
      <c r="I817" s="314">
        <v>85</v>
      </c>
      <c r="J817" s="229">
        <v>139</v>
      </c>
      <c r="K817" s="229">
        <v>37</v>
      </c>
      <c r="L817" s="229">
        <v>20</v>
      </c>
      <c r="M817" s="308">
        <v>224</v>
      </c>
      <c r="N817" s="197">
        <v>98</v>
      </c>
      <c r="O817" s="60">
        <v>129</v>
      </c>
      <c r="P817" s="60">
        <v>43</v>
      </c>
      <c r="Q817" s="60">
        <v>27</v>
      </c>
      <c r="R817" s="316">
        <v>227</v>
      </c>
      <c r="S817" s="280">
        <v>87</v>
      </c>
      <c r="T817" s="186">
        <v>129</v>
      </c>
      <c r="U817" s="186">
        <v>35</v>
      </c>
      <c r="V817" s="186">
        <v>25</v>
      </c>
      <c r="W817" s="317">
        <v>216</v>
      </c>
    </row>
    <row r="818" spans="1:23">
      <c r="A818" s="499"/>
      <c r="B818" s="499"/>
      <c r="C818" t="s">
        <v>172</v>
      </c>
      <c r="D818" s="300"/>
      <c r="E818" s="300"/>
      <c r="F818" s="300"/>
      <c r="G818" s="300"/>
      <c r="H818" s="300"/>
      <c r="I818" s="158" t="s">
        <v>169</v>
      </c>
      <c r="J818" s="229">
        <v>14</v>
      </c>
      <c r="K818" s="133" t="s">
        <v>169</v>
      </c>
      <c r="L818" s="133" t="s">
        <v>169</v>
      </c>
      <c r="M818" s="308">
        <v>20</v>
      </c>
      <c r="N818" s="315" t="s">
        <v>169</v>
      </c>
      <c r="O818" s="60">
        <v>12</v>
      </c>
      <c r="P818" s="253" t="s">
        <v>169</v>
      </c>
      <c r="Q818" s="253" t="s">
        <v>169</v>
      </c>
      <c r="R818" s="316">
        <v>17</v>
      </c>
      <c r="S818" s="304" t="s">
        <v>169</v>
      </c>
      <c r="T818" s="252" t="s">
        <v>169</v>
      </c>
      <c r="U818" s="252" t="s">
        <v>169</v>
      </c>
      <c r="V818" s="252" t="s">
        <v>169</v>
      </c>
      <c r="W818" s="317">
        <v>11</v>
      </c>
    </row>
    <row r="819" spans="1:23">
      <c r="A819" s="499"/>
      <c r="B819" s="499"/>
      <c r="C819" t="s">
        <v>121</v>
      </c>
      <c r="D819" s="300"/>
      <c r="E819" s="300"/>
      <c r="F819" s="300"/>
      <c r="G819" s="300"/>
      <c r="H819" s="300"/>
      <c r="I819" s="158" t="s">
        <v>169</v>
      </c>
      <c r="J819" s="133" t="s">
        <v>169</v>
      </c>
      <c r="K819" s="133" t="s">
        <v>169</v>
      </c>
      <c r="L819" s="133" t="s">
        <v>169</v>
      </c>
      <c r="M819" s="159" t="s">
        <v>169</v>
      </c>
      <c r="N819" s="315" t="s">
        <v>169</v>
      </c>
      <c r="O819" s="60">
        <v>11</v>
      </c>
      <c r="P819" s="253" t="s">
        <v>169</v>
      </c>
      <c r="Q819" s="253" t="s">
        <v>169</v>
      </c>
      <c r="R819" s="316">
        <v>13</v>
      </c>
      <c r="S819" s="304" t="s">
        <v>169</v>
      </c>
      <c r="T819" s="252" t="s">
        <v>169</v>
      </c>
      <c r="U819" s="252" t="s">
        <v>169</v>
      </c>
      <c r="W819" s="321" t="s">
        <v>169</v>
      </c>
    </row>
    <row r="820" spans="1:23">
      <c r="A820" s="499"/>
      <c r="B820" s="499"/>
      <c r="C820" t="s">
        <v>281</v>
      </c>
      <c r="D820" s="300"/>
      <c r="E820" s="300"/>
      <c r="F820" s="300"/>
      <c r="G820" s="300"/>
      <c r="H820" s="300"/>
      <c r="I820" s="314">
        <v>110</v>
      </c>
      <c r="J820" s="229">
        <v>182</v>
      </c>
      <c r="K820" s="229">
        <v>42</v>
      </c>
      <c r="L820" s="229">
        <v>13</v>
      </c>
      <c r="M820" s="308">
        <v>292</v>
      </c>
      <c r="N820" s="197">
        <v>104</v>
      </c>
      <c r="O820" s="60">
        <v>169</v>
      </c>
      <c r="P820" s="60">
        <v>56</v>
      </c>
      <c r="Q820" s="60">
        <v>12</v>
      </c>
      <c r="R820" s="316">
        <v>273</v>
      </c>
      <c r="S820" s="280">
        <v>114</v>
      </c>
      <c r="T820" s="186">
        <v>142</v>
      </c>
      <c r="U820" s="186">
        <v>44</v>
      </c>
      <c r="V820" s="186">
        <v>16</v>
      </c>
      <c r="W820" s="317">
        <v>256</v>
      </c>
    </row>
    <row r="821" spans="1:23">
      <c r="A821" s="499"/>
      <c r="B821" s="499"/>
      <c r="C821" t="s">
        <v>123</v>
      </c>
      <c r="D821" s="300"/>
      <c r="E821" s="300"/>
      <c r="F821" s="300"/>
      <c r="G821" s="300"/>
      <c r="H821" s="300"/>
      <c r="I821" s="314">
        <v>256</v>
      </c>
      <c r="J821" s="229">
        <v>704</v>
      </c>
      <c r="K821" s="229">
        <v>519</v>
      </c>
      <c r="L821" s="229">
        <v>327</v>
      </c>
      <c r="M821" s="308">
        <v>960</v>
      </c>
      <c r="N821" s="197">
        <v>224</v>
      </c>
      <c r="O821" s="60">
        <v>676</v>
      </c>
      <c r="P821" s="60">
        <v>541</v>
      </c>
      <c r="Q821" s="60">
        <v>298</v>
      </c>
      <c r="R821" s="316">
        <v>900</v>
      </c>
      <c r="S821" s="280">
        <v>290</v>
      </c>
      <c r="T821" s="186">
        <v>444</v>
      </c>
      <c r="U821" s="186">
        <v>421</v>
      </c>
      <c r="V821" s="186">
        <v>205</v>
      </c>
      <c r="W821" s="317">
        <v>734</v>
      </c>
    </row>
    <row r="822" spans="1:23">
      <c r="A822" s="499"/>
      <c r="B822" s="499"/>
      <c r="C822" t="s">
        <v>509</v>
      </c>
      <c r="D822" s="300"/>
      <c r="E822" s="300"/>
      <c r="F822" s="300"/>
      <c r="G822" s="300"/>
      <c r="H822" s="300"/>
      <c r="I822" s="313">
        <v>1654</v>
      </c>
      <c r="J822" s="227">
        <v>3700</v>
      </c>
      <c r="K822" s="227">
        <v>1495</v>
      </c>
      <c r="L822" s="229">
        <v>820</v>
      </c>
      <c r="M822" s="307">
        <v>5354</v>
      </c>
      <c r="N822" s="197">
        <v>1492</v>
      </c>
      <c r="O822" s="60">
        <v>3627</v>
      </c>
      <c r="P822" s="60">
        <v>1604</v>
      </c>
      <c r="Q822" s="60">
        <v>792</v>
      </c>
      <c r="R822" s="316">
        <v>5119</v>
      </c>
      <c r="S822" s="280">
        <v>1487</v>
      </c>
      <c r="T822" s="186">
        <v>2765</v>
      </c>
      <c r="U822" s="186">
        <v>1264</v>
      </c>
      <c r="V822" s="186">
        <v>636</v>
      </c>
      <c r="W822" s="317">
        <v>4252</v>
      </c>
    </row>
    <row r="823" spans="1:23">
      <c r="A823" s="499"/>
      <c r="B823" s="499" t="s">
        <v>511</v>
      </c>
      <c r="C823" t="s">
        <v>124</v>
      </c>
      <c r="D823" s="300"/>
      <c r="E823" s="300"/>
      <c r="F823" s="300"/>
      <c r="G823" s="300"/>
      <c r="H823" s="300"/>
      <c r="I823" s="313">
        <v>55327</v>
      </c>
      <c r="J823" s="227">
        <v>12830</v>
      </c>
      <c r="K823" s="227">
        <v>4819</v>
      </c>
      <c r="L823" s="227">
        <v>5722</v>
      </c>
      <c r="M823" s="310">
        <v>44641</v>
      </c>
      <c r="N823" s="197">
        <v>59320</v>
      </c>
      <c r="O823" s="60">
        <v>14280</v>
      </c>
      <c r="P823" s="60">
        <v>5278</v>
      </c>
      <c r="Q823" s="60">
        <v>6344</v>
      </c>
      <c r="R823" s="316">
        <v>48562</v>
      </c>
      <c r="S823" s="280">
        <v>51836</v>
      </c>
      <c r="T823" s="186">
        <v>15447</v>
      </c>
      <c r="U823" s="186">
        <v>5845</v>
      </c>
      <c r="V823" s="186">
        <v>6825</v>
      </c>
      <c r="W823" s="317">
        <v>46202</v>
      </c>
    </row>
    <row r="824" spans="1:23">
      <c r="A824" s="499"/>
      <c r="B824" s="499"/>
      <c r="C824" t="s">
        <v>171</v>
      </c>
      <c r="D824" s="300"/>
      <c r="E824" s="300"/>
      <c r="F824" s="300"/>
      <c r="G824" s="300"/>
      <c r="H824" s="300"/>
      <c r="I824" s="313">
        <v>12857</v>
      </c>
      <c r="J824" s="227">
        <v>4439</v>
      </c>
      <c r="K824" s="227">
        <v>2048</v>
      </c>
      <c r="L824" s="227">
        <v>1429</v>
      </c>
      <c r="M824" s="310">
        <v>12863</v>
      </c>
      <c r="N824" s="197">
        <v>14319</v>
      </c>
      <c r="O824" s="60">
        <v>5066</v>
      </c>
      <c r="P824" s="60">
        <v>2334</v>
      </c>
      <c r="Q824" s="60">
        <v>1636</v>
      </c>
      <c r="R824" s="316">
        <v>14426</v>
      </c>
      <c r="S824" s="280">
        <v>13391</v>
      </c>
      <c r="T824" s="186">
        <v>5507</v>
      </c>
      <c r="U824" s="186">
        <v>2600</v>
      </c>
      <c r="V824" s="186">
        <v>1805</v>
      </c>
      <c r="W824" s="317">
        <v>14254</v>
      </c>
    </row>
    <row r="825" spans="1:23">
      <c r="A825" s="499"/>
      <c r="B825" s="499"/>
      <c r="C825" t="s">
        <v>170</v>
      </c>
      <c r="D825" s="300"/>
      <c r="E825" s="300"/>
      <c r="F825" s="300"/>
      <c r="G825" s="300"/>
      <c r="H825" s="300"/>
      <c r="I825" s="313">
        <v>20120</v>
      </c>
      <c r="J825" s="227">
        <v>5584</v>
      </c>
      <c r="K825" s="227">
        <v>2015</v>
      </c>
      <c r="L825" s="229">
        <v>989</v>
      </c>
      <c r="M825" s="310">
        <v>17571</v>
      </c>
      <c r="N825" s="197">
        <v>22781</v>
      </c>
      <c r="O825" s="60">
        <v>6386</v>
      </c>
      <c r="P825" s="60">
        <v>2327</v>
      </c>
      <c r="Q825" s="60">
        <v>1174</v>
      </c>
      <c r="R825" s="316">
        <v>19790</v>
      </c>
      <c r="S825" s="280">
        <v>23433</v>
      </c>
      <c r="T825" s="186">
        <v>7123</v>
      </c>
      <c r="U825" s="186">
        <v>2596</v>
      </c>
      <c r="V825" s="186">
        <v>1314</v>
      </c>
      <c r="W825" s="317">
        <v>20740</v>
      </c>
    </row>
    <row r="826" spans="1:23">
      <c r="A826" s="499"/>
      <c r="B826" s="499"/>
      <c r="C826" t="s">
        <v>117</v>
      </c>
      <c r="D826" s="300"/>
      <c r="E826" s="300"/>
      <c r="F826" s="300"/>
      <c r="G826" s="300"/>
      <c r="H826" s="300"/>
      <c r="I826" s="313">
        <v>3746</v>
      </c>
      <c r="J826" s="227">
        <v>1252</v>
      </c>
      <c r="K826" s="229">
        <v>361</v>
      </c>
      <c r="L826" s="229">
        <v>250</v>
      </c>
      <c r="M826" s="310">
        <v>3862</v>
      </c>
      <c r="N826" s="197">
        <v>4468</v>
      </c>
      <c r="O826" s="60">
        <v>1479</v>
      </c>
      <c r="P826" s="60">
        <v>418</v>
      </c>
      <c r="Q826" s="60">
        <v>275</v>
      </c>
      <c r="R826" s="316">
        <v>4578</v>
      </c>
      <c r="S826" s="280">
        <v>5125</v>
      </c>
      <c r="T826" s="186">
        <v>1661</v>
      </c>
      <c r="U826" s="186">
        <v>482</v>
      </c>
      <c r="V826" s="186">
        <v>311</v>
      </c>
      <c r="W826" s="317">
        <v>5171</v>
      </c>
    </row>
    <row r="827" spans="1:23">
      <c r="A827" s="499"/>
      <c r="B827" s="499"/>
      <c r="C827" t="s">
        <v>172</v>
      </c>
      <c r="D827" s="300"/>
      <c r="E827" s="300"/>
      <c r="F827" s="300"/>
      <c r="G827" s="300"/>
      <c r="H827" s="300"/>
      <c r="I827" s="314">
        <v>488</v>
      </c>
      <c r="J827" s="229">
        <v>133</v>
      </c>
      <c r="K827" s="229">
        <v>44</v>
      </c>
      <c r="L827" s="229">
        <v>53</v>
      </c>
      <c r="M827" s="310">
        <v>419</v>
      </c>
      <c r="N827" s="197">
        <v>532</v>
      </c>
      <c r="O827" s="60">
        <v>146</v>
      </c>
      <c r="P827" s="60">
        <v>44</v>
      </c>
      <c r="Q827" s="60">
        <v>65</v>
      </c>
      <c r="R827" s="316">
        <v>457</v>
      </c>
      <c r="S827" s="280">
        <v>453</v>
      </c>
      <c r="T827" s="186">
        <v>150</v>
      </c>
      <c r="U827" s="186">
        <v>48</v>
      </c>
      <c r="V827" s="186">
        <v>68</v>
      </c>
      <c r="W827" s="317">
        <v>418</v>
      </c>
    </row>
    <row r="828" spans="1:23">
      <c r="A828" s="499"/>
      <c r="B828" s="499"/>
      <c r="C828" t="s">
        <v>121</v>
      </c>
      <c r="D828" s="300"/>
      <c r="E828" s="300"/>
      <c r="F828" s="300"/>
      <c r="G828" s="300"/>
      <c r="H828" s="300"/>
      <c r="I828" s="314">
        <v>133</v>
      </c>
      <c r="J828" s="229">
        <v>46</v>
      </c>
      <c r="K828" s="229">
        <v>12</v>
      </c>
      <c r="L828" s="229">
        <v>10</v>
      </c>
      <c r="M828" s="310">
        <v>134</v>
      </c>
      <c r="N828" s="197">
        <v>143</v>
      </c>
      <c r="O828" s="60">
        <v>54</v>
      </c>
      <c r="P828" s="60">
        <v>13</v>
      </c>
      <c r="Q828" s="60">
        <v>10</v>
      </c>
      <c r="R828" s="316">
        <v>145</v>
      </c>
      <c r="S828" s="280">
        <v>162</v>
      </c>
      <c r="T828" s="186">
        <v>57</v>
      </c>
      <c r="U828" s="186">
        <v>16</v>
      </c>
      <c r="V828" s="186">
        <v>11</v>
      </c>
      <c r="W828" s="317">
        <v>161</v>
      </c>
    </row>
    <row r="829" spans="1:23">
      <c r="A829" s="499"/>
      <c r="B829" s="499"/>
      <c r="C829" t="s">
        <v>281</v>
      </c>
      <c r="D829" s="300"/>
      <c r="E829" s="300"/>
      <c r="F829" s="300"/>
      <c r="G829" s="300"/>
      <c r="H829" s="300"/>
      <c r="I829" s="313">
        <v>5005</v>
      </c>
      <c r="J829" s="227">
        <v>1023</v>
      </c>
      <c r="K829" s="229">
        <v>311</v>
      </c>
      <c r="L829" s="229">
        <v>263</v>
      </c>
      <c r="M829" s="310">
        <v>4421</v>
      </c>
      <c r="N829" s="197">
        <v>5804</v>
      </c>
      <c r="O829" s="60">
        <v>1186</v>
      </c>
      <c r="P829" s="60">
        <v>354</v>
      </c>
      <c r="Q829" s="60">
        <v>303</v>
      </c>
      <c r="R829" s="316">
        <v>5110</v>
      </c>
      <c r="S829" s="280">
        <v>6699</v>
      </c>
      <c r="T829" s="186">
        <v>1373</v>
      </c>
      <c r="U829" s="186">
        <v>406</v>
      </c>
      <c r="V829" s="186">
        <v>329</v>
      </c>
      <c r="W829" s="317">
        <v>5845</v>
      </c>
    </row>
    <row r="830" spans="1:23">
      <c r="A830" s="499"/>
      <c r="B830" s="499"/>
      <c r="C830" t="s">
        <v>123</v>
      </c>
      <c r="D830" s="300"/>
      <c r="E830" s="300"/>
      <c r="F830" s="300"/>
      <c r="G830" s="300"/>
      <c r="H830" s="300"/>
      <c r="I830" s="313">
        <v>222422</v>
      </c>
      <c r="J830" s="227">
        <v>116117</v>
      </c>
      <c r="K830" s="227">
        <v>75845</v>
      </c>
      <c r="L830" s="227">
        <v>82756</v>
      </c>
      <c r="M830" s="310">
        <v>264955</v>
      </c>
      <c r="N830" s="197">
        <v>225166</v>
      </c>
      <c r="O830" s="60">
        <v>116345</v>
      </c>
      <c r="P830" s="60">
        <v>76225</v>
      </c>
      <c r="Q830" s="60">
        <v>83393</v>
      </c>
      <c r="R830" s="316">
        <v>265985</v>
      </c>
      <c r="S830" s="280">
        <v>244742</v>
      </c>
      <c r="T830" s="186">
        <v>116988</v>
      </c>
      <c r="U830" s="186">
        <v>76707</v>
      </c>
      <c r="V830" s="186">
        <v>84072</v>
      </c>
      <c r="W830" s="317">
        <v>276129</v>
      </c>
    </row>
    <row r="831" spans="1:23">
      <c r="A831" s="499"/>
      <c r="B831" s="499"/>
      <c r="C831" t="s">
        <v>509</v>
      </c>
      <c r="D831" s="300"/>
      <c r="E831" s="300"/>
      <c r="F831" s="300"/>
      <c r="G831" s="300"/>
      <c r="H831" s="300"/>
      <c r="I831" s="313">
        <v>320098</v>
      </c>
      <c r="J831" s="227">
        <v>141424</v>
      </c>
      <c r="K831" s="227">
        <v>85455</v>
      </c>
      <c r="L831" s="227">
        <v>91472</v>
      </c>
      <c r="M831" s="310">
        <v>348866</v>
      </c>
      <c r="N831" s="197">
        <v>332533</v>
      </c>
      <c r="O831" s="60">
        <v>144942</v>
      </c>
      <c r="P831" s="60">
        <v>86993</v>
      </c>
      <c r="Q831" s="60">
        <v>93200</v>
      </c>
      <c r="R831" s="316">
        <v>359053</v>
      </c>
      <c r="S831" s="280">
        <v>345841</v>
      </c>
      <c r="T831" s="186">
        <v>148306</v>
      </c>
      <c r="U831" s="186">
        <v>88700</v>
      </c>
      <c r="V831" s="186">
        <v>94735</v>
      </c>
      <c r="W831" s="317">
        <v>368920</v>
      </c>
    </row>
    <row r="832" spans="1:23">
      <c r="A832" s="499" t="s">
        <v>209</v>
      </c>
      <c r="B832" s="499" t="s">
        <v>24</v>
      </c>
      <c r="C832" t="s">
        <v>124</v>
      </c>
      <c r="D832" s="227">
        <v>2394</v>
      </c>
      <c r="E832" s="227">
        <v>4870</v>
      </c>
      <c r="F832" s="227">
        <v>1430</v>
      </c>
      <c r="G832" s="229">
        <v>673</v>
      </c>
      <c r="H832" s="227">
        <v>7264</v>
      </c>
      <c r="I832" s="313">
        <v>2163</v>
      </c>
      <c r="J832" s="227">
        <v>5910</v>
      </c>
      <c r="K832" s="227">
        <v>2146</v>
      </c>
      <c r="L832" s="229">
        <v>925</v>
      </c>
      <c r="M832" s="307">
        <v>8073</v>
      </c>
      <c r="N832" s="197">
        <v>1929</v>
      </c>
      <c r="O832" s="60">
        <v>5242</v>
      </c>
      <c r="P832" s="60">
        <v>2031</v>
      </c>
      <c r="Q832" s="60">
        <v>907</v>
      </c>
      <c r="R832" s="316">
        <v>7171</v>
      </c>
      <c r="S832" s="280">
        <v>2123</v>
      </c>
      <c r="T832" s="186">
        <v>4309</v>
      </c>
      <c r="U832" s="186">
        <v>1673</v>
      </c>
      <c r="V832" s="186">
        <v>682</v>
      </c>
      <c r="W832" s="317">
        <v>6432</v>
      </c>
    </row>
    <row r="833" spans="1:23">
      <c r="A833" s="499"/>
      <c r="B833" s="499"/>
      <c r="C833" t="s">
        <v>171</v>
      </c>
      <c r="D833" s="229">
        <v>693</v>
      </c>
      <c r="E833" s="227">
        <v>1985</v>
      </c>
      <c r="F833" s="229">
        <v>647</v>
      </c>
      <c r="G833" s="229">
        <v>393</v>
      </c>
      <c r="H833" s="227">
        <v>2678</v>
      </c>
      <c r="I833" s="314">
        <v>545</v>
      </c>
      <c r="J833" s="227">
        <v>2285</v>
      </c>
      <c r="K833" s="229">
        <v>940</v>
      </c>
      <c r="L833" s="229">
        <v>511</v>
      </c>
      <c r="M833" s="307">
        <v>2830</v>
      </c>
      <c r="N833" s="197">
        <v>619</v>
      </c>
      <c r="O833" s="60">
        <v>2549</v>
      </c>
      <c r="P833" s="60">
        <v>947</v>
      </c>
      <c r="Q833" s="60">
        <v>628</v>
      </c>
      <c r="R833" s="316">
        <v>3168</v>
      </c>
      <c r="S833" s="280">
        <v>703</v>
      </c>
      <c r="T833" s="186">
        <v>2252</v>
      </c>
      <c r="U833" s="186">
        <v>919</v>
      </c>
      <c r="V833" s="186">
        <v>553</v>
      </c>
      <c r="W833" s="317">
        <v>2955</v>
      </c>
    </row>
    <row r="834" spans="1:23">
      <c r="A834" s="499"/>
      <c r="B834" s="499"/>
      <c r="C834" t="s">
        <v>170</v>
      </c>
      <c r="D834" s="229">
        <v>275</v>
      </c>
      <c r="E834" s="229">
        <v>509</v>
      </c>
      <c r="F834" s="229">
        <v>135</v>
      </c>
      <c r="G834" s="229">
        <v>61</v>
      </c>
      <c r="H834" s="229">
        <v>784</v>
      </c>
      <c r="I834" s="314">
        <v>272</v>
      </c>
      <c r="J834" s="229">
        <v>665</v>
      </c>
      <c r="K834" s="229">
        <v>202</v>
      </c>
      <c r="L834" s="229">
        <v>78</v>
      </c>
      <c r="M834" s="308">
        <v>937</v>
      </c>
      <c r="N834" s="197">
        <v>278</v>
      </c>
      <c r="O834" s="60">
        <v>735</v>
      </c>
      <c r="P834" s="60">
        <v>257</v>
      </c>
      <c r="Q834" s="60">
        <v>105</v>
      </c>
      <c r="R834" s="316">
        <v>1013</v>
      </c>
      <c r="S834" s="280">
        <v>294</v>
      </c>
      <c r="T834" s="186">
        <v>659</v>
      </c>
      <c r="U834" s="186">
        <v>230</v>
      </c>
      <c r="V834" s="186">
        <v>100</v>
      </c>
      <c r="W834" s="317">
        <v>953</v>
      </c>
    </row>
    <row r="835" spans="1:23">
      <c r="A835" s="499"/>
      <c r="B835" s="499"/>
      <c r="C835" t="s">
        <v>117</v>
      </c>
      <c r="D835" s="229">
        <v>90</v>
      </c>
      <c r="E835" s="229">
        <v>153</v>
      </c>
      <c r="F835" s="229">
        <v>37</v>
      </c>
      <c r="G835" s="229">
        <v>17</v>
      </c>
      <c r="H835" s="229">
        <v>243</v>
      </c>
      <c r="I835" s="314">
        <v>69</v>
      </c>
      <c r="J835" s="229">
        <v>166</v>
      </c>
      <c r="K835" s="229">
        <v>39</v>
      </c>
      <c r="L835" s="229">
        <v>25</v>
      </c>
      <c r="M835" s="308">
        <v>235</v>
      </c>
      <c r="N835" s="197">
        <v>68</v>
      </c>
      <c r="O835" s="60">
        <v>130</v>
      </c>
      <c r="P835" s="60">
        <v>54</v>
      </c>
      <c r="Q835" s="60">
        <v>24</v>
      </c>
      <c r="R835" s="316">
        <v>198</v>
      </c>
      <c r="S835" s="280">
        <v>94</v>
      </c>
      <c r="T835" s="186">
        <v>139</v>
      </c>
      <c r="U835" s="186">
        <v>40</v>
      </c>
      <c r="V835" s="186">
        <v>21</v>
      </c>
      <c r="W835" s="317">
        <v>233</v>
      </c>
    </row>
    <row r="836" spans="1:23">
      <c r="A836" s="499"/>
      <c r="B836" s="499"/>
      <c r="C836" t="s">
        <v>172</v>
      </c>
      <c r="D836" s="229">
        <v>35</v>
      </c>
      <c r="E836" s="229">
        <v>75</v>
      </c>
      <c r="F836" s="229">
        <v>39</v>
      </c>
      <c r="G836" s="229">
        <v>14</v>
      </c>
      <c r="H836" s="229">
        <v>110</v>
      </c>
      <c r="I836" s="314">
        <v>21</v>
      </c>
      <c r="J836" s="229">
        <v>89</v>
      </c>
      <c r="K836" s="229">
        <v>40</v>
      </c>
      <c r="L836" s="229">
        <v>17</v>
      </c>
      <c r="M836" s="308">
        <v>110</v>
      </c>
      <c r="N836" s="197">
        <v>34</v>
      </c>
      <c r="O836" s="60">
        <v>95</v>
      </c>
      <c r="P836" s="60">
        <v>33</v>
      </c>
      <c r="Q836" s="60">
        <v>27</v>
      </c>
      <c r="R836" s="316">
        <v>129</v>
      </c>
      <c r="S836" s="280">
        <v>29</v>
      </c>
      <c r="T836" s="186">
        <v>75</v>
      </c>
      <c r="U836" s="186">
        <v>25</v>
      </c>
      <c r="V836" s="186">
        <v>17</v>
      </c>
      <c r="W836" s="317">
        <v>104</v>
      </c>
    </row>
    <row r="837" spans="1:23">
      <c r="A837" s="499"/>
      <c r="B837" s="499"/>
      <c r="C837" t="s">
        <v>121</v>
      </c>
      <c r="D837" s="229" t="s">
        <v>169</v>
      </c>
      <c r="E837" s="229">
        <v>12</v>
      </c>
      <c r="F837" s="133" t="s">
        <v>169</v>
      </c>
      <c r="G837" s="133" t="s">
        <v>169</v>
      </c>
      <c r="H837" s="229">
        <v>17</v>
      </c>
      <c r="I837" s="158" t="s">
        <v>169</v>
      </c>
      <c r="J837" s="229">
        <v>10</v>
      </c>
      <c r="K837" s="133" t="s">
        <v>169</v>
      </c>
      <c r="L837" s="133" t="s">
        <v>169</v>
      </c>
      <c r="M837" s="308">
        <v>11</v>
      </c>
      <c r="N837" s="315" t="s">
        <v>169</v>
      </c>
      <c r="O837" s="60">
        <v>11</v>
      </c>
      <c r="P837" s="253" t="s">
        <v>169</v>
      </c>
      <c r="Q837" s="253" t="s">
        <v>169</v>
      </c>
      <c r="R837" s="316">
        <v>17</v>
      </c>
      <c r="S837" s="304" t="s">
        <v>169</v>
      </c>
      <c r="T837" s="252" t="s">
        <v>169</v>
      </c>
      <c r="U837" s="252" t="s">
        <v>169</v>
      </c>
      <c r="W837" s="317">
        <v>12</v>
      </c>
    </row>
    <row r="838" spans="1:23">
      <c r="A838" s="499"/>
      <c r="B838" s="499"/>
      <c r="C838" t="s">
        <v>281</v>
      </c>
      <c r="D838" s="229">
        <v>237</v>
      </c>
      <c r="E838" s="229">
        <v>389</v>
      </c>
      <c r="F838" s="229">
        <v>97</v>
      </c>
      <c r="G838" s="229">
        <v>37</v>
      </c>
      <c r="H838" s="229">
        <v>626</v>
      </c>
      <c r="I838" s="314">
        <v>233</v>
      </c>
      <c r="J838" s="229">
        <v>488</v>
      </c>
      <c r="K838" s="229">
        <v>167</v>
      </c>
      <c r="L838" s="229">
        <v>52</v>
      </c>
      <c r="M838" s="308">
        <v>721</v>
      </c>
      <c r="N838" s="197">
        <v>194</v>
      </c>
      <c r="O838" s="60">
        <v>500</v>
      </c>
      <c r="P838" s="60">
        <v>159</v>
      </c>
      <c r="Q838" s="60">
        <v>75</v>
      </c>
      <c r="R838" s="316">
        <v>694</v>
      </c>
      <c r="S838" s="280">
        <v>236</v>
      </c>
      <c r="T838" s="186">
        <v>504</v>
      </c>
      <c r="U838" s="186">
        <v>117</v>
      </c>
      <c r="V838" s="186">
        <v>54</v>
      </c>
      <c r="W838" s="317">
        <v>740</v>
      </c>
    </row>
    <row r="839" spans="1:23">
      <c r="A839" s="499"/>
      <c r="B839" s="499"/>
      <c r="C839" t="s">
        <v>123</v>
      </c>
      <c r="D839" s="229">
        <v>693</v>
      </c>
      <c r="E839" s="227">
        <v>1949</v>
      </c>
      <c r="F839" s="227">
        <v>1164</v>
      </c>
      <c r="G839" s="229">
        <v>835</v>
      </c>
      <c r="H839" s="227">
        <v>2642</v>
      </c>
      <c r="I839" s="314">
        <v>611</v>
      </c>
      <c r="J839" s="227">
        <v>2068</v>
      </c>
      <c r="K839" s="227">
        <v>1647</v>
      </c>
      <c r="L839" s="227">
        <v>1010</v>
      </c>
      <c r="M839" s="307">
        <v>2679</v>
      </c>
      <c r="N839" s="197">
        <v>633</v>
      </c>
      <c r="O839" s="60">
        <v>2061</v>
      </c>
      <c r="P839" s="60">
        <v>1767</v>
      </c>
      <c r="Q839" s="60">
        <v>1111</v>
      </c>
      <c r="R839" s="316">
        <v>2694</v>
      </c>
      <c r="S839" s="280">
        <v>622</v>
      </c>
      <c r="T839" s="186">
        <v>1697</v>
      </c>
      <c r="U839" s="186">
        <v>1263</v>
      </c>
      <c r="V839" s="186">
        <v>963</v>
      </c>
      <c r="W839" s="317">
        <v>2319</v>
      </c>
    </row>
    <row r="840" spans="1:23">
      <c r="A840" s="499"/>
      <c r="B840" s="499"/>
      <c r="C840" t="s">
        <v>509</v>
      </c>
      <c r="D840" s="227">
        <v>4422</v>
      </c>
      <c r="E840" s="227">
        <v>9942</v>
      </c>
      <c r="F840" s="227">
        <v>3557</v>
      </c>
      <c r="G840" s="227">
        <v>2032</v>
      </c>
      <c r="H840" s="227">
        <v>14364</v>
      </c>
      <c r="I840" s="313">
        <v>3915</v>
      </c>
      <c r="J840" s="227">
        <v>11681</v>
      </c>
      <c r="K840" s="227">
        <v>5187</v>
      </c>
      <c r="L840" s="227">
        <v>2622</v>
      </c>
      <c r="M840" s="307">
        <v>15596</v>
      </c>
      <c r="N840" s="197">
        <v>3761</v>
      </c>
      <c r="O840" s="60">
        <v>11323</v>
      </c>
      <c r="P840" s="60">
        <v>5253</v>
      </c>
      <c r="Q840" s="60">
        <v>2878</v>
      </c>
      <c r="R840" s="316">
        <v>15084</v>
      </c>
      <c r="S840" s="280">
        <v>4104</v>
      </c>
      <c r="T840" s="186">
        <v>9644</v>
      </c>
      <c r="U840" s="186">
        <v>4269</v>
      </c>
      <c r="V840" s="186">
        <v>2390</v>
      </c>
      <c r="W840" s="317">
        <v>13748</v>
      </c>
    </row>
    <row r="841" spans="1:23">
      <c r="A841" s="499"/>
      <c r="B841" s="499" t="s">
        <v>510</v>
      </c>
      <c r="C841" t="s">
        <v>124</v>
      </c>
      <c r="D841" s="229">
        <v>143</v>
      </c>
      <c r="E841" s="229">
        <v>647</v>
      </c>
      <c r="F841" s="229">
        <v>177</v>
      </c>
      <c r="G841" s="229">
        <v>100</v>
      </c>
      <c r="H841" s="229">
        <v>790</v>
      </c>
      <c r="I841" s="314">
        <v>111</v>
      </c>
      <c r="J841" s="229">
        <v>412</v>
      </c>
      <c r="K841" s="229">
        <v>136</v>
      </c>
      <c r="L841" s="229">
        <v>72</v>
      </c>
      <c r="M841" s="308">
        <v>523</v>
      </c>
      <c r="N841" s="197">
        <v>82</v>
      </c>
      <c r="O841" s="60">
        <v>373</v>
      </c>
      <c r="P841" s="60">
        <v>113</v>
      </c>
      <c r="Q841" s="60">
        <v>68</v>
      </c>
      <c r="R841" s="316">
        <v>455</v>
      </c>
      <c r="S841" s="280">
        <v>72</v>
      </c>
      <c r="T841" s="186">
        <v>371</v>
      </c>
      <c r="U841" s="186">
        <v>115</v>
      </c>
      <c r="V841" s="186">
        <v>66</v>
      </c>
      <c r="W841" s="317">
        <v>443</v>
      </c>
    </row>
    <row r="842" spans="1:23">
      <c r="A842" s="499"/>
      <c r="B842" s="499"/>
      <c r="C842" t="s">
        <v>171</v>
      </c>
      <c r="D842" s="229">
        <v>17</v>
      </c>
      <c r="E842" s="229">
        <v>101</v>
      </c>
      <c r="F842" s="229">
        <v>41</v>
      </c>
      <c r="G842" s="229">
        <v>37</v>
      </c>
      <c r="H842" s="229">
        <v>118</v>
      </c>
      <c r="I842" s="158" t="s">
        <v>169</v>
      </c>
      <c r="J842" s="229">
        <v>93</v>
      </c>
      <c r="K842" s="229">
        <v>28</v>
      </c>
      <c r="L842" s="229">
        <v>17</v>
      </c>
      <c r="M842" s="308">
        <v>101</v>
      </c>
      <c r="N842" s="197">
        <v>12</v>
      </c>
      <c r="O842" s="60">
        <v>75</v>
      </c>
      <c r="P842" s="60">
        <v>20</v>
      </c>
      <c r="Q842" s="60">
        <v>26</v>
      </c>
      <c r="R842" s="316">
        <v>87</v>
      </c>
      <c r="S842" s="304" t="s">
        <v>169</v>
      </c>
      <c r="T842" s="186">
        <v>69</v>
      </c>
      <c r="U842" s="186">
        <v>16</v>
      </c>
      <c r="V842" s="186">
        <v>21</v>
      </c>
      <c r="W842" s="317">
        <v>77</v>
      </c>
    </row>
    <row r="843" spans="1:23">
      <c r="A843" s="499"/>
      <c r="B843" s="499"/>
      <c r="C843" t="s">
        <v>170</v>
      </c>
      <c r="D843" s="229">
        <v>13</v>
      </c>
      <c r="E843" s="229">
        <v>41</v>
      </c>
      <c r="F843" s="229">
        <v>13</v>
      </c>
      <c r="G843" s="133" t="s">
        <v>169</v>
      </c>
      <c r="H843" s="229">
        <v>54</v>
      </c>
      <c r="I843" s="158" t="s">
        <v>169</v>
      </c>
      <c r="J843" s="229">
        <v>39</v>
      </c>
      <c r="K843" s="133" t="s">
        <v>169</v>
      </c>
      <c r="L843" s="133" t="s">
        <v>169</v>
      </c>
      <c r="M843" s="308">
        <v>45</v>
      </c>
      <c r="N843" s="315" t="s">
        <v>169</v>
      </c>
      <c r="O843" s="60">
        <v>19</v>
      </c>
      <c r="P843" s="60">
        <v>11</v>
      </c>
      <c r="Q843" s="253" t="s">
        <v>169</v>
      </c>
      <c r="R843" s="316">
        <v>26</v>
      </c>
      <c r="S843" s="304" t="s">
        <v>169</v>
      </c>
      <c r="T843" s="186">
        <v>27</v>
      </c>
      <c r="U843" s="252" t="s">
        <v>169</v>
      </c>
      <c r="V843" s="252" t="s">
        <v>169</v>
      </c>
      <c r="W843" s="317">
        <v>34</v>
      </c>
    </row>
    <row r="844" spans="1:23">
      <c r="A844" s="499"/>
      <c r="B844" s="499"/>
      <c r="C844" t="s">
        <v>117</v>
      </c>
      <c r="D844" s="229" t="s">
        <v>169</v>
      </c>
      <c r="E844" s="229">
        <v>21</v>
      </c>
      <c r="F844" s="133" t="s">
        <v>169</v>
      </c>
      <c r="G844" s="133" t="s">
        <v>169</v>
      </c>
      <c r="H844" s="229">
        <v>24</v>
      </c>
      <c r="I844" s="158" t="s">
        <v>169</v>
      </c>
      <c r="J844" s="229">
        <v>21</v>
      </c>
      <c r="K844" s="133" t="s">
        <v>169</v>
      </c>
      <c r="M844" s="308">
        <v>24</v>
      </c>
      <c r="N844" s="315" t="s">
        <v>169</v>
      </c>
      <c r="O844" s="60">
        <v>16</v>
      </c>
      <c r="P844" s="253" t="s">
        <v>169</v>
      </c>
      <c r="Q844" s="253" t="s">
        <v>169</v>
      </c>
      <c r="R844" s="316">
        <v>24</v>
      </c>
      <c r="S844" s="304" t="s">
        <v>169</v>
      </c>
      <c r="T844" s="186">
        <v>12</v>
      </c>
      <c r="U844" s="252" t="s">
        <v>169</v>
      </c>
      <c r="W844" s="317">
        <v>21</v>
      </c>
    </row>
    <row r="845" spans="1:23">
      <c r="A845" s="499"/>
      <c r="B845" s="499"/>
      <c r="C845" t="s">
        <v>172</v>
      </c>
      <c r="D845" s="229" t="s">
        <v>169</v>
      </c>
      <c r="E845" s="229" t="s">
        <v>169</v>
      </c>
      <c r="F845" s="133" t="s">
        <v>169</v>
      </c>
      <c r="G845" s="133" t="s">
        <v>169</v>
      </c>
      <c r="H845" s="133" t="s">
        <v>169</v>
      </c>
      <c r="I845" s="158" t="s">
        <v>169</v>
      </c>
      <c r="J845" s="133" t="s">
        <v>169</v>
      </c>
      <c r="K845" s="133" t="s">
        <v>169</v>
      </c>
      <c r="L845" s="133" t="s">
        <v>169</v>
      </c>
      <c r="M845" s="159" t="s">
        <v>169</v>
      </c>
      <c r="N845" s="315" t="s">
        <v>169</v>
      </c>
      <c r="O845" s="60">
        <v>10</v>
      </c>
      <c r="Q845" s="253" t="s">
        <v>169</v>
      </c>
      <c r="R845" s="316">
        <v>12</v>
      </c>
      <c r="S845" s="304" t="s">
        <v>169</v>
      </c>
      <c r="T845" s="252" t="s">
        <v>169</v>
      </c>
      <c r="V845" s="252" t="s">
        <v>169</v>
      </c>
      <c r="W845" s="321" t="s">
        <v>169</v>
      </c>
    </row>
    <row r="846" spans="1:23">
      <c r="A846" s="499"/>
      <c r="B846" s="499"/>
      <c r="C846" t="s">
        <v>121</v>
      </c>
      <c r="I846" s="158" t="s">
        <v>169</v>
      </c>
      <c r="J846" s="133" t="s">
        <v>169</v>
      </c>
      <c r="M846" s="159" t="s">
        <v>169</v>
      </c>
      <c r="N846" s="196"/>
      <c r="Q846" s="253" t="s">
        <v>169</v>
      </c>
      <c r="R846" s="316"/>
      <c r="S846" s="196"/>
      <c r="T846" s="252" t="s">
        <v>169</v>
      </c>
      <c r="W846" s="321" t="s">
        <v>169</v>
      </c>
    </row>
    <row r="847" spans="1:23">
      <c r="A847" s="499"/>
      <c r="B847" s="499"/>
      <c r="C847" t="s">
        <v>281</v>
      </c>
      <c r="D847" s="229" t="s">
        <v>169</v>
      </c>
      <c r="E847" s="229">
        <v>36</v>
      </c>
      <c r="F847" s="133" t="s">
        <v>169</v>
      </c>
      <c r="G847" s="133" t="s">
        <v>169</v>
      </c>
      <c r="H847" s="229">
        <v>45</v>
      </c>
      <c r="I847" s="314">
        <v>11</v>
      </c>
      <c r="J847" s="229">
        <v>33</v>
      </c>
      <c r="K847" s="133" t="s">
        <v>169</v>
      </c>
      <c r="L847" s="133" t="s">
        <v>169</v>
      </c>
      <c r="M847" s="308">
        <v>44</v>
      </c>
      <c r="N847" s="197">
        <v>11</v>
      </c>
      <c r="O847" s="60">
        <v>28</v>
      </c>
      <c r="P847" s="253" t="s">
        <v>169</v>
      </c>
      <c r="Q847" s="253" t="s">
        <v>169</v>
      </c>
      <c r="R847" s="316">
        <v>39</v>
      </c>
      <c r="S847" s="280">
        <v>15</v>
      </c>
      <c r="T847" s="186">
        <v>31</v>
      </c>
      <c r="U847" s="252" t="s">
        <v>169</v>
      </c>
      <c r="V847" s="252" t="s">
        <v>169</v>
      </c>
      <c r="W847" s="317">
        <v>46</v>
      </c>
    </row>
    <row r="848" spans="1:23">
      <c r="A848" s="499"/>
      <c r="B848" s="499"/>
      <c r="C848" t="s">
        <v>123</v>
      </c>
      <c r="D848" s="229">
        <v>35</v>
      </c>
      <c r="E848" s="229">
        <v>352</v>
      </c>
      <c r="F848" s="229">
        <v>210</v>
      </c>
      <c r="G848" s="229">
        <v>183</v>
      </c>
      <c r="H848" s="229">
        <v>387</v>
      </c>
      <c r="I848" s="314">
        <v>33</v>
      </c>
      <c r="J848" s="229">
        <v>181</v>
      </c>
      <c r="K848" s="229">
        <v>143</v>
      </c>
      <c r="L848" s="229">
        <v>93</v>
      </c>
      <c r="M848" s="308">
        <v>214</v>
      </c>
      <c r="N848" s="197">
        <v>42</v>
      </c>
      <c r="O848" s="60">
        <v>136</v>
      </c>
      <c r="P848" s="60">
        <v>114</v>
      </c>
      <c r="Q848" s="60">
        <v>68</v>
      </c>
      <c r="R848" s="316">
        <v>178</v>
      </c>
      <c r="S848" s="280">
        <v>30</v>
      </c>
      <c r="T848" s="186">
        <v>98</v>
      </c>
      <c r="U848" s="186">
        <v>83</v>
      </c>
      <c r="V848" s="186">
        <v>65</v>
      </c>
      <c r="W848" s="317">
        <v>128</v>
      </c>
    </row>
    <row r="849" spans="1:23">
      <c r="A849" s="499"/>
      <c r="B849" s="499"/>
      <c r="C849" t="s">
        <v>509</v>
      </c>
      <c r="D849" s="229">
        <v>223</v>
      </c>
      <c r="E849" s="227">
        <v>1202</v>
      </c>
      <c r="F849" s="229">
        <v>453</v>
      </c>
      <c r="G849" s="229">
        <v>336</v>
      </c>
      <c r="H849" s="227">
        <v>1425</v>
      </c>
      <c r="I849" s="314">
        <v>174</v>
      </c>
      <c r="J849" s="229">
        <v>785</v>
      </c>
      <c r="K849" s="229">
        <v>319</v>
      </c>
      <c r="L849" s="229">
        <v>186</v>
      </c>
      <c r="M849" s="308">
        <v>959</v>
      </c>
      <c r="N849" s="197">
        <v>164</v>
      </c>
      <c r="O849" s="60">
        <v>657</v>
      </c>
      <c r="P849" s="60">
        <v>268</v>
      </c>
      <c r="Q849" s="60">
        <v>181</v>
      </c>
      <c r="R849" s="316">
        <v>821</v>
      </c>
      <c r="S849" s="280">
        <v>142</v>
      </c>
      <c r="T849" s="186">
        <v>614</v>
      </c>
      <c r="U849" s="186">
        <v>231</v>
      </c>
      <c r="V849" s="186">
        <v>164</v>
      </c>
      <c r="W849" s="317">
        <v>756</v>
      </c>
    </row>
    <row r="850" spans="1:23">
      <c r="A850" s="499"/>
      <c r="B850" s="499" t="s">
        <v>41</v>
      </c>
      <c r="C850" t="s">
        <v>124</v>
      </c>
      <c r="D850" s="300"/>
      <c r="E850" s="300"/>
      <c r="F850" s="300"/>
      <c r="G850" s="300"/>
      <c r="H850" s="300"/>
      <c r="I850" s="313">
        <v>1343</v>
      </c>
      <c r="J850" s="227">
        <v>2700</v>
      </c>
      <c r="K850" s="229">
        <v>806</v>
      </c>
      <c r="L850" s="229">
        <v>302</v>
      </c>
      <c r="M850" s="307">
        <v>4043</v>
      </c>
      <c r="N850" s="197">
        <v>1260</v>
      </c>
      <c r="O850" s="60">
        <v>3673</v>
      </c>
      <c r="P850" s="60">
        <v>1348</v>
      </c>
      <c r="Q850" s="60">
        <v>528</v>
      </c>
      <c r="R850" s="316">
        <v>4933</v>
      </c>
      <c r="S850" s="280">
        <v>1121</v>
      </c>
      <c r="T850" s="186">
        <v>2979</v>
      </c>
      <c r="U850" s="186">
        <v>1166</v>
      </c>
      <c r="V850" s="186">
        <v>473</v>
      </c>
      <c r="W850" s="317">
        <v>4100</v>
      </c>
    </row>
    <row r="851" spans="1:23">
      <c r="A851" s="499"/>
      <c r="B851" s="499"/>
      <c r="C851" t="s">
        <v>171</v>
      </c>
      <c r="D851" s="300"/>
      <c r="E851" s="300"/>
      <c r="F851" s="300"/>
      <c r="G851" s="300"/>
      <c r="H851" s="300"/>
      <c r="I851" s="314">
        <v>309</v>
      </c>
      <c r="J851" s="229">
        <v>905</v>
      </c>
      <c r="K851" s="229">
        <v>309</v>
      </c>
      <c r="L851" s="229">
        <v>160</v>
      </c>
      <c r="M851" s="307">
        <v>1214</v>
      </c>
      <c r="N851" s="197">
        <v>264</v>
      </c>
      <c r="O851" s="60">
        <v>1154</v>
      </c>
      <c r="P851" s="60">
        <v>535</v>
      </c>
      <c r="Q851" s="60">
        <v>274</v>
      </c>
      <c r="R851" s="316">
        <v>1418</v>
      </c>
      <c r="S851" s="280">
        <v>283</v>
      </c>
      <c r="T851" s="186">
        <v>1223</v>
      </c>
      <c r="U851" s="186">
        <v>481</v>
      </c>
      <c r="V851" s="186">
        <v>296</v>
      </c>
      <c r="W851" s="317">
        <v>1506</v>
      </c>
    </row>
    <row r="852" spans="1:23">
      <c r="A852" s="499"/>
      <c r="B852" s="499"/>
      <c r="C852" t="s">
        <v>170</v>
      </c>
      <c r="D852" s="300"/>
      <c r="E852" s="300"/>
      <c r="F852" s="300"/>
      <c r="G852" s="300"/>
      <c r="H852" s="300"/>
      <c r="I852" s="314">
        <v>131</v>
      </c>
      <c r="J852" s="229">
        <v>276</v>
      </c>
      <c r="K852" s="229">
        <v>75</v>
      </c>
      <c r="L852" s="229">
        <v>23</v>
      </c>
      <c r="M852" s="308">
        <v>407</v>
      </c>
      <c r="N852" s="197">
        <v>152</v>
      </c>
      <c r="O852" s="60">
        <v>399</v>
      </c>
      <c r="P852" s="60">
        <v>124</v>
      </c>
      <c r="Q852" s="60">
        <v>45</v>
      </c>
      <c r="R852" s="316">
        <v>551</v>
      </c>
      <c r="S852" s="280">
        <v>150</v>
      </c>
      <c r="T852" s="186">
        <v>406</v>
      </c>
      <c r="U852" s="186">
        <v>145</v>
      </c>
      <c r="V852" s="186">
        <v>57</v>
      </c>
      <c r="W852" s="317">
        <v>556</v>
      </c>
    </row>
    <row r="853" spans="1:23">
      <c r="A853" s="499"/>
      <c r="B853" s="499"/>
      <c r="C853" t="s">
        <v>117</v>
      </c>
      <c r="D853" s="300"/>
      <c r="E853" s="300"/>
      <c r="F853" s="300"/>
      <c r="G853" s="300"/>
      <c r="H853" s="300"/>
      <c r="I853" s="314">
        <v>55</v>
      </c>
      <c r="J853" s="229">
        <v>96</v>
      </c>
      <c r="K853" s="229">
        <v>24</v>
      </c>
      <c r="L853" s="133" t="s">
        <v>169</v>
      </c>
      <c r="M853" s="308">
        <v>151</v>
      </c>
      <c r="N853" s="197">
        <v>41</v>
      </c>
      <c r="O853" s="60">
        <v>102</v>
      </c>
      <c r="P853" s="60">
        <v>26</v>
      </c>
      <c r="Q853" s="60">
        <v>20</v>
      </c>
      <c r="R853" s="316">
        <v>143</v>
      </c>
      <c r="S853" s="280">
        <v>42</v>
      </c>
      <c r="T853" s="186">
        <v>75</v>
      </c>
      <c r="U853" s="186">
        <v>38</v>
      </c>
      <c r="V853" s="186">
        <v>15</v>
      </c>
      <c r="W853" s="317">
        <v>117</v>
      </c>
    </row>
    <row r="854" spans="1:23">
      <c r="A854" s="499"/>
      <c r="B854" s="499"/>
      <c r="C854" t="s">
        <v>172</v>
      </c>
      <c r="D854" s="300"/>
      <c r="E854" s="300"/>
      <c r="F854" s="300"/>
      <c r="G854" s="300"/>
      <c r="H854" s="300"/>
      <c r="I854" s="314">
        <v>14</v>
      </c>
      <c r="J854" s="229">
        <v>37</v>
      </c>
      <c r="K854" s="229">
        <v>20</v>
      </c>
      <c r="L854" s="133" t="s">
        <v>169</v>
      </c>
      <c r="M854" s="308">
        <v>51</v>
      </c>
      <c r="N854" s="197">
        <v>11</v>
      </c>
      <c r="O854" s="60">
        <v>47</v>
      </c>
      <c r="P854" s="60">
        <v>23</v>
      </c>
      <c r="Q854" s="253" t="s">
        <v>169</v>
      </c>
      <c r="R854" s="316">
        <v>58</v>
      </c>
      <c r="S854" s="280">
        <v>20</v>
      </c>
      <c r="T854" s="186">
        <v>47</v>
      </c>
      <c r="U854" s="186">
        <v>21</v>
      </c>
      <c r="V854" s="252" t="s">
        <v>169</v>
      </c>
      <c r="W854" s="317">
        <v>67</v>
      </c>
    </row>
    <row r="855" spans="1:23">
      <c r="A855" s="499"/>
      <c r="B855" s="499"/>
      <c r="C855" t="s">
        <v>121</v>
      </c>
      <c r="D855" s="300"/>
      <c r="E855" s="300"/>
      <c r="F855" s="300"/>
      <c r="G855" s="300"/>
      <c r="H855" s="300"/>
      <c r="I855" s="158" t="s">
        <v>169</v>
      </c>
      <c r="J855" s="133" t="s">
        <v>169</v>
      </c>
      <c r="K855" s="133" t="s">
        <v>169</v>
      </c>
      <c r="L855" s="133" t="s">
        <v>169</v>
      </c>
      <c r="M855" s="308">
        <v>10</v>
      </c>
      <c r="N855" s="197"/>
      <c r="O855" s="253" t="s">
        <v>169</v>
      </c>
      <c r="P855" s="253" t="s">
        <v>169</v>
      </c>
      <c r="Q855" s="253" t="s">
        <v>169</v>
      </c>
      <c r="R855" s="318" t="s">
        <v>169</v>
      </c>
      <c r="S855" s="304" t="s">
        <v>169</v>
      </c>
      <c r="T855" s="252" t="s">
        <v>169</v>
      </c>
      <c r="U855" s="252" t="s">
        <v>169</v>
      </c>
      <c r="V855" s="186"/>
      <c r="W855" s="321" t="s">
        <v>169</v>
      </c>
    </row>
    <row r="856" spans="1:23">
      <c r="A856" s="499"/>
      <c r="B856" s="499"/>
      <c r="C856" t="s">
        <v>281</v>
      </c>
      <c r="D856" s="300"/>
      <c r="E856" s="300"/>
      <c r="F856" s="300"/>
      <c r="G856" s="300"/>
      <c r="H856" s="300"/>
      <c r="I856" s="314">
        <v>139</v>
      </c>
      <c r="J856" s="229">
        <v>227</v>
      </c>
      <c r="K856" s="229">
        <v>57</v>
      </c>
      <c r="L856" s="229">
        <v>18</v>
      </c>
      <c r="M856" s="308">
        <v>366</v>
      </c>
      <c r="N856" s="197">
        <v>131</v>
      </c>
      <c r="O856" s="60">
        <v>275</v>
      </c>
      <c r="P856" s="60">
        <v>99</v>
      </c>
      <c r="Q856" s="60">
        <v>22</v>
      </c>
      <c r="R856" s="316">
        <v>406</v>
      </c>
      <c r="S856" s="280">
        <v>118</v>
      </c>
      <c r="T856" s="186">
        <v>261</v>
      </c>
      <c r="U856" s="186">
        <v>72</v>
      </c>
      <c r="V856" s="186">
        <v>28</v>
      </c>
      <c r="W856" s="317">
        <v>379</v>
      </c>
    </row>
    <row r="857" spans="1:23">
      <c r="A857" s="499"/>
      <c r="B857" s="499"/>
      <c r="C857" t="s">
        <v>123</v>
      </c>
      <c r="D857" s="300"/>
      <c r="E857" s="300"/>
      <c r="F857" s="300"/>
      <c r="G857" s="300"/>
      <c r="H857" s="300"/>
      <c r="I857" s="314">
        <v>309</v>
      </c>
      <c r="J857" s="229">
        <v>911</v>
      </c>
      <c r="K857" s="229">
        <v>541</v>
      </c>
      <c r="L857" s="229">
        <v>277</v>
      </c>
      <c r="M857" s="307">
        <v>1220</v>
      </c>
      <c r="N857" s="197">
        <v>306</v>
      </c>
      <c r="O857" s="60">
        <v>1105</v>
      </c>
      <c r="P857" s="60">
        <v>947</v>
      </c>
      <c r="Q857" s="60">
        <v>536</v>
      </c>
      <c r="R857" s="316">
        <v>1411</v>
      </c>
      <c r="S857" s="280">
        <v>332</v>
      </c>
      <c r="T857" s="186">
        <v>1069</v>
      </c>
      <c r="U857" s="186">
        <v>948</v>
      </c>
      <c r="V857" s="186">
        <v>552</v>
      </c>
      <c r="W857" s="317">
        <v>1401</v>
      </c>
    </row>
    <row r="858" spans="1:23">
      <c r="A858" s="499"/>
      <c r="B858" s="499"/>
      <c r="C858" t="s">
        <v>509</v>
      </c>
      <c r="D858" s="300"/>
      <c r="E858" s="300"/>
      <c r="F858" s="300"/>
      <c r="G858" s="300"/>
      <c r="H858" s="300"/>
      <c r="I858" s="313">
        <v>2303</v>
      </c>
      <c r="J858" s="227">
        <v>5159</v>
      </c>
      <c r="K858" s="227">
        <v>1838</v>
      </c>
      <c r="L858" s="229">
        <v>792</v>
      </c>
      <c r="M858" s="307">
        <v>7462</v>
      </c>
      <c r="N858" s="197">
        <v>2165</v>
      </c>
      <c r="O858" s="60">
        <v>6760</v>
      </c>
      <c r="P858" s="60">
        <v>3108</v>
      </c>
      <c r="Q858" s="60">
        <v>1433</v>
      </c>
      <c r="R858" s="316">
        <v>8925</v>
      </c>
      <c r="S858" s="280">
        <v>2070</v>
      </c>
      <c r="T858" s="186">
        <v>6064</v>
      </c>
      <c r="U858" s="186">
        <v>2873</v>
      </c>
      <c r="V858" s="186">
        <v>1430</v>
      </c>
      <c r="W858" s="317">
        <v>8134</v>
      </c>
    </row>
    <row r="859" spans="1:23">
      <c r="A859" s="499"/>
      <c r="B859" s="499" t="s">
        <v>511</v>
      </c>
      <c r="C859" t="s">
        <v>124</v>
      </c>
      <c r="D859" s="300"/>
      <c r="E859" s="300"/>
      <c r="F859" s="300"/>
      <c r="G859" s="300"/>
      <c r="H859" s="300"/>
      <c r="I859" s="313">
        <v>136566</v>
      </c>
      <c r="J859" s="227">
        <v>47470</v>
      </c>
      <c r="K859" s="227">
        <v>19964</v>
      </c>
      <c r="L859" s="227">
        <v>16969</v>
      </c>
      <c r="M859" s="310">
        <v>130362</v>
      </c>
      <c r="N859" s="197">
        <v>147190</v>
      </c>
      <c r="O859" s="60">
        <v>50482</v>
      </c>
      <c r="P859" s="60">
        <v>20921</v>
      </c>
      <c r="Q859" s="60">
        <v>17949</v>
      </c>
      <c r="R859" s="316">
        <v>139207</v>
      </c>
      <c r="S859" s="280">
        <v>155894</v>
      </c>
      <c r="T859" s="186">
        <v>53182</v>
      </c>
      <c r="U859" s="186">
        <v>21754</v>
      </c>
      <c r="V859" s="186">
        <v>18627</v>
      </c>
      <c r="W859" s="317">
        <v>146586</v>
      </c>
    </row>
    <row r="860" spans="1:23">
      <c r="A860" s="499"/>
      <c r="B860" s="499"/>
      <c r="C860" t="s">
        <v>171</v>
      </c>
      <c r="D860" s="300"/>
      <c r="E860" s="300"/>
      <c r="F860" s="300"/>
      <c r="G860" s="300"/>
      <c r="H860" s="300"/>
      <c r="I860" s="313">
        <v>43924</v>
      </c>
      <c r="J860" s="227">
        <v>18130</v>
      </c>
      <c r="K860" s="227">
        <v>9289</v>
      </c>
      <c r="L860" s="227">
        <v>6572</v>
      </c>
      <c r="M860" s="310">
        <v>45599</v>
      </c>
      <c r="N860" s="197">
        <v>47220</v>
      </c>
      <c r="O860" s="60">
        <v>19155</v>
      </c>
      <c r="P860" s="60">
        <v>9631</v>
      </c>
      <c r="Q860" s="60">
        <v>7023</v>
      </c>
      <c r="R860" s="316">
        <v>48248</v>
      </c>
      <c r="S860" s="280">
        <v>48420</v>
      </c>
      <c r="T860" s="186">
        <v>19869</v>
      </c>
      <c r="U860" s="186">
        <v>9783</v>
      </c>
      <c r="V860" s="186">
        <v>7261</v>
      </c>
      <c r="W860" s="317">
        <v>49311</v>
      </c>
    </row>
    <row r="861" spans="1:23">
      <c r="A861" s="499"/>
      <c r="B861" s="499"/>
      <c r="C861" t="s">
        <v>170</v>
      </c>
      <c r="D861" s="300"/>
      <c r="E861" s="300"/>
      <c r="F861" s="300"/>
      <c r="G861" s="300"/>
      <c r="H861" s="300"/>
      <c r="I861" s="313">
        <v>12704</v>
      </c>
      <c r="J861" s="227">
        <v>3922</v>
      </c>
      <c r="K861" s="227">
        <v>1577</v>
      </c>
      <c r="L861" s="229">
        <v>872</v>
      </c>
      <c r="M861" s="310">
        <v>11217</v>
      </c>
      <c r="N861" s="197">
        <v>14212</v>
      </c>
      <c r="O861" s="60">
        <v>4233</v>
      </c>
      <c r="P861" s="60">
        <v>1694</v>
      </c>
      <c r="Q861" s="60">
        <v>923</v>
      </c>
      <c r="R861" s="316">
        <v>12308</v>
      </c>
      <c r="S861" s="280">
        <v>15559</v>
      </c>
      <c r="T861" s="186">
        <v>4541</v>
      </c>
      <c r="U861" s="186">
        <v>1785</v>
      </c>
      <c r="V861" s="186">
        <v>960</v>
      </c>
      <c r="W861" s="317">
        <v>13303</v>
      </c>
    </row>
    <row r="862" spans="1:23">
      <c r="A862" s="499"/>
      <c r="B862" s="499"/>
      <c r="C862" t="s">
        <v>117</v>
      </c>
      <c r="D862" s="300"/>
      <c r="E862" s="300"/>
      <c r="F862" s="300"/>
      <c r="G862" s="300"/>
      <c r="H862" s="300"/>
      <c r="I862" s="313">
        <v>3137</v>
      </c>
      <c r="J862" s="227">
        <v>1191</v>
      </c>
      <c r="K862" s="229">
        <v>449</v>
      </c>
      <c r="L862" s="229">
        <v>268</v>
      </c>
      <c r="M862" s="310">
        <v>3498</v>
      </c>
      <c r="N862" s="197">
        <v>3552</v>
      </c>
      <c r="O862" s="60">
        <v>1343</v>
      </c>
      <c r="P862" s="60">
        <v>508</v>
      </c>
      <c r="Q862" s="60">
        <v>305</v>
      </c>
      <c r="R862" s="316">
        <v>3926</v>
      </c>
      <c r="S862" s="280">
        <v>4060</v>
      </c>
      <c r="T862" s="186">
        <v>1470</v>
      </c>
      <c r="U862" s="186">
        <v>546</v>
      </c>
      <c r="V862" s="186">
        <v>338</v>
      </c>
      <c r="W862" s="317">
        <v>4432</v>
      </c>
    </row>
    <row r="863" spans="1:23">
      <c r="A863" s="499"/>
      <c r="B863" s="499"/>
      <c r="C863" t="s">
        <v>172</v>
      </c>
      <c r="D863" s="300"/>
      <c r="E863" s="300"/>
      <c r="F863" s="300"/>
      <c r="G863" s="300"/>
      <c r="H863" s="300"/>
      <c r="I863" s="313">
        <v>1711</v>
      </c>
      <c r="J863" s="229">
        <v>752</v>
      </c>
      <c r="K863" s="229">
        <v>339</v>
      </c>
      <c r="L863" s="229">
        <v>261</v>
      </c>
      <c r="M863" s="310">
        <v>1795</v>
      </c>
      <c r="N863" s="197">
        <v>1874</v>
      </c>
      <c r="O863" s="60">
        <v>805</v>
      </c>
      <c r="P863" s="60">
        <v>366</v>
      </c>
      <c r="Q863" s="60">
        <v>278</v>
      </c>
      <c r="R863" s="316">
        <v>1931</v>
      </c>
      <c r="S863" s="280">
        <v>1946</v>
      </c>
      <c r="T863" s="186">
        <v>844</v>
      </c>
      <c r="U863" s="186">
        <v>392</v>
      </c>
      <c r="V863" s="186">
        <v>289</v>
      </c>
      <c r="W863" s="317">
        <v>1998</v>
      </c>
    </row>
    <row r="864" spans="1:23">
      <c r="A864" s="499"/>
      <c r="B864" s="499"/>
      <c r="C864" t="s">
        <v>121</v>
      </c>
      <c r="D864" s="300"/>
      <c r="E864" s="300"/>
      <c r="F864" s="300"/>
      <c r="G864" s="300"/>
      <c r="H864" s="300"/>
      <c r="I864" s="314">
        <v>260</v>
      </c>
      <c r="J864" s="229">
        <v>173</v>
      </c>
      <c r="K864" s="229">
        <v>72</v>
      </c>
      <c r="L864" s="229">
        <v>46</v>
      </c>
      <c r="M864" s="310">
        <v>345</v>
      </c>
      <c r="N864" s="197">
        <v>284</v>
      </c>
      <c r="O864" s="60">
        <v>173</v>
      </c>
      <c r="P864" s="60">
        <v>77</v>
      </c>
      <c r="Q864" s="60">
        <v>49</v>
      </c>
      <c r="R864" s="316">
        <v>355</v>
      </c>
      <c r="S864" s="280">
        <v>303</v>
      </c>
      <c r="T864" s="186">
        <v>181</v>
      </c>
      <c r="U864" s="186">
        <v>80</v>
      </c>
      <c r="V864" s="186">
        <v>53</v>
      </c>
      <c r="W864" s="317">
        <v>370</v>
      </c>
    </row>
    <row r="865" spans="1:23">
      <c r="A865" s="499"/>
      <c r="B865" s="499"/>
      <c r="C865" t="s">
        <v>281</v>
      </c>
      <c r="D865" s="300"/>
      <c r="E865" s="300"/>
      <c r="F865" s="300"/>
      <c r="G865" s="300"/>
      <c r="H865" s="300"/>
      <c r="I865" s="313">
        <v>11701</v>
      </c>
      <c r="J865" s="227">
        <v>2950</v>
      </c>
      <c r="K865" s="227">
        <v>1175</v>
      </c>
      <c r="L865" s="229">
        <v>578</v>
      </c>
      <c r="M865" s="310">
        <v>10778</v>
      </c>
      <c r="N865" s="197">
        <v>13384</v>
      </c>
      <c r="O865" s="60">
        <v>3246</v>
      </c>
      <c r="P865" s="60">
        <v>1323</v>
      </c>
      <c r="Q865" s="60">
        <v>654</v>
      </c>
      <c r="R865" s="316">
        <v>12092</v>
      </c>
      <c r="S865" s="280">
        <v>14916</v>
      </c>
      <c r="T865" s="186">
        <v>3572</v>
      </c>
      <c r="U865" s="186">
        <v>1426</v>
      </c>
      <c r="V865" s="186">
        <v>709</v>
      </c>
      <c r="W865" s="317">
        <v>13302</v>
      </c>
    </row>
    <row r="866" spans="1:23">
      <c r="A866" s="499"/>
      <c r="B866" s="499"/>
      <c r="C866" t="s">
        <v>123</v>
      </c>
      <c r="D866" s="300"/>
      <c r="E866" s="300"/>
      <c r="F866" s="300"/>
      <c r="G866" s="300"/>
      <c r="H866" s="300"/>
      <c r="I866" s="313">
        <v>327084</v>
      </c>
      <c r="J866" s="227">
        <v>180771</v>
      </c>
      <c r="K866" s="227">
        <v>118209</v>
      </c>
      <c r="L866" s="227">
        <v>122916</v>
      </c>
      <c r="M866" s="310">
        <v>395406</v>
      </c>
      <c r="N866" s="197">
        <v>328618</v>
      </c>
      <c r="O866" s="60">
        <v>181144</v>
      </c>
      <c r="P866" s="60">
        <v>118634</v>
      </c>
      <c r="Q866" s="60">
        <v>124077</v>
      </c>
      <c r="R866" s="316">
        <v>396187</v>
      </c>
      <c r="S866" s="280">
        <v>335955</v>
      </c>
      <c r="T866" s="186">
        <v>180619</v>
      </c>
      <c r="U866" s="186">
        <v>118751</v>
      </c>
      <c r="V866" s="186">
        <v>124878</v>
      </c>
      <c r="W866" s="317">
        <v>398546</v>
      </c>
    </row>
    <row r="867" spans="1:23">
      <c r="A867" s="499"/>
      <c r="B867" s="499"/>
      <c r="C867" t="s">
        <v>509</v>
      </c>
      <c r="D867" s="300"/>
      <c r="E867" s="300"/>
      <c r="F867" s="300"/>
      <c r="G867" s="300"/>
      <c r="H867" s="300"/>
      <c r="I867" s="313">
        <v>537087</v>
      </c>
      <c r="J867" s="227">
        <v>255359</v>
      </c>
      <c r="K867" s="227">
        <v>151074</v>
      </c>
      <c r="L867" s="227">
        <v>148482</v>
      </c>
      <c r="M867" s="310">
        <v>599000</v>
      </c>
      <c r="N867" s="197">
        <v>556334</v>
      </c>
      <c r="O867" s="60">
        <v>260581</v>
      </c>
      <c r="P867" s="60">
        <v>153154</v>
      </c>
      <c r="Q867" s="60">
        <v>151258</v>
      </c>
      <c r="R867" s="316">
        <v>614254</v>
      </c>
      <c r="S867" s="280">
        <v>577053</v>
      </c>
      <c r="T867" s="186">
        <v>264278</v>
      </c>
      <c r="U867" s="186">
        <v>154517</v>
      </c>
      <c r="V867" s="186">
        <v>153115</v>
      </c>
      <c r="W867" s="317">
        <v>627848</v>
      </c>
    </row>
    <row r="868" spans="1:23">
      <c r="A868" s="499" t="s">
        <v>210</v>
      </c>
      <c r="B868" s="499" t="s">
        <v>24</v>
      </c>
      <c r="C868" t="s">
        <v>124</v>
      </c>
      <c r="D868" s="227">
        <v>1465</v>
      </c>
      <c r="E868" s="227">
        <v>2884</v>
      </c>
      <c r="F868" s="227">
        <v>1120</v>
      </c>
      <c r="G868" s="229">
        <v>609</v>
      </c>
      <c r="H868" s="227">
        <v>4349</v>
      </c>
      <c r="I868" s="313">
        <v>1450</v>
      </c>
      <c r="J868" s="227">
        <v>3070</v>
      </c>
      <c r="K868" s="227">
        <v>1124</v>
      </c>
      <c r="L868" s="229">
        <v>602</v>
      </c>
      <c r="M868" s="307">
        <v>4520</v>
      </c>
      <c r="N868" s="197">
        <v>1292</v>
      </c>
      <c r="O868" s="60">
        <v>2343</v>
      </c>
      <c r="P868" s="60">
        <v>981</v>
      </c>
      <c r="Q868" s="60">
        <v>540</v>
      </c>
      <c r="R868" s="316">
        <v>3635</v>
      </c>
      <c r="S868" s="280">
        <v>1324</v>
      </c>
      <c r="T868" s="186">
        <v>2059</v>
      </c>
      <c r="U868" s="186">
        <v>1018</v>
      </c>
      <c r="V868" s="186">
        <v>494</v>
      </c>
      <c r="W868" s="317">
        <v>3383</v>
      </c>
    </row>
    <row r="869" spans="1:23">
      <c r="A869" s="499"/>
      <c r="B869" s="499"/>
      <c r="C869" t="s">
        <v>171</v>
      </c>
      <c r="D869" s="229">
        <v>297</v>
      </c>
      <c r="E869" s="229">
        <v>742</v>
      </c>
      <c r="F869" s="229">
        <v>309</v>
      </c>
      <c r="G869" s="229">
        <v>164</v>
      </c>
      <c r="H869" s="227">
        <v>1039</v>
      </c>
      <c r="I869" s="314">
        <v>279</v>
      </c>
      <c r="J869" s="229">
        <v>727</v>
      </c>
      <c r="K869" s="229">
        <v>317</v>
      </c>
      <c r="L869" s="229">
        <v>146</v>
      </c>
      <c r="M869" s="307">
        <v>1006</v>
      </c>
      <c r="N869" s="197">
        <v>312</v>
      </c>
      <c r="O869" s="60">
        <v>659</v>
      </c>
      <c r="P869" s="60">
        <v>288</v>
      </c>
      <c r="Q869" s="60">
        <v>156</v>
      </c>
      <c r="R869" s="316">
        <v>971</v>
      </c>
      <c r="S869" s="280">
        <v>362</v>
      </c>
      <c r="T869" s="186">
        <v>794</v>
      </c>
      <c r="U869" s="186">
        <v>358</v>
      </c>
      <c r="V869" s="186">
        <v>173</v>
      </c>
      <c r="W869" s="317">
        <v>1156</v>
      </c>
    </row>
    <row r="870" spans="1:23">
      <c r="A870" s="499"/>
      <c r="B870" s="499"/>
      <c r="C870" t="s">
        <v>170</v>
      </c>
      <c r="D870" s="229">
        <v>278</v>
      </c>
      <c r="E870" s="229">
        <v>341</v>
      </c>
      <c r="F870" s="229">
        <v>92</v>
      </c>
      <c r="G870" s="229">
        <v>47</v>
      </c>
      <c r="H870" s="229">
        <v>619</v>
      </c>
      <c r="I870" s="314">
        <v>249</v>
      </c>
      <c r="J870" s="229">
        <v>441</v>
      </c>
      <c r="K870" s="229">
        <v>130</v>
      </c>
      <c r="L870" s="229">
        <v>50</v>
      </c>
      <c r="M870" s="308">
        <v>690</v>
      </c>
      <c r="N870" s="197">
        <v>257</v>
      </c>
      <c r="O870" s="60">
        <v>399</v>
      </c>
      <c r="P870" s="60">
        <v>117</v>
      </c>
      <c r="Q870" s="60">
        <v>44</v>
      </c>
      <c r="R870" s="316">
        <v>656</v>
      </c>
      <c r="S870" s="280">
        <v>281</v>
      </c>
      <c r="T870" s="186">
        <v>397</v>
      </c>
      <c r="U870" s="186">
        <v>129</v>
      </c>
      <c r="V870" s="186">
        <v>45</v>
      </c>
      <c r="W870" s="317">
        <v>678</v>
      </c>
    </row>
    <row r="871" spans="1:23">
      <c r="A871" s="499"/>
      <c r="B871" s="499"/>
      <c r="C871" t="s">
        <v>117</v>
      </c>
      <c r="D871" s="229">
        <v>163</v>
      </c>
      <c r="E871" s="229">
        <v>383</v>
      </c>
      <c r="F871" s="229">
        <v>105</v>
      </c>
      <c r="G871" s="229">
        <v>23</v>
      </c>
      <c r="H871" s="229">
        <v>546</v>
      </c>
      <c r="I871" s="314">
        <v>194</v>
      </c>
      <c r="J871" s="229">
        <v>323</v>
      </c>
      <c r="K871" s="229">
        <v>81</v>
      </c>
      <c r="L871" s="229">
        <v>17</v>
      </c>
      <c r="M871" s="308">
        <v>517</v>
      </c>
      <c r="N871" s="197">
        <v>190</v>
      </c>
      <c r="O871" s="60">
        <v>300</v>
      </c>
      <c r="P871" s="60">
        <v>93</v>
      </c>
      <c r="Q871" s="60">
        <v>17</v>
      </c>
      <c r="R871" s="316">
        <v>490</v>
      </c>
      <c r="S871" s="280">
        <v>228</v>
      </c>
      <c r="T871" s="186">
        <v>294</v>
      </c>
      <c r="U871" s="186">
        <v>95</v>
      </c>
      <c r="V871" s="186">
        <v>21</v>
      </c>
      <c r="W871" s="317">
        <v>522</v>
      </c>
    </row>
    <row r="872" spans="1:23">
      <c r="A872" s="499"/>
      <c r="B872" s="499"/>
      <c r="C872" t="s">
        <v>172</v>
      </c>
      <c r="D872" s="229">
        <v>24</v>
      </c>
      <c r="E872" s="229">
        <v>90</v>
      </c>
      <c r="F872" s="229">
        <v>51</v>
      </c>
      <c r="G872" s="229">
        <v>20</v>
      </c>
      <c r="H872" s="229">
        <v>114</v>
      </c>
      <c r="I872" s="314">
        <v>23</v>
      </c>
      <c r="J872" s="229">
        <v>100</v>
      </c>
      <c r="K872" s="229">
        <v>44</v>
      </c>
      <c r="L872" s="229">
        <v>30</v>
      </c>
      <c r="M872" s="308">
        <v>123</v>
      </c>
      <c r="N872" s="197">
        <v>30</v>
      </c>
      <c r="O872" s="60">
        <v>99</v>
      </c>
      <c r="P872" s="60">
        <v>57</v>
      </c>
      <c r="Q872" s="60">
        <v>24</v>
      </c>
      <c r="R872" s="316">
        <v>129</v>
      </c>
      <c r="S872" s="280">
        <v>38</v>
      </c>
      <c r="T872" s="186">
        <v>85</v>
      </c>
      <c r="U872" s="186">
        <v>62</v>
      </c>
      <c r="V872" s="186">
        <v>33</v>
      </c>
      <c r="W872" s="317">
        <v>123</v>
      </c>
    </row>
    <row r="873" spans="1:23">
      <c r="A873" s="499"/>
      <c r="B873" s="499"/>
      <c r="C873" t="s">
        <v>121</v>
      </c>
      <c r="D873" s="229" t="s">
        <v>169</v>
      </c>
      <c r="E873" s="229" t="s">
        <v>169</v>
      </c>
      <c r="F873" s="133" t="s">
        <v>169</v>
      </c>
      <c r="H873" s="229">
        <v>10</v>
      </c>
      <c r="I873" s="158" t="s">
        <v>169</v>
      </c>
      <c r="J873" s="133" t="s">
        <v>169</v>
      </c>
      <c r="K873" s="133" t="s">
        <v>169</v>
      </c>
      <c r="M873" s="308">
        <v>10</v>
      </c>
      <c r="N873" s="315" t="s">
        <v>169</v>
      </c>
      <c r="O873" s="253" t="s">
        <v>169</v>
      </c>
      <c r="P873" s="253" t="s">
        <v>169</v>
      </c>
      <c r="R873" s="318" t="s">
        <v>169</v>
      </c>
      <c r="S873" s="304" t="s">
        <v>169</v>
      </c>
      <c r="T873" s="252" t="s">
        <v>169</v>
      </c>
      <c r="U873" s="252" t="s">
        <v>169</v>
      </c>
      <c r="W873" s="321" t="s">
        <v>169</v>
      </c>
    </row>
    <row r="874" spans="1:23">
      <c r="A874" s="499"/>
      <c r="B874" s="499"/>
      <c r="C874" t="s">
        <v>281</v>
      </c>
      <c r="D874" s="229">
        <v>177</v>
      </c>
      <c r="E874" s="229">
        <v>281</v>
      </c>
      <c r="F874" s="229">
        <v>66</v>
      </c>
      <c r="G874" s="229">
        <v>32</v>
      </c>
      <c r="H874" s="229">
        <v>458</v>
      </c>
      <c r="I874" s="314">
        <v>188</v>
      </c>
      <c r="J874" s="229">
        <v>292</v>
      </c>
      <c r="K874" s="229">
        <v>82</v>
      </c>
      <c r="L874" s="229">
        <v>22</v>
      </c>
      <c r="M874" s="308">
        <v>480</v>
      </c>
      <c r="N874" s="197">
        <v>173</v>
      </c>
      <c r="O874" s="60">
        <v>261</v>
      </c>
      <c r="P874" s="60">
        <v>89</v>
      </c>
      <c r="Q874" s="60">
        <v>26</v>
      </c>
      <c r="R874" s="316">
        <v>434</v>
      </c>
      <c r="S874" s="280">
        <v>180</v>
      </c>
      <c r="T874" s="186">
        <v>281</v>
      </c>
      <c r="U874" s="186">
        <v>79</v>
      </c>
      <c r="V874" s="186">
        <v>28</v>
      </c>
      <c r="W874" s="317">
        <v>461</v>
      </c>
    </row>
    <row r="875" spans="1:23">
      <c r="A875" s="499"/>
      <c r="B875" s="499"/>
      <c r="C875" t="s">
        <v>123</v>
      </c>
      <c r="D875" s="229">
        <v>46</v>
      </c>
      <c r="E875" s="229">
        <v>143</v>
      </c>
      <c r="F875" s="229">
        <v>140</v>
      </c>
      <c r="G875" s="229">
        <v>129</v>
      </c>
      <c r="H875" s="229">
        <v>189</v>
      </c>
      <c r="I875" s="314">
        <v>21</v>
      </c>
      <c r="J875" s="229">
        <v>96</v>
      </c>
      <c r="K875" s="229">
        <v>155</v>
      </c>
      <c r="L875" s="229">
        <v>110</v>
      </c>
      <c r="M875" s="308">
        <v>117</v>
      </c>
      <c r="N875" s="197">
        <v>39</v>
      </c>
      <c r="O875" s="60">
        <v>81</v>
      </c>
      <c r="P875" s="60">
        <v>120</v>
      </c>
      <c r="Q875" s="60">
        <v>88</v>
      </c>
      <c r="R875" s="316">
        <v>120</v>
      </c>
      <c r="S875" s="280">
        <v>47</v>
      </c>
      <c r="T875" s="186">
        <v>62</v>
      </c>
      <c r="U875" s="186">
        <v>99</v>
      </c>
      <c r="V875" s="186">
        <v>68</v>
      </c>
      <c r="W875" s="317">
        <v>109</v>
      </c>
    </row>
    <row r="876" spans="1:23">
      <c r="A876" s="499"/>
      <c r="B876" s="499"/>
      <c r="C876" t="s">
        <v>509</v>
      </c>
      <c r="D876" s="227">
        <v>2455</v>
      </c>
      <c r="E876" s="227">
        <v>4869</v>
      </c>
      <c r="F876" s="227">
        <v>1886</v>
      </c>
      <c r="G876" s="227">
        <v>1024</v>
      </c>
      <c r="H876" s="227">
        <v>7324</v>
      </c>
      <c r="I876" s="313">
        <v>2408</v>
      </c>
      <c r="J876" s="227">
        <v>5055</v>
      </c>
      <c r="K876" s="227">
        <v>1934</v>
      </c>
      <c r="L876" s="229">
        <v>977</v>
      </c>
      <c r="M876" s="307">
        <v>7463</v>
      </c>
      <c r="N876" s="197">
        <v>2295</v>
      </c>
      <c r="O876" s="60">
        <v>4146</v>
      </c>
      <c r="P876" s="60">
        <v>1746</v>
      </c>
      <c r="Q876" s="60">
        <v>895</v>
      </c>
      <c r="R876" s="316">
        <v>6441</v>
      </c>
      <c r="S876" s="280">
        <v>2463</v>
      </c>
      <c r="T876" s="186">
        <v>3977</v>
      </c>
      <c r="U876" s="186">
        <v>1842</v>
      </c>
      <c r="V876" s="186">
        <v>862</v>
      </c>
      <c r="W876" s="317">
        <v>6440</v>
      </c>
    </row>
    <row r="877" spans="1:23">
      <c r="A877" s="499"/>
      <c r="B877" s="499" t="s">
        <v>510</v>
      </c>
      <c r="C877" t="s">
        <v>124</v>
      </c>
      <c r="D877" s="229">
        <v>73</v>
      </c>
      <c r="E877" s="229">
        <v>351</v>
      </c>
      <c r="F877" s="229">
        <v>108</v>
      </c>
      <c r="G877" s="229">
        <v>71</v>
      </c>
      <c r="H877" s="229">
        <v>424</v>
      </c>
      <c r="I877" s="314">
        <v>89</v>
      </c>
      <c r="J877" s="229">
        <v>381</v>
      </c>
      <c r="K877" s="229">
        <v>145</v>
      </c>
      <c r="L877" s="229">
        <v>66</v>
      </c>
      <c r="M877" s="308">
        <v>470</v>
      </c>
      <c r="N877" s="197">
        <v>107</v>
      </c>
      <c r="O877" s="60">
        <v>266</v>
      </c>
      <c r="P877" s="60">
        <v>120</v>
      </c>
      <c r="Q877" s="60">
        <v>61</v>
      </c>
      <c r="R877" s="316">
        <v>373</v>
      </c>
      <c r="S877" s="280">
        <v>102</v>
      </c>
      <c r="T877" s="186">
        <v>236</v>
      </c>
      <c r="U877" s="186">
        <v>106</v>
      </c>
      <c r="V877" s="186">
        <v>42</v>
      </c>
      <c r="W877" s="317">
        <v>338</v>
      </c>
    </row>
    <row r="878" spans="1:23">
      <c r="A878" s="499"/>
      <c r="B878" s="499"/>
      <c r="C878" t="s">
        <v>171</v>
      </c>
      <c r="D878" s="229">
        <v>11</v>
      </c>
      <c r="E878" s="229">
        <v>50</v>
      </c>
      <c r="F878" s="229">
        <v>17</v>
      </c>
      <c r="G878" s="133" t="s">
        <v>169</v>
      </c>
      <c r="H878" s="229">
        <v>61</v>
      </c>
      <c r="I878" s="314">
        <v>11</v>
      </c>
      <c r="J878" s="229">
        <v>45</v>
      </c>
      <c r="K878" s="229">
        <v>20</v>
      </c>
      <c r="L878" s="229">
        <v>12</v>
      </c>
      <c r="M878" s="308">
        <v>56</v>
      </c>
      <c r="N878" s="315" t="s">
        <v>169</v>
      </c>
      <c r="O878" s="60">
        <v>35</v>
      </c>
      <c r="P878" s="60">
        <v>25</v>
      </c>
      <c r="Q878" s="253" t="s">
        <v>169</v>
      </c>
      <c r="R878" s="316">
        <v>42</v>
      </c>
      <c r="S878" s="304" t="s">
        <v>169</v>
      </c>
      <c r="T878" s="186">
        <v>52</v>
      </c>
      <c r="U878" s="186">
        <v>20</v>
      </c>
      <c r="V878" s="252" t="s">
        <v>169</v>
      </c>
      <c r="W878" s="317">
        <v>56</v>
      </c>
    </row>
    <row r="879" spans="1:23">
      <c r="A879" s="499"/>
      <c r="B879" s="499"/>
      <c r="C879" t="s">
        <v>170</v>
      </c>
      <c r="D879" s="229" t="s">
        <v>169</v>
      </c>
      <c r="E879" s="229">
        <v>18</v>
      </c>
      <c r="F879" s="133" t="s">
        <v>169</v>
      </c>
      <c r="G879" s="133" t="s">
        <v>169</v>
      </c>
      <c r="H879" s="229">
        <v>26</v>
      </c>
      <c r="I879" s="314">
        <v>14</v>
      </c>
      <c r="J879" s="229">
        <v>46</v>
      </c>
      <c r="K879" s="229">
        <v>16</v>
      </c>
      <c r="L879" s="133" t="s">
        <v>169</v>
      </c>
      <c r="M879" s="308">
        <v>60</v>
      </c>
      <c r="N879" s="197">
        <v>15</v>
      </c>
      <c r="O879" s="60">
        <v>50</v>
      </c>
      <c r="P879" s="60">
        <v>12</v>
      </c>
      <c r="Q879" s="253" t="s">
        <v>169</v>
      </c>
      <c r="R879" s="316">
        <v>65</v>
      </c>
      <c r="S879" s="280">
        <v>13</v>
      </c>
      <c r="T879" s="186">
        <v>27</v>
      </c>
      <c r="U879" s="186">
        <v>13</v>
      </c>
      <c r="V879" s="252" t="s">
        <v>169</v>
      </c>
      <c r="W879" s="317">
        <v>40</v>
      </c>
    </row>
    <row r="880" spans="1:23">
      <c r="A880" s="499"/>
      <c r="B880" s="499"/>
      <c r="C880" t="s">
        <v>117</v>
      </c>
      <c r="D880" s="229" t="s">
        <v>169</v>
      </c>
      <c r="E880" s="229">
        <v>44</v>
      </c>
      <c r="F880" s="133" t="s">
        <v>169</v>
      </c>
      <c r="H880" s="229">
        <v>50</v>
      </c>
      <c r="I880" s="158" t="s">
        <v>169</v>
      </c>
      <c r="J880" s="229">
        <v>41</v>
      </c>
      <c r="K880" s="229">
        <v>10</v>
      </c>
      <c r="L880" s="133" t="s">
        <v>169</v>
      </c>
      <c r="M880" s="308">
        <v>49</v>
      </c>
      <c r="N880" s="197">
        <v>14</v>
      </c>
      <c r="O880" s="60">
        <v>35</v>
      </c>
      <c r="P880" s="253" t="s">
        <v>169</v>
      </c>
      <c r="Q880" s="253" t="s">
        <v>169</v>
      </c>
      <c r="R880" s="316">
        <v>49</v>
      </c>
      <c r="S880" s="280">
        <v>13</v>
      </c>
      <c r="T880" s="186">
        <v>33</v>
      </c>
      <c r="U880" s="186">
        <v>10</v>
      </c>
      <c r="V880" s="252" t="s">
        <v>169</v>
      </c>
      <c r="W880" s="317">
        <v>46</v>
      </c>
    </row>
    <row r="881" spans="1:23">
      <c r="A881" s="499"/>
      <c r="B881" s="499"/>
      <c r="C881" t="s">
        <v>172</v>
      </c>
      <c r="D881" s="229" t="s">
        <v>169</v>
      </c>
      <c r="E881" s="229" t="s">
        <v>169</v>
      </c>
      <c r="F881" s="133" t="s">
        <v>169</v>
      </c>
      <c r="H881" s="133" t="s">
        <v>169</v>
      </c>
      <c r="I881" s="158" t="s">
        <v>169</v>
      </c>
      <c r="J881" s="133" t="s">
        <v>169</v>
      </c>
      <c r="K881" s="133" t="s">
        <v>169</v>
      </c>
      <c r="L881" s="133" t="s">
        <v>169</v>
      </c>
      <c r="M881" s="308">
        <v>10</v>
      </c>
      <c r="N881" s="315" t="s">
        <v>169</v>
      </c>
      <c r="O881" s="253" t="s">
        <v>169</v>
      </c>
      <c r="P881" s="253" t="s">
        <v>169</v>
      </c>
      <c r="Q881" s="253" t="s">
        <v>169</v>
      </c>
      <c r="R881" s="318" t="s">
        <v>169</v>
      </c>
      <c r="S881" s="304" t="s">
        <v>169</v>
      </c>
      <c r="T881" s="252" t="s">
        <v>169</v>
      </c>
      <c r="U881" s="252" t="s">
        <v>169</v>
      </c>
      <c r="V881" s="252" t="s">
        <v>169</v>
      </c>
      <c r="W881" s="321" t="s">
        <v>169</v>
      </c>
    </row>
    <row r="882" spans="1:23">
      <c r="A882" s="499"/>
      <c r="B882" s="499"/>
      <c r="C882" t="s">
        <v>121</v>
      </c>
      <c r="G882" s="133" t="s">
        <v>169</v>
      </c>
      <c r="I882" s="314"/>
      <c r="J882" s="133" t="s">
        <v>169</v>
      </c>
      <c r="M882" s="159" t="s">
        <v>169</v>
      </c>
      <c r="N882" s="196"/>
      <c r="O882" s="253" t="s">
        <v>169</v>
      </c>
      <c r="R882" s="318" t="s">
        <v>169</v>
      </c>
      <c r="S882" s="196"/>
      <c r="W882" s="195"/>
    </row>
    <row r="883" spans="1:23">
      <c r="A883" s="499"/>
      <c r="B883" s="499"/>
      <c r="C883" t="s">
        <v>281</v>
      </c>
      <c r="D883" s="229" t="s">
        <v>169</v>
      </c>
      <c r="E883" s="229">
        <v>31</v>
      </c>
      <c r="F883" s="133" t="s">
        <v>169</v>
      </c>
      <c r="G883" s="133" t="s">
        <v>169</v>
      </c>
      <c r="H883" s="229">
        <v>39</v>
      </c>
      <c r="I883" s="314">
        <v>13</v>
      </c>
      <c r="J883" s="229">
        <v>29</v>
      </c>
      <c r="K883" s="133" t="s">
        <v>169</v>
      </c>
      <c r="L883" s="133" t="s">
        <v>169</v>
      </c>
      <c r="M883" s="308">
        <v>42</v>
      </c>
      <c r="N883" s="315" t="s">
        <v>169</v>
      </c>
      <c r="O883" s="60">
        <v>26</v>
      </c>
      <c r="P883" s="253" t="s">
        <v>169</v>
      </c>
      <c r="Q883" s="253" t="s">
        <v>169</v>
      </c>
      <c r="R883" s="316">
        <v>34</v>
      </c>
      <c r="S883" s="304" t="s">
        <v>169</v>
      </c>
      <c r="T883" s="186">
        <v>24</v>
      </c>
      <c r="U883" s="252" t="s">
        <v>169</v>
      </c>
      <c r="V883" s="252" t="s">
        <v>169</v>
      </c>
      <c r="W883" s="317">
        <v>33</v>
      </c>
    </row>
    <row r="884" spans="1:23">
      <c r="A884" s="499"/>
      <c r="B884" s="499"/>
      <c r="C884" t="s">
        <v>123</v>
      </c>
      <c r="D884" s="229" t="s">
        <v>169</v>
      </c>
      <c r="E884" s="229">
        <v>28</v>
      </c>
      <c r="F884" s="229">
        <v>27</v>
      </c>
      <c r="G884" s="229">
        <v>17</v>
      </c>
      <c r="H884" s="229">
        <v>33</v>
      </c>
      <c r="I884" s="314"/>
      <c r="J884" s="229">
        <v>21</v>
      </c>
      <c r="K884" s="229">
        <v>28</v>
      </c>
      <c r="L884" s="229">
        <v>25</v>
      </c>
      <c r="M884" s="308">
        <v>21</v>
      </c>
      <c r="N884" s="315" t="s">
        <v>169</v>
      </c>
      <c r="O884" s="60">
        <v>12</v>
      </c>
      <c r="P884" s="60">
        <v>31</v>
      </c>
      <c r="Q884" s="60">
        <v>16</v>
      </c>
      <c r="R884" s="316">
        <v>13</v>
      </c>
      <c r="S884" s="304" t="s">
        <v>169</v>
      </c>
      <c r="T884" s="252" t="s">
        <v>169</v>
      </c>
      <c r="U884" s="186">
        <v>23</v>
      </c>
      <c r="V884" s="186">
        <v>16</v>
      </c>
      <c r="W884" s="317">
        <v>14</v>
      </c>
    </row>
    <row r="885" spans="1:23">
      <c r="A885" s="499"/>
      <c r="B885" s="499"/>
      <c r="C885" t="s">
        <v>509</v>
      </c>
      <c r="D885" s="229">
        <v>112</v>
      </c>
      <c r="E885" s="229">
        <v>529</v>
      </c>
      <c r="F885" s="229">
        <v>174</v>
      </c>
      <c r="G885" s="229">
        <v>101</v>
      </c>
      <c r="H885" s="229">
        <v>641</v>
      </c>
      <c r="I885" s="314">
        <v>136</v>
      </c>
      <c r="J885" s="229">
        <v>573</v>
      </c>
      <c r="K885" s="229">
        <v>228</v>
      </c>
      <c r="L885" s="229">
        <v>113</v>
      </c>
      <c r="M885" s="308">
        <v>709</v>
      </c>
      <c r="N885" s="197">
        <v>154</v>
      </c>
      <c r="O885" s="60">
        <v>430</v>
      </c>
      <c r="P885" s="60">
        <v>209</v>
      </c>
      <c r="Q885" s="60">
        <v>94</v>
      </c>
      <c r="R885" s="316">
        <v>584</v>
      </c>
      <c r="S885" s="280">
        <v>149</v>
      </c>
      <c r="T885" s="186">
        <v>384</v>
      </c>
      <c r="U885" s="186">
        <v>180</v>
      </c>
      <c r="V885" s="186">
        <v>78</v>
      </c>
      <c r="W885" s="317">
        <v>533</v>
      </c>
    </row>
    <row r="886" spans="1:23">
      <c r="A886" s="499"/>
      <c r="B886" s="499" t="s">
        <v>41</v>
      </c>
      <c r="C886" t="s">
        <v>124</v>
      </c>
      <c r="D886" s="300"/>
      <c r="E886" s="300"/>
      <c r="F886" s="300"/>
      <c r="G886" s="300"/>
      <c r="H886" s="300"/>
      <c r="I886" s="314">
        <v>902</v>
      </c>
      <c r="J886" s="227">
        <v>1737</v>
      </c>
      <c r="K886" s="229">
        <v>644</v>
      </c>
      <c r="L886" s="229">
        <v>267</v>
      </c>
      <c r="M886" s="307">
        <v>2639</v>
      </c>
      <c r="N886" s="197">
        <v>821</v>
      </c>
      <c r="O886" s="60">
        <v>1706</v>
      </c>
      <c r="P886" s="60">
        <v>616</v>
      </c>
      <c r="Q886" s="60">
        <v>272</v>
      </c>
      <c r="R886" s="316">
        <v>2527</v>
      </c>
      <c r="S886" s="280">
        <v>729</v>
      </c>
      <c r="T886" s="186">
        <v>1316</v>
      </c>
      <c r="U886" s="186">
        <v>536</v>
      </c>
      <c r="V886" s="186">
        <v>242</v>
      </c>
      <c r="W886" s="317">
        <v>2045</v>
      </c>
    </row>
    <row r="887" spans="1:23">
      <c r="A887" s="499"/>
      <c r="B887" s="499"/>
      <c r="C887" t="s">
        <v>171</v>
      </c>
      <c r="D887" s="300"/>
      <c r="E887" s="300"/>
      <c r="F887" s="300"/>
      <c r="G887" s="300"/>
      <c r="H887" s="300"/>
      <c r="I887" s="314">
        <v>135</v>
      </c>
      <c r="J887" s="229">
        <v>404</v>
      </c>
      <c r="K887" s="229">
        <v>167</v>
      </c>
      <c r="L887" s="229">
        <v>69</v>
      </c>
      <c r="M887" s="308">
        <v>539</v>
      </c>
      <c r="N887" s="197">
        <v>139</v>
      </c>
      <c r="O887" s="60">
        <v>384</v>
      </c>
      <c r="P887" s="60">
        <v>154</v>
      </c>
      <c r="Q887" s="60">
        <v>80</v>
      </c>
      <c r="R887" s="316">
        <v>523</v>
      </c>
      <c r="S887" s="280">
        <v>143</v>
      </c>
      <c r="T887" s="186">
        <v>345</v>
      </c>
      <c r="U887" s="186">
        <v>129</v>
      </c>
      <c r="V887" s="186">
        <v>91</v>
      </c>
      <c r="W887" s="317">
        <v>488</v>
      </c>
    </row>
    <row r="888" spans="1:23">
      <c r="A888" s="499"/>
      <c r="B888" s="499"/>
      <c r="C888" t="s">
        <v>170</v>
      </c>
      <c r="D888" s="300"/>
      <c r="E888" s="300"/>
      <c r="F888" s="300"/>
      <c r="G888" s="300"/>
      <c r="H888" s="300"/>
      <c r="I888" s="314">
        <v>150</v>
      </c>
      <c r="J888" s="229">
        <v>202</v>
      </c>
      <c r="K888" s="229">
        <v>52</v>
      </c>
      <c r="L888" s="229">
        <v>19</v>
      </c>
      <c r="M888" s="308">
        <v>352</v>
      </c>
      <c r="N888" s="197">
        <v>141</v>
      </c>
      <c r="O888" s="60">
        <v>232</v>
      </c>
      <c r="P888" s="60">
        <v>69</v>
      </c>
      <c r="Q888" s="60">
        <v>22</v>
      </c>
      <c r="R888" s="316">
        <v>373</v>
      </c>
      <c r="S888" s="280">
        <v>119</v>
      </c>
      <c r="T888" s="186">
        <v>206</v>
      </c>
      <c r="U888" s="186">
        <v>65</v>
      </c>
      <c r="V888" s="186">
        <v>19</v>
      </c>
      <c r="W888" s="317">
        <v>325</v>
      </c>
    </row>
    <row r="889" spans="1:23">
      <c r="A889" s="499"/>
      <c r="B889" s="499"/>
      <c r="C889" t="s">
        <v>117</v>
      </c>
      <c r="D889" s="300"/>
      <c r="E889" s="300"/>
      <c r="F889" s="300"/>
      <c r="G889" s="300"/>
      <c r="H889" s="300"/>
      <c r="I889" s="314">
        <v>106</v>
      </c>
      <c r="J889" s="229">
        <v>233</v>
      </c>
      <c r="K889" s="229">
        <v>70</v>
      </c>
      <c r="L889" s="229">
        <v>16</v>
      </c>
      <c r="M889" s="308">
        <v>339</v>
      </c>
      <c r="N889" s="197">
        <v>111</v>
      </c>
      <c r="O889" s="60">
        <v>183</v>
      </c>
      <c r="P889" s="60">
        <v>42</v>
      </c>
      <c r="Q889" s="60">
        <v>11</v>
      </c>
      <c r="R889" s="316">
        <v>294</v>
      </c>
      <c r="S889" s="280">
        <v>106</v>
      </c>
      <c r="T889" s="186">
        <v>170</v>
      </c>
      <c r="U889" s="186">
        <v>52</v>
      </c>
      <c r="V889" s="252" t="s">
        <v>169</v>
      </c>
      <c r="W889" s="317">
        <v>276</v>
      </c>
    </row>
    <row r="890" spans="1:23">
      <c r="A890" s="499"/>
      <c r="B890" s="499"/>
      <c r="C890" t="s">
        <v>172</v>
      </c>
      <c r="D890" s="300"/>
      <c r="E890" s="300"/>
      <c r="F890" s="300"/>
      <c r="G890" s="300"/>
      <c r="H890" s="300"/>
      <c r="I890" s="314">
        <v>12</v>
      </c>
      <c r="J890" s="229">
        <v>47</v>
      </c>
      <c r="K890" s="229">
        <v>26</v>
      </c>
      <c r="L890" s="133" t="s">
        <v>169</v>
      </c>
      <c r="M890" s="308">
        <v>59</v>
      </c>
      <c r="N890" s="197">
        <v>10</v>
      </c>
      <c r="O890" s="60">
        <v>46</v>
      </c>
      <c r="P890" s="60">
        <v>22</v>
      </c>
      <c r="Q890" s="253" t="s">
        <v>169</v>
      </c>
      <c r="R890" s="316">
        <v>56</v>
      </c>
      <c r="S890" s="280">
        <v>17</v>
      </c>
      <c r="T890" s="186">
        <v>55</v>
      </c>
      <c r="U890" s="186">
        <v>22</v>
      </c>
      <c r="V890" s="186">
        <v>10</v>
      </c>
      <c r="W890" s="317">
        <v>72</v>
      </c>
    </row>
    <row r="891" spans="1:23">
      <c r="A891" s="499"/>
      <c r="B891" s="499"/>
      <c r="C891" t="s">
        <v>121</v>
      </c>
      <c r="D891" s="300"/>
      <c r="E891" s="300"/>
      <c r="F891" s="300"/>
      <c r="G891" s="300"/>
      <c r="H891" s="300"/>
      <c r="I891" s="158" t="s">
        <v>169</v>
      </c>
      <c r="J891" s="133" t="s">
        <v>169</v>
      </c>
      <c r="K891" s="133" t="s">
        <v>169</v>
      </c>
      <c r="M891" s="308">
        <v>10</v>
      </c>
      <c r="N891" s="315" t="s">
        <v>169</v>
      </c>
      <c r="O891" s="253" t="s">
        <v>169</v>
      </c>
      <c r="P891" s="60"/>
      <c r="R891" s="318" t="s">
        <v>169</v>
      </c>
      <c r="S891" s="304" t="s">
        <v>169</v>
      </c>
      <c r="T891" s="252" t="s">
        <v>169</v>
      </c>
      <c r="U891" s="252" t="s">
        <v>169</v>
      </c>
      <c r="W891" s="321" t="s">
        <v>169</v>
      </c>
    </row>
    <row r="892" spans="1:23">
      <c r="A892" s="499"/>
      <c r="B892" s="499"/>
      <c r="C892" t="s">
        <v>281</v>
      </c>
      <c r="D892" s="300"/>
      <c r="E892" s="300"/>
      <c r="F892" s="300"/>
      <c r="G892" s="300"/>
      <c r="H892" s="300"/>
      <c r="I892" s="314">
        <v>100</v>
      </c>
      <c r="J892" s="229">
        <v>158</v>
      </c>
      <c r="K892" s="229">
        <v>35</v>
      </c>
      <c r="L892" s="229">
        <v>15</v>
      </c>
      <c r="M892" s="308">
        <v>258</v>
      </c>
      <c r="N892" s="197">
        <v>105</v>
      </c>
      <c r="O892" s="60">
        <v>173</v>
      </c>
      <c r="P892" s="60">
        <v>42</v>
      </c>
      <c r="Q892" s="253" t="s">
        <v>169</v>
      </c>
      <c r="R892" s="316">
        <v>278</v>
      </c>
      <c r="S892" s="280">
        <v>92</v>
      </c>
      <c r="T892" s="186">
        <v>126</v>
      </c>
      <c r="U892" s="186">
        <v>50</v>
      </c>
      <c r="V892" s="186">
        <v>10</v>
      </c>
      <c r="W892" s="317">
        <v>218</v>
      </c>
    </row>
    <row r="893" spans="1:23">
      <c r="A893" s="499"/>
      <c r="B893" s="499"/>
      <c r="C893" t="s">
        <v>123</v>
      </c>
      <c r="D893" s="300"/>
      <c r="E893" s="300"/>
      <c r="F893" s="300"/>
      <c r="G893" s="300"/>
      <c r="H893" s="300"/>
      <c r="I893" s="314">
        <v>37</v>
      </c>
      <c r="J893" s="229">
        <v>70</v>
      </c>
      <c r="K893" s="229">
        <v>79</v>
      </c>
      <c r="L893" s="229">
        <v>52</v>
      </c>
      <c r="M893" s="308">
        <v>107</v>
      </c>
      <c r="N893" s="197">
        <v>15</v>
      </c>
      <c r="O893" s="60">
        <v>57</v>
      </c>
      <c r="P893" s="60">
        <v>68</v>
      </c>
      <c r="Q893" s="60">
        <v>47</v>
      </c>
      <c r="R893" s="316">
        <v>72</v>
      </c>
      <c r="S893" s="280">
        <v>30</v>
      </c>
      <c r="T893" s="186">
        <v>44</v>
      </c>
      <c r="U893" s="186">
        <v>54</v>
      </c>
      <c r="V893" s="186">
        <v>34</v>
      </c>
      <c r="W893" s="317">
        <v>74</v>
      </c>
    </row>
    <row r="894" spans="1:23">
      <c r="A894" s="499"/>
      <c r="B894" s="499"/>
      <c r="C894" t="s">
        <v>509</v>
      </c>
      <c r="D894" s="300"/>
      <c r="E894" s="300"/>
      <c r="F894" s="300"/>
      <c r="G894" s="300"/>
      <c r="H894" s="300"/>
      <c r="I894" s="313">
        <v>1447</v>
      </c>
      <c r="J894" s="227">
        <v>2856</v>
      </c>
      <c r="K894" s="227">
        <v>1073</v>
      </c>
      <c r="L894" s="229">
        <v>445</v>
      </c>
      <c r="M894" s="307">
        <v>4303</v>
      </c>
      <c r="N894" s="197">
        <v>1344</v>
      </c>
      <c r="O894" s="60">
        <v>2782</v>
      </c>
      <c r="P894" s="60">
        <v>1013</v>
      </c>
      <c r="Q894" s="60">
        <v>448</v>
      </c>
      <c r="R894" s="316">
        <v>4126</v>
      </c>
      <c r="S894" s="280">
        <v>1237</v>
      </c>
      <c r="T894" s="186">
        <v>2264</v>
      </c>
      <c r="U894" s="186">
        <v>909</v>
      </c>
      <c r="V894" s="186">
        <v>414</v>
      </c>
      <c r="W894" s="317">
        <v>3501</v>
      </c>
    </row>
    <row r="895" spans="1:23">
      <c r="A895" s="499"/>
      <c r="B895" s="499" t="s">
        <v>511</v>
      </c>
      <c r="C895" t="s">
        <v>124</v>
      </c>
      <c r="D895" s="300"/>
      <c r="E895" s="300"/>
      <c r="F895" s="300"/>
      <c r="G895" s="300"/>
      <c r="H895" s="300"/>
      <c r="I895" s="313">
        <v>99806</v>
      </c>
      <c r="J895" s="227">
        <v>36615</v>
      </c>
      <c r="K895" s="227">
        <v>15585</v>
      </c>
      <c r="L895" s="227">
        <v>17527</v>
      </c>
      <c r="M895" s="310">
        <v>95780</v>
      </c>
      <c r="N895" s="197">
        <v>104918</v>
      </c>
      <c r="O895" s="60">
        <v>38106</v>
      </c>
      <c r="P895" s="60">
        <v>16154</v>
      </c>
      <c r="Q895" s="60">
        <v>18168</v>
      </c>
      <c r="R895" s="316">
        <v>99959</v>
      </c>
      <c r="S895" s="280">
        <v>110819</v>
      </c>
      <c r="T895" s="186">
        <v>39358</v>
      </c>
      <c r="U895" s="186">
        <v>16679</v>
      </c>
      <c r="V895" s="186">
        <v>18653</v>
      </c>
      <c r="W895" s="317">
        <v>104203</v>
      </c>
    </row>
    <row r="896" spans="1:23">
      <c r="A896" s="499"/>
      <c r="B896" s="499"/>
      <c r="C896" t="s">
        <v>171</v>
      </c>
      <c r="D896" s="300"/>
      <c r="E896" s="300"/>
      <c r="F896" s="300"/>
      <c r="G896" s="300"/>
      <c r="H896" s="300"/>
      <c r="I896" s="313">
        <v>18007</v>
      </c>
      <c r="J896" s="227">
        <v>10614</v>
      </c>
      <c r="K896" s="227">
        <v>4943</v>
      </c>
      <c r="L896" s="227">
        <v>3200</v>
      </c>
      <c r="M896" s="310">
        <v>22476</v>
      </c>
      <c r="N896" s="197">
        <v>19520</v>
      </c>
      <c r="O896" s="60">
        <v>11193</v>
      </c>
      <c r="P896" s="60">
        <v>5156</v>
      </c>
      <c r="Q896" s="60">
        <v>3389</v>
      </c>
      <c r="R896" s="316">
        <v>23909</v>
      </c>
      <c r="S896" s="280">
        <v>21032</v>
      </c>
      <c r="T896" s="186">
        <v>11695</v>
      </c>
      <c r="U896" s="186">
        <v>5353</v>
      </c>
      <c r="V896" s="186">
        <v>3538</v>
      </c>
      <c r="W896" s="317">
        <v>25321</v>
      </c>
    </row>
    <row r="897" spans="1:23">
      <c r="A897" s="499"/>
      <c r="B897" s="499"/>
      <c r="C897" t="s">
        <v>170</v>
      </c>
      <c r="D897" s="300"/>
      <c r="E897" s="300"/>
      <c r="F897" s="300"/>
      <c r="G897" s="300"/>
      <c r="H897" s="300"/>
      <c r="I897" s="313">
        <v>9505</v>
      </c>
      <c r="J897" s="227">
        <v>3013</v>
      </c>
      <c r="K897" s="227">
        <v>1114</v>
      </c>
      <c r="L897" s="229">
        <v>598</v>
      </c>
      <c r="M897" s="310">
        <v>8443</v>
      </c>
      <c r="N897" s="197">
        <v>10750</v>
      </c>
      <c r="O897" s="60">
        <v>3271</v>
      </c>
      <c r="P897" s="60">
        <v>1209</v>
      </c>
      <c r="Q897" s="60">
        <v>651</v>
      </c>
      <c r="R897" s="316">
        <v>9306</v>
      </c>
      <c r="S897" s="280">
        <v>12203</v>
      </c>
      <c r="T897" s="186">
        <v>3530</v>
      </c>
      <c r="U897" s="186">
        <v>1273</v>
      </c>
      <c r="V897" s="186">
        <v>695</v>
      </c>
      <c r="W897" s="317">
        <v>10207</v>
      </c>
    </row>
    <row r="898" spans="1:23">
      <c r="A898" s="499"/>
      <c r="B898" s="499"/>
      <c r="C898" t="s">
        <v>117</v>
      </c>
      <c r="D898" s="300"/>
      <c r="E898" s="300"/>
      <c r="F898" s="300"/>
      <c r="G898" s="300"/>
      <c r="H898" s="300"/>
      <c r="I898" s="313">
        <v>6995</v>
      </c>
      <c r="J898" s="227">
        <v>1770</v>
      </c>
      <c r="K898" s="229">
        <v>393</v>
      </c>
      <c r="L898" s="229">
        <v>134</v>
      </c>
      <c r="M898" s="310">
        <v>5879</v>
      </c>
      <c r="N898" s="197">
        <v>7762</v>
      </c>
      <c r="O898" s="60">
        <v>2058</v>
      </c>
      <c r="P898" s="60">
        <v>473</v>
      </c>
      <c r="Q898" s="60">
        <v>166</v>
      </c>
      <c r="R898" s="316">
        <v>6583</v>
      </c>
      <c r="S898" s="280">
        <v>8598</v>
      </c>
      <c r="T898" s="186">
        <v>2311</v>
      </c>
      <c r="U898" s="186">
        <v>539</v>
      </c>
      <c r="V898" s="186">
        <v>176</v>
      </c>
      <c r="W898" s="317">
        <v>7273</v>
      </c>
    </row>
    <row r="899" spans="1:23">
      <c r="A899" s="499"/>
      <c r="B899" s="499"/>
      <c r="C899" t="s">
        <v>172</v>
      </c>
      <c r="D899" s="300"/>
      <c r="E899" s="300"/>
      <c r="F899" s="300"/>
      <c r="G899" s="300"/>
      <c r="H899" s="300"/>
      <c r="I899" s="313">
        <v>3070</v>
      </c>
      <c r="J899" s="227">
        <v>1781</v>
      </c>
      <c r="K899" s="229">
        <v>796</v>
      </c>
      <c r="L899" s="229">
        <v>474</v>
      </c>
      <c r="M899" s="310">
        <v>3619</v>
      </c>
      <c r="N899" s="197">
        <v>3200</v>
      </c>
      <c r="O899" s="60">
        <v>1845</v>
      </c>
      <c r="P899" s="60">
        <v>829</v>
      </c>
      <c r="Q899" s="60">
        <v>501</v>
      </c>
      <c r="R899" s="316">
        <v>3752</v>
      </c>
      <c r="S899" s="280">
        <v>3308</v>
      </c>
      <c r="T899" s="186">
        <v>1907</v>
      </c>
      <c r="U899" s="186">
        <v>861</v>
      </c>
      <c r="V899" s="186">
        <v>518</v>
      </c>
      <c r="W899" s="317">
        <v>3849</v>
      </c>
    </row>
    <row r="900" spans="1:23">
      <c r="A900" s="499"/>
      <c r="B900" s="499"/>
      <c r="C900" t="s">
        <v>121</v>
      </c>
      <c r="D900" s="300"/>
      <c r="E900" s="300"/>
      <c r="F900" s="300"/>
      <c r="G900" s="300"/>
      <c r="H900" s="300"/>
      <c r="I900" s="314">
        <v>113</v>
      </c>
      <c r="J900" s="229">
        <v>39</v>
      </c>
      <c r="K900" s="229">
        <v>16</v>
      </c>
      <c r="L900" s="229">
        <v>17</v>
      </c>
      <c r="M900" s="310">
        <v>109</v>
      </c>
      <c r="N900" s="197">
        <v>129</v>
      </c>
      <c r="O900" s="60">
        <v>45</v>
      </c>
      <c r="P900" s="60">
        <v>16</v>
      </c>
      <c r="Q900" s="60">
        <v>21</v>
      </c>
      <c r="R900" s="316">
        <v>125</v>
      </c>
      <c r="S900" s="280">
        <v>149</v>
      </c>
      <c r="T900" s="186">
        <v>45</v>
      </c>
      <c r="U900" s="186">
        <v>19</v>
      </c>
      <c r="V900" s="186">
        <v>22</v>
      </c>
      <c r="W900" s="317">
        <v>136</v>
      </c>
    </row>
    <row r="901" spans="1:23">
      <c r="A901" s="499"/>
      <c r="B901" s="499"/>
      <c r="C901" t="s">
        <v>281</v>
      </c>
      <c r="D901" s="300"/>
      <c r="E901" s="300"/>
      <c r="F901" s="300"/>
      <c r="G901" s="300"/>
      <c r="H901" s="300"/>
      <c r="I901" s="313">
        <v>6940</v>
      </c>
      <c r="J901" s="227">
        <v>1854</v>
      </c>
      <c r="K901" s="229">
        <v>448</v>
      </c>
      <c r="L901" s="229">
        <v>237</v>
      </c>
      <c r="M901" s="310">
        <v>6461</v>
      </c>
      <c r="N901" s="197">
        <v>8100</v>
      </c>
      <c r="O901" s="60">
        <v>2133</v>
      </c>
      <c r="P901" s="60">
        <v>525</v>
      </c>
      <c r="Q901" s="60">
        <v>269</v>
      </c>
      <c r="R901" s="316">
        <v>7459</v>
      </c>
      <c r="S901" s="280">
        <v>9101</v>
      </c>
      <c r="T901" s="186">
        <v>2309</v>
      </c>
      <c r="U901" s="186">
        <v>592</v>
      </c>
      <c r="V901" s="186">
        <v>300</v>
      </c>
      <c r="W901" s="317">
        <v>8219</v>
      </c>
    </row>
    <row r="902" spans="1:23">
      <c r="A902" s="499"/>
      <c r="B902" s="499"/>
      <c r="C902" t="s">
        <v>123</v>
      </c>
      <c r="D902" s="300"/>
      <c r="E902" s="300"/>
      <c r="F902" s="300"/>
      <c r="G902" s="300"/>
      <c r="H902" s="300"/>
      <c r="I902" s="313">
        <v>128311</v>
      </c>
      <c r="J902" s="227">
        <v>67859</v>
      </c>
      <c r="K902" s="227">
        <v>51768</v>
      </c>
      <c r="L902" s="227">
        <v>55310</v>
      </c>
      <c r="M902" s="310">
        <v>153047</v>
      </c>
      <c r="N902" s="197">
        <v>128058</v>
      </c>
      <c r="O902" s="60">
        <v>67570</v>
      </c>
      <c r="P902" s="60">
        <v>51719</v>
      </c>
      <c r="Q902" s="60">
        <v>55417</v>
      </c>
      <c r="R902" s="316">
        <v>152530</v>
      </c>
      <c r="S902" s="280">
        <v>128266</v>
      </c>
      <c r="T902" s="186">
        <v>67311</v>
      </c>
      <c r="U902" s="186">
        <v>51689</v>
      </c>
      <c r="V902" s="186">
        <v>55538</v>
      </c>
      <c r="W902" s="317">
        <v>152244</v>
      </c>
    </row>
    <row r="903" spans="1:23">
      <c r="A903" s="499"/>
      <c r="B903" s="499"/>
      <c r="C903" t="s">
        <v>509</v>
      </c>
      <c r="D903" s="300"/>
      <c r="E903" s="300"/>
      <c r="F903" s="300"/>
      <c r="G903" s="300"/>
      <c r="H903" s="300"/>
      <c r="I903" s="313">
        <v>272747</v>
      </c>
      <c r="J903" s="227">
        <v>123545</v>
      </c>
      <c r="K903" s="227">
        <v>75063</v>
      </c>
      <c r="L903" s="227">
        <v>77497</v>
      </c>
      <c r="M903" s="310">
        <v>295814</v>
      </c>
      <c r="N903" s="197">
        <v>282437</v>
      </c>
      <c r="O903" s="60">
        <v>126221</v>
      </c>
      <c r="P903" s="60">
        <v>76081</v>
      </c>
      <c r="Q903" s="60">
        <v>78582</v>
      </c>
      <c r="R903" s="316">
        <v>303623</v>
      </c>
      <c r="S903" s="280">
        <v>293476</v>
      </c>
      <c r="T903" s="186">
        <v>128466</v>
      </c>
      <c r="U903" s="186">
        <v>77005</v>
      </c>
      <c r="V903" s="186">
        <v>79440</v>
      </c>
      <c r="W903" s="317">
        <v>311452</v>
      </c>
    </row>
    <row r="904" spans="1:23">
      <c r="A904" s="499" t="s">
        <v>211</v>
      </c>
      <c r="B904" s="499" t="s">
        <v>24</v>
      </c>
      <c r="C904" t="s">
        <v>124</v>
      </c>
      <c r="D904" s="229">
        <v>821</v>
      </c>
      <c r="E904" s="227">
        <v>1477</v>
      </c>
      <c r="F904" s="229">
        <v>540</v>
      </c>
      <c r="G904" s="229">
        <v>313</v>
      </c>
      <c r="H904" s="227">
        <v>2298</v>
      </c>
      <c r="I904" s="314">
        <v>723</v>
      </c>
      <c r="J904" s="227">
        <v>1560</v>
      </c>
      <c r="K904" s="229">
        <v>589</v>
      </c>
      <c r="L904" s="229">
        <v>336</v>
      </c>
      <c r="M904" s="307">
        <v>2283</v>
      </c>
      <c r="N904" s="197">
        <v>597</v>
      </c>
      <c r="O904" s="60">
        <v>1060</v>
      </c>
      <c r="P904" s="60">
        <v>364</v>
      </c>
      <c r="Q904" s="60">
        <v>167</v>
      </c>
      <c r="R904" s="316">
        <v>1657</v>
      </c>
      <c r="S904" s="280">
        <v>712</v>
      </c>
      <c r="T904" s="186">
        <v>1005</v>
      </c>
      <c r="U904" s="186">
        <v>381</v>
      </c>
      <c r="V904" s="186">
        <v>190</v>
      </c>
      <c r="W904" s="317">
        <v>1717</v>
      </c>
    </row>
    <row r="905" spans="1:23">
      <c r="A905" s="499"/>
      <c r="B905" s="499"/>
      <c r="C905" t="s">
        <v>171</v>
      </c>
      <c r="D905" s="229">
        <v>833</v>
      </c>
      <c r="E905" s="227">
        <v>1639</v>
      </c>
      <c r="F905" s="229">
        <v>667</v>
      </c>
      <c r="G905" s="229">
        <v>278</v>
      </c>
      <c r="H905" s="227">
        <v>2472</v>
      </c>
      <c r="I905" s="314">
        <v>741</v>
      </c>
      <c r="J905" s="227">
        <v>1761</v>
      </c>
      <c r="K905" s="229">
        <v>680</v>
      </c>
      <c r="L905" s="229">
        <v>326</v>
      </c>
      <c r="M905" s="307">
        <v>2502</v>
      </c>
      <c r="N905" s="197">
        <v>659</v>
      </c>
      <c r="O905" s="60">
        <v>1262</v>
      </c>
      <c r="P905" s="60">
        <v>501</v>
      </c>
      <c r="Q905" s="60">
        <v>240</v>
      </c>
      <c r="R905" s="316">
        <v>1921</v>
      </c>
      <c r="S905" s="280">
        <v>805</v>
      </c>
      <c r="T905" s="186">
        <v>1344</v>
      </c>
      <c r="U905" s="186">
        <v>510</v>
      </c>
      <c r="V905" s="186">
        <v>222</v>
      </c>
      <c r="W905" s="317">
        <v>2149</v>
      </c>
    </row>
    <row r="906" spans="1:23">
      <c r="A906" s="499"/>
      <c r="B906" s="499"/>
      <c r="C906" t="s">
        <v>170</v>
      </c>
      <c r="D906" s="229">
        <v>47</v>
      </c>
      <c r="E906" s="229">
        <v>69</v>
      </c>
      <c r="F906" s="229">
        <v>21</v>
      </c>
      <c r="G906" s="229">
        <v>16</v>
      </c>
      <c r="H906" s="229">
        <v>116</v>
      </c>
      <c r="I906" s="314">
        <v>42</v>
      </c>
      <c r="J906" s="229">
        <v>95</v>
      </c>
      <c r="K906" s="229">
        <v>18</v>
      </c>
      <c r="L906" s="229">
        <v>16</v>
      </c>
      <c r="M906" s="308">
        <v>137</v>
      </c>
      <c r="N906" s="197">
        <v>33</v>
      </c>
      <c r="O906" s="60">
        <v>80</v>
      </c>
      <c r="P906" s="60">
        <v>15</v>
      </c>
      <c r="Q906" s="60">
        <v>11</v>
      </c>
      <c r="R906" s="316">
        <v>113</v>
      </c>
      <c r="S906" s="280">
        <v>47</v>
      </c>
      <c r="T906" s="186">
        <v>50</v>
      </c>
      <c r="U906" s="186">
        <v>21</v>
      </c>
      <c r="V906" s="186">
        <v>10</v>
      </c>
      <c r="W906" s="317">
        <v>97</v>
      </c>
    </row>
    <row r="907" spans="1:23">
      <c r="A907" s="499"/>
      <c r="B907" s="499"/>
      <c r="C907" t="s">
        <v>117</v>
      </c>
      <c r="D907" s="229">
        <v>15</v>
      </c>
      <c r="E907" s="229">
        <v>20</v>
      </c>
      <c r="F907" s="133" t="s">
        <v>169</v>
      </c>
      <c r="G907" s="133" t="s">
        <v>169</v>
      </c>
      <c r="H907" s="229">
        <v>35</v>
      </c>
      <c r="I907" s="158" t="s">
        <v>169</v>
      </c>
      <c r="J907" s="229">
        <v>15</v>
      </c>
      <c r="K907" s="133" t="s">
        <v>169</v>
      </c>
      <c r="L907" s="133" t="s">
        <v>169</v>
      </c>
      <c r="M907" s="308">
        <v>23</v>
      </c>
      <c r="N907" s="315" t="s">
        <v>169</v>
      </c>
      <c r="O907" s="60">
        <v>18</v>
      </c>
      <c r="P907" s="253" t="s">
        <v>169</v>
      </c>
      <c r="Q907" s="253" t="s">
        <v>169</v>
      </c>
      <c r="R907" s="316">
        <v>23</v>
      </c>
      <c r="S907" s="280">
        <v>11</v>
      </c>
      <c r="T907" s="252" t="s">
        <v>169</v>
      </c>
      <c r="U907" s="252" t="s">
        <v>169</v>
      </c>
      <c r="V907" s="252" t="s">
        <v>169</v>
      </c>
      <c r="W907" s="317">
        <v>18</v>
      </c>
    </row>
    <row r="908" spans="1:23">
      <c r="A908" s="499"/>
      <c r="B908" s="499"/>
      <c r="C908" t="s">
        <v>172</v>
      </c>
      <c r="D908" s="229">
        <v>14</v>
      </c>
      <c r="E908" s="229">
        <v>33</v>
      </c>
      <c r="F908" s="229">
        <v>12</v>
      </c>
      <c r="G908" s="133" t="s">
        <v>169</v>
      </c>
      <c r="H908" s="229">
        <v>47</v>
      </c>
      <c r="I908" s="314">
        <v>13</v>
      </c>
      <c r="J908" s="229">
        <v>34</v>
      </c>
      <c r="K908" s="229">
        <v>11</v>
      </c>
      <c r="L908" s="133" t="s">
        <v>169</v>
      </c>
      <c r="M908" s="308">
        <v>47</v>
      </c>
      <c r="N908" s="197">
        <v>12</v>
      </c>
      <c r="O908" s="60">
        <v>23</v>
      </c>
      <c r="P908" s="253" t="s">
        <v>169</v>
      </c>
      <c r="Q908" s="253" t="s">
        <v>169</v>
      </c>
      <c r="R908" s="316">
        <v>35</v>
      </c>
      <c r="S908" s="280">
        <v>20</v>
      </c>
      <c r="T908" s="186">
        <v>29</v>
      </c>
      <c r="U908" s="186">
        <v>12</v>
      </c>
      <c r="V908" s="252" t="s">
        <v>169</v>
      </c>
      <c r="W908" s="317">
        <v>49</v>
      </c>
    </row>
    <row r="909" spans="1:23">
      <c r="A909" s="499"/>
      <c r="B909" s="499"/>
      <c r="C909" t="s">
        <v>121</v>
      </c>
      <c r="D909" s="229" t="s">
        <v>169</v>
      </c>
      <c r="E909" s="229" t="s">
        <v>169</v>
      </c>
      <c r="F909" s="133" t="s">
        <v>169</v>
      </c>
      <c r="H909" s="133" t="s">
        <v>169</v>
      </c>
      <c r="I909" s="158" t="s">
        <v>169</v>
      </c>
      <c r="J909" s="133" t="s">
        <v>169</v>
      </c>
      <c r="K909" s="133" t="s">
        <v>169</v>
      </c>
      <c r="L909" s="133" t="s">
        <v>169</v>
      </c>
      <c r="M909" s="159" t="s">
        <v>169</v>
      </c>
      <c r="N909" s="315" t="s">
        <v>169</v>
      </c>
      <c r="O909" s="253" t="s">
        <v>169</v>
      </c>
      <c r="R909" s="318" t="s">
        <v>169</v>
      </c>
      <c r="S909" s="196"/>
      <c r="T909" s="252" t="s">
        <v>169</v>
      </c>
      <c r="U909" s="252" t="s">
        <v>169</v>
      </c>
      <c r="W909" s="321" t="s">
        <v>169</v>
      </c>
    </row>
    <row r="910" spans="1:23">
      <c r="A910" s="499"/>
      <c r="B910" s="499"/>
      <c r="C910" t="s">
        <v>281</v>
      </c>
      <c r="D910" s="229">
        <v>53</v>
      </c>
      <c r="E910" s="229">
        <v>87</v>
      </c>
      <c r="F910" s="229">
        <v>22</v>
      </c>
      <c r="G910" s="229">
        <v>13</v>
      </c>
      <c r="H910" s="229">
        <v>140</v>
      </c>
      <c r="I910" s="314">
        <v>70</v>
      </c>
      <c r="J910" s="229">
        <v>91</v>
      </c>
      <c r="K910" s="229">
        <v>35</v>
      </c>
      <c r="L910" s="133" t="s">
        <v>169</v>
      </c>
      <c r="M910" s="308">
        <v>161</v>
      </c>
      <c r="N910" s="197">
        <v>58</v>
      </c>
      <c r="O910" s="60">
        <v>84</v>
      </c>
      <c r="P910" s="60">
        <v>12</v>
      </c>
      <c r="Q910" s="60">
        <v>10</v>
      </c>
      <c r="R910" s="316">
        <v>142</v>
      </c>
      <c r="S910" s="280">
        <v>83</v>
      </c>
      <c r="T910" s="186">
        <v>85</v>
      </c>
      <c r="U910" s="186">
        <v>21</v>
      </c>
      <c r="V910" s="252" t="s">
        <v>169</v>
      </c>
      <c r="W910" s="317">
        <v>168</v>
      </c>
    </row>
    <row r="911" spans="1:23">
      <c r="A911" s="499"/>
      <c r="B911" s="499"/>
      <c r="C911" t="s">
        <v>123</v>
      </c>
      <c r="D911" s="229">
        <v>19</v>
      </c>
      <c r="E911" s="229">
        <v>272</v>
      </c>
      <c r="F911" s="229">
        <v>182</v>
      </c>
      <c r="G911" s="229">
        <v>141</v>
      </c>
      <c r="H911" s="229">
        <v>291</v>
      </c>
      <c r="I911" s="314">
        <v>29</v>
      </c>
      <c r="J911" s="229">
        <v>172</v>
      </c>
      <c r="K911" s="229">
        <v>172</v>
      </c>
      <c r="L911" s="229">
        <v>107</v>
      </c>
      <c r="M911" s="308">
        <v>201</v>
      </c>
      <c r="N911" s="197">
        <v>25</v>
      </c>
      <c r="O911" s="60">
        <v>197</v>
      </c>
      <c r="P911" s="60">
        <v>191</v>
      </c>
      <c r="Q911" s="60">
        <v>132</v>
      </c>
      <c r="R911" s="316">
        <v>222</v>
      </c>
      <c r="S911" s="280">
        <v>20</v>
      </c>
      <c r="T911" s="186">
        <v>185</v>
      </c>
      <c r="U911" s="186">
        <v>229</v>
      </c>
      <c r="V911" s="186">
        <v>117</v>
      </c>
      <c r="W911" s="317">
        <v>205</v>
      </c>
    </row>
    <row r="912" spans="1:23">
      <c r="A912" s="499"/>
      <c r="B912" s="499"/>
      <c r="C912" t="s">
        <v>509</v>
      </c>
      <c r="D912" s="227">
        <v>1806</v>
      </c>
      <c r="E912" s="227">
        <v>3599</v>
      </c>
      <c r="F912" s="227">
        <v>1451</v>
      </c>
      <c r="G912" s="229">
        <v>767</v>
      </c>
      <c r="H912" s="227">
        <v>5405</v>
      </c>
      <c r="I912" s="313">
        <v>1627</v>
      </c>
      <c r="J912" s="227">
        <v>3730</v>
      </c>
      <c r="K912" s="227">
        <v>1515</v>
      </c>
      <c r="L912" s="229">
        <v>801</v>
      </c>
      <c r="M912" s="307">
        <v>5357</v>
      </c>
      <c r="N912" s="197">
        <v>1390</v>
      </c>
      <c r="O912" s="60">
        <v>2729</v>
      </c>
      <c r="P912" s="60">
        <v>1094</v>
      </c>
      <c r="Q912" s="60">
        <v>567</v>
      </c>
      <c r="R912" s="316">
        <v>4119</v>
      </c>
      <c r="S912" s="280">
        <v>1698</v>
      </c>
      <c r="T912" s="186">
        <v>2708</v>
      </c>
      <c r="U912" s="186">
        <v>1181</v>
      </c>
      <c r="V912" s="186">
        <v>556</v>
      </c>
      <c r="W912" s="317">
        <v>4406</v>
      </c>
    </row>
    <row r="913" spans="1:23">
      <c r="A913" s="499"/>
      <c r="B913" s="499" t="s">
        <v>510</v>
      </c>
      <c r="C913" t="s">
        <v>124</v>
      </c>
      <c r="D913" s="229">
        <v>83</v>
      </c>
      <c r="E913" s="229">
        <v>200</v>
      </c>
      <c r="F913" s="229">
        <v>74</v>
      </c>
      <c r="G913" s="229">
        <v>29</v>
      </c>
      <c r="H913" s="229">
        <v>283</v>
      </c>
      <c r="I913" s="314">
        <v>71</v>
      </c>
      <c r="J913" s="229">
        <v>206</v>
      </c>
      <c r="K913" s="229">
        <v>61</v>
      </c>
      <c r="L913" s="229">
        <v>35</v>
      </c>
      <c r="M913" s="308">
        <v>277</v>
      </c>
      <c r="N913" s="197">
        <v>58</v>
      </c>
      <c r="O913" s="60">
        <v>172</v>
      </c>
      <c r="P913" s="60">
        <v>44</v>
      </c>
      <c r="Q913" s="60">
        <v>22</v>
      </c>
      <c r="R913" s="316">
        <v>230</v>
      </c>
      <c r="S913" s="280">
        <v>93</v>
      </c>
      <c r="T913" s="186">
        <v>151</v>
      </c>
      <c r="U913" s="186">
        <v>53</v>
      </c>
      <c r="V913" s="186">
        <v>21</v>
      </c>
      <c r="W913" s="317">
        <v>244</v>
      </c>
    </row>
    <row r="914" spans="1:23">
      <c r="A914" s="499"/>
      <c r="B914" s="499"/>
      <c r="C914" t="s">
        <v>171</v>
      </c>
      <c r="D914" s="229">
        <v>59</v>
      </c>
      <c r="E914" s="229">
        <v>165</v>
      </c>
      <c r="F914" s="229">
        <v>89</v>
      </c>
      <c r="G914" s="229">
        <v>26</v>
      </c>
      <c r="H914" s="229">
        <v>224</v>
      </c>
      <c r="I914" s="314">
        <v>62</v>
      </c>
      <c r="J914" s="229">
        <v>219</v>
      </c>
      <c r="K914" s="229">
        <v>101</v>
      </c>
      <c r="L914" s="229">
        <v>33</v>
      </c>
      <c r="M914" s="308">
        <v>281</v>
      </c>
      <c r="N914" s="197">
        <v>72</v>
      </c>
      <c r="O914" s="60">
        <v>184</v>
      </c>
      <c r="P914" s="60">
        <v>65</v>
      </c>
      <c r="Q914" s="60">
        <v>35</v>
      </c>
      <c r="R914" s="316">
        <v>256</v>
      </c>
      <c r="S914" s="280">
        <v>70</v>
      </c>
      <c r="T914" s="186">
        <v>154</v>
      </c>
      <c r="U914" s="186">
        <v>59</v>
      </c>
      <c r="V914" s="186">
        <v>22</v>
      </c>
      <c r="W914" s="317">
        <v>224</v>
      </c>
    </row>
    <row r="915" spans="1:23">
      <c r="A915" s="499"/>
      <c r="B915" s="499"/>
      <c r="C915" t="s">
        <v>170</v>
      </c>
      <c r="D915" s="229" t="s">
        <v>169</v>
      </c>
      <c r="E915" s="229" t="s">
        <v>169</v>
      </c>
      <c r="F915" s="133" t="s">
        <v>169</v>
      </c>
      <c r="G915" s="133" t="s">
        <v>169</v>
      </c>
      <c r="H915" s="133" t="s">
        <v>169</v>
      </c>
      <c r="I915" s="158" t="s">
        <v>169</v>
      </c>
      <c r="J915" s="133" t="s">
        <v>169</v>
      </c>
      <c r="K915" s="133" t="s">
        <v>169</v>
      </c>
      <c r="M915" s="308">
        <v>10</v>
      </c>
      <c r="N915" s="315" t="s">
        <v>169</v>
      </c>
      <c r="O915" s="253" t="s">
        <v>169</v>
      </c>
      <c r="P915" s="253" t="s">
        <v>169</v>
      </c>
      <c r="Q915" s="253" t="s">
        <v>169</v>
      </c>
      <c r="R915" s="318" t="s">
        <v>169</v>
      </c>
      <c r="S915" s="304" t="s">
        <v>169</v>
      </c>
      <c r="T915" s="252" t="s">
        <v>169</v>
      </c>
      <c r="U915" s="252" t="s">
        <v>169</v>
      </c>
      <c r="V915" s="252" t="s">
        <v>169</v>
      </c>
      <c r="W915" s="321" t="s">
        <v>169</v>
      </c>
    </row>
    <row r="916" spans="1:23">
      <c r="A916" s="499"/>
      <c r="B916" s="499"/>
      <c r="C916" t="s">
        <v>117</v>
      </c>
      <c r="E916" s="229" t="s">
        <v>169</v>
      </c>
      <c r="H916" s="133" t="s">
        <v>169</v>
      </c>
      <c r="I916" s="158" t="s">
        <v>169</v>
      </c>
      <c r="J916" s="133" t="s">
        <v>169</v>
      </c>
      <c r="K916" s="133" t="s">
        <v>169</v>
      </c>
      <c r="M916" s="159" t="s">
        <v>169</v>
      </c>
      <c r="N916" s="196"/>
      <c r="O916" s="253" t="s">
        <v>169</v>
      </c>
      <c r="R916" s="318" t="s">
        <v>169</v>
      </c>
      <c r="S916" s="304" t="s">
        <v>169</v>
      </c>
      <c r="T916" s="252" t="s">
        <v>169</v>
      </c>
      <c r="V916" s="252" t="s">
        <v>169</v>
      </c>
      <c r="W916" s="321" t="s">
        <v>169</v>
      </c>
    </row>
    <row r="917" spans="1:23">
      <c r="A917" s="499"/>
      <c r="B917" s="499"/>
      <c r="C917" t="s">
        <v>172</v>
      </c>
      <c r="E917" s="229" t="s">
        <v>169</v>
      </c>
      <c r="F917" s="133" t="s">
        <v>169</v>
      </c>
      <c r="H917" s="133" t="s">
        <v>169</v>
      </c>
      <c r="I917" s="158" t="s">
        <v>169</v>
      </c>
      <c r="J917" s="133" t="s">
        <v>169</v>
      </c>
      <c r="M917" s="159" t="s">
        <v>169</v>
      </c>
      <c r="N917" s="315" t="s">
        <v>169</v>
      </c>
      <c r="O917" s="253" t="s">
        <v>169</v>
      </c>
      <c r="P917" s="253" t="s">
        <v>169</v>
      </c>
      <c r="R917" s="318" t="s">
        <v>169</v>
      </c>
      <c r="S917" s="304" t="s">
        <v>169</v>
      </c>
      <c r="T917" s="252" t="s">
        <v>169</v>
      </c>
      <c r="U917" s="252" t="s">
        <v>169</v>
      </c>
      <c r="W917" s="321" t="s">
        <v>169</v>
      </c>
    </row>
    <row r="918" spans="1:23">
      <c r="A918" s="499"/>
      <c r="B918" s="499"/>
      <c r="C918" t="s">
        <v>121</v>
      </c>
      <c r="E918" s="229" t="s">
        <v>169</v>
      </c>
      <c r="H918" s="133" t="s">
        <v>169</v>
      </c>
      <c r="I918" s="314"/>
      <c r="M918" s="308"/>
      <c r="N918" s="197"/>
      <c r="O918" s="60"/>
      <c r="P918" s="60"/>
      <c r="R918" s="316"/>
      <c r="S918" s="196"/>
      <c r="W918" s="195"/>
    </row>
    <row r="919" spans="1:23">
      <c r="A919" s="499"/>
      <c r="B919" s="499"/>
      <c r="C919" t="s">
        <v>281</v>
      </c>
      <c r="D919" s="229" t="s">
        <v>169</v>
      </c>
      <c r="E919" s="229">
        <v>10</v>
      </c>
      <c r="F919" s="133" t="s">
        <v>169</v>
      </c>
      <c r="G919" s="133" t="s">
        <v>169</v>
      </c>
      <c r="H919" s="229">
        <v>18</v>
      </c>
      <c r="I919" s="158" t="s">
        <v>169</v>
      </c>
      <c r="J919" s="229">
        <v>10</v>
      </c>
      <c r="K919" s="133" t="s">
        <v>169</v>
      </c>
      <c r="L919" s="133" t="s">
        <v>169</v>
      </c>
      <c r="M919" s="308">
        <v>14</v>
      </c>
      <c r="N919" s="315" t="s">
        <v>169</v>
      </c>
      <c r="O919" s="60">
        <v>11</v>
      </c>
      <c r="P919" s="253" t="s">
        <v>169</v>
      </c>
      <c r="Q919" s="253" t="s">
        <v>169</v>
      </c>
      <c r="R919" s="316">
        <v>17</v>
      </c>
      <c r="S919" s="304" t="s">
        <v>169</v>
      </c>
      <c r="T919" s="186">
        <v>13</v>
      </c>
      <c r="V919" s="252" t="s">
        <v>169</v>
      </c>
      <c r="W919" s="317">
        <v>18</v>
      </c>
    </row>
    <row r="920" spans="1:23">
      <c r="A920" s="499"/>
      <c r="B920" s="499"/>
      <c r="C920" t="s">
        <v>123</v>
      </c>
      <c r="D920" s="229" t="s">
        <v>169</v>
      </c>
      <c r="E920" s="229">
        <v>50</v>
      </c>
      <c r="F920" s="229">
        <v>48</v>
      </c>
      <c r="G920" s="229">
        <v>38</v>
      </c>
      <c r="H920" s="229">
        <v>54</v>
      </c>
      <c r="I920" s="158" t="s">
        <v>169</v>
      </c>
      <c r="J920" s="229">
        <v>23</v>
      </c>
      <c r="K920" s="229">
        <v>45</v>
      </c>
      <c r="L920" s="229">
        <v>27</v>
      </c>
      <c r="M920" s="308">
        <v>25</v>
      </c>
      <c r="N920" s="315" t="s">
        <v>169</v>
      </c>
      <c r="O920" s="60">
        <v>32</v>
      </c>
      <c r="P920" s="60">
        <v>46</v>
      </c>
      <c r="Q920" s="60">
        <v>36</v>
      </c>
      <c r="R920" s="316">
        <v>39</v>
      </c>
      <c r="S920" s="304" t="s">
        <v>169</v>
      </c>
      <c r="T920" s="186">
        <v>14</v>
      </c>
      <c r="U920" s="186">
        <v>35</v>
      </c>
      <c r="V920" s="186">
        <v>29</v>
      </c>
      <c r="W920" s="317">
        <v>19</v>
      </c>
    </row>
    <row r="921" spans="1:23">
      <c r="A921" s="499"/>
      <c r="B921" s="499"/>
      <c r="C921" t="s">
        <v>509</v>
      </c>
      <c r="D921" s="229">
        <v>158</v>
      </c>
      <c r="E921" s="229">
        <v>437</v>
      </c>
      <c r="F921" s="229">
        <v>215</v>
      </c>
      <c r="G921" s="229">
        <v>98</v>
      </c>
      <c r="H921" s="229">
        <v>595</v>
      </c>
      <c r="I921" s="314">
        <v>144</v>
      </c>
      <c r="J921" s="229">
        <v>474</v>
      </c>
      <c r="K921" s="229">
        <v>215</v>
      </c>
      <c r="L921" s="229">
        <v>97</v>
      </c>
      <c r="M921" s="308">
        <v>618</v>
      </c>
      <c r="N921" s="197">
        <v>145</v>
      </c>
      <c r="O921" s="60">
        <v>409</v>
      </c>
      <c r="P921" s="60">
        <v>161</v>
      </c>
      <c r="Q921" s="60">
        <v>98</v>
      </c>
      <c r="R921" s="316">
        <v>554</v>
      </c>
      <c r="S921" s="280">
        <v>180</v>
      </c>
      <c r="T921" s="186">
        <v>346</v>
      </c>
      <c r="U921" s="186">
        <v>151</v>
      </c>
      <c r="V921" s="186">
        <v>77</v>
      </c>
      <c r="W921" s="317">
        <v>526</v>
      </c>
    </row>
    <row r="922" spans="1:23">
      <c r="A922" s="499"/>
      <c r="B922" s="499" t="s">
        <v>41</v>
      </c>
      <c r="C922" t="s">
        <v>124</v>
      </c>
      <c r="D922" s="300"/>
      <c r="E922" s="300"/>
      <c r="F922" s="300"/>
      <c r="G922" s="300"/>
      <c r="H922" s="300"/>
      <c r="I922" s="314">
        <v>405</v>
      </c>
      <c r="J922" s="229">
        <v>787</v>
      </c>
      <c r="K922" s="229">
        <v>273</v>
      </c>
      <c r="L922" s="229">
        <v>131</v>
      </c>
      <c r="M922" s="307">
        <v>1192</v>
      </c>
      <c r="N922" s="197">
        <v>325</v>
      </c>
      <c r="O922" s="60">
        <v>789</v>
      </c>
      <c r="P922" s="60">
        <v>299</v>
      </c>
      <c r="Q922" s="60">
        <v>127</v>
      </c>
      <c r="R922" s="316">
        <v>1114</v>
      </c>
      <c r="S922" s="280">
        <v>287</v>
      </c>
      <c r="T922" s="186">
        <v>546</v>
      </c>
      <c r="U922" s="186">
        <v>214</v>
      </c>
      <c r="V922" s="186">
        <v>82</v>
      </c>
      <c r="W922" s="317">
        <v>833</v>
      </c>
    </row>
    <row r="923" spans="1:23">
      <c r="A923" s="499"/>
      <c r="B923" s="499"/>
      <c r="C923" t="s">
        <v>171</v>
      </c>
      <c r="D923" s="300"/>
      <c r="E923" s="300"/>
      <c r="F923" s="300"/>
      <c r="G923" s="300"/>
      <c r="H923" s="300"/>
      <c r="I923" s="314">
        <v>316</v>
      </c>
      <c r="J923" s="229">
        <v>730</v>
      </c>
      <c r="K923" s="229">
        <v>305</v>
      </c>
      <c r="L923" s="229">
        <v>133</v>
      </c>
      <c r="M923" s="307">
        <v>1046</v>
      </c>
      <c r="N923" s="197">
        <v>293</v>
      </c>
      <c r="O923" s="60">
        <v>729</v>
      </c>
      <c r="P923" s="60">
        <v>294</v>
      </c>
      <c r="Q923" s="60">
        <v>136</v>
      </c>
      <c r="R923" s="316">
        <v>1022</v>
      </c>
      <c r="S923" s="280">
        <v>268</v>
      </c>
      <c r="T923" s="186">
        <v>523</v>
      </c>
      <c r="U923" s="186">
        <v>227</v>
      </c>
      <c r="V923" s="186">
        <v>101</v>
      </c>
      <c r="W923" s="317">
        <v>791</v>
      </c>
    </row>
    <row r="924" spans="1:23">
      <c r="A924" s="499"/>
      <c r="B924" s="499"/>
      <c r="C924" t="s">
        <v>170</v>
      </c>
      <c r="D924" s="300"/>
      <c r="E924" s="300"/>
      <c r="F924" s="300"/>
      <c r="G924" s="300"/>
      <c r="H924" s="300"/>
      <c r="I924" s="314">
        <v>22</v>
      </c>
      <c r="J924" s="229">
        <v>42</v>
      </c>
      <c r="K924" s="229">
        <v>12</v>
      </c>
      <c r="L924" s="229">
        <v>12</v>
      </c>
      <c r="M924" s="308">
        <v>64</v>
      </c>
      <c r="N924" s="197">
        <v>21</v>
      </c>
      <c r="O924" s="60">
        <v>48</v>
      </c>
      <c r="P924" s="253" t="s">
        <v>169</v>
      </c>
      <c r="Q924" s="253" t="s">
        <v>169</v>
      </c>
      <c r="R924" s="316">
        <v>69</v>
      </c>
      <c r="S924" s="280">
        <v>18</v>
      </c>
      <c r="T924" s="186">
        <v>42</v>
      </c>
      <c r="U924" s="252" t="s">
        <v>169</v>
      </c>
      <c r="V924" s="252" t="s">
        <v>169</v>
      </c>
      <c r="W924" s="317">
        <v>60</v>
      </c>
    </row>
    <row r="925" spans="1:23">
      <c r="A925" s="499"/>
      <c r="B925" s="499"/>
      <c r="C925" t="s">
        <v>117</v>
      </c>
      <c r="D925" s="300"/>
      <c r="E925" s="300"/>
      <c r="F925" s="300"/>
      <c r="G925" s="300"/>
      <c r="H925" s="300"/>
      <c r="I925" s="158" t="s">
        <v>169</v>
      </c>
      <c r="J925" s="229">
        <v>11</v>
      </c>
      <c r="K925" s="133" t="s">
        <v>169</v>
      </c>
      <c r="L925" s="133" t="s">
        <v>169</v>
      </c>
      <c r="M925" s="308">
        <v>20</v>
      </c>
      <c r="N925" s="315" t="s">
        <v>169</v>
      </c>
      <c r="O925" s="253" t="s">
        <v>169</v>
      </c>
      <c r="P925" s="253" t="s">
        <v>169</v>
      </c>
      <c r="Q925" s="253" t="s">
        <v>169</v>
      </c>
      <c r="R925" s="316">
        <v>12</v>
      </c>
      <c r="S925" s="304" t="s">
        <v>169</v>
      </c>
      <c r="T925" s="186">
        <v>13</v>
      </c>
      <c r="U925" s="252" t="s">
        <v>169</v>
      </c>
      <c r="V925" s="252" t="s">
        <v>169</v>
      </c>
      <c r="W925" s="317">
        <v>17</v>
      </c>
    </row>
    <row r="926" spans="1:23">
      <c r="A926" s="499"/>
      <c r="B926" s="499"/>
      <c r="C926" t="s">
        <v>172</v>
      </c>
      <c r="D926" s="300"/>
      <c r="E926" s="300"/>
      <c r="F926" s="300"/>
      <c r="G926" s="300"/>
      <c r="H926" s="300"/>
      <c r="I926" s="158" t="s">
        <v>169</v>
      </c>
      <c r="J926" s="229">
        <v>14</v>
      </c>
      <c r="K926" s="133" t="s">
        <v>169</v>
      </c>
      <c r="L926" s="133" t="s">
        <v>169</v>
      </c>
      <c r="M926" s="308">
        <v>22</v>
      </c>
      <c r="N926" s="315" t="s">
        <v>169</v>
      </c>
      <c r="O926" s="60">
        <v>14</v>
      </c>
      <c r="P926" s="253" t="s">
        <v>169</v>
      </c>
      <c r="Q926" s="253" t="s">
        <v>169</v>
      </c>
      <c r="R926" s="316">
        <v>21</v>
      </c>
      <c r="S926" s="304" t="s">
        <v>169</v>
      </c>
      <c r="T926" s="252" t="s">
        <v>169</v>
      </c>
      <c r="U926" s="252" t="s">
        <v>169</v>
      </c>
      <c r="V926" s="252" t="s">
        <v>169</v>
      </c>
      <c r="W926" s="317">
        <v>11</v>
      </c>
    </row>
    <row r="927" spans="1:23">
      <c r="A927" s="499"/>
      <c r="B927" s="499"/>
      <c r="C927" t="s">
        <v>121</v>
      </c>
      <c r="D927" s="300"/>
      <c r="E927" s="300"/>
      <c r="F927" s="300"/>
      <c r="G927" s="300"/>
      <c r="H927" s="300"/>
      <c r="I927" s="158" t="s">
        <v>169</v>
      </c>
      <c r="J927" s="133" t="s">
        <v>169</v>
      </c>
      <c r="K927" s="133" t="s">
        <v>169</v>
      </c>
      <c r="M927" s="159" t="s">
        <v>169</v>
      </c>
      <c r="N927" s="315" t="s">
        <v>169</v>
      </c>
      <c r="O927" s="253" t="s">
        <v>169</v>
      </c>
      <c r="P927" s="60"/>
      <c r="Q927" s="253" t="s">
        <v>169</v>
      </c>
      <c r="R927" s="318" t="s">
        <v>169</v>
      </c>
      <c r="S927" s="280"/>
      <c r="T927" s="252" t="s">
        <v>169</v>
      </c>
      <c r="W927" s="321" t="s">
        <v>169</v>
      </c>
    </row>
    <row r="928" spans="1:23">
      <c r="A928" s="499"/>
      <c r="B928" s="499"/>
      <c r="C928" t="s">
        <v>281</v>
      </c>
      <c r="D928" s="300"/>
      <c r="E928" s="300"/>
      <c r="F928" s="300"/>
      <c r="G928" s="300"/>
      <c r="H928" s="300"/>
      <c r="I928" s="314">
        <v>26</v>
      </c>
      <c r="J928" s="229">
        <v>41</v>
      </c>
      <c r="K928" s="229">
        <v>11</v>
      </c>
      <c r="L928" s="133" t="s">
        <v>169</v>
      </c>
      <c r="M928" s="308">
        <v>67</v>
      </c>
      <c r="N928" s="197">
        <v>26</v>
      </c>
      <c r="O928" s="60">
        <v>45</v>
      </c>
      <c r="P928" s="60">
        <v>18</v>
      </c>
      <c r="Q928" s="253" t="s">
        <v>169</v>
      </c>
      <c r="R928" s="316">
        <v>71</v>
      </c>
      <c r="S928" s="280">
        <v>31</v>
      </c>
      <c r="T928" s="186">
        <v>40</v>
      </c>
      <c r="U928" s="252" t="s">
        <v>169</v>
      </c>
      <c r="V928" s="252" t="s">
        <v>169</v>
      </c>
      <c r="W928" s="317">
        <v>71</v>
      </c>
    </row>
    <row r="929" spans="1:23">
      <c r="A929" s="499"/>
      <c r="B929" s="499"/>
      <c r="C929" t="s">
        <v>123</v>
      </c>
      <c r="D929" s="300"/>
      <c r="E929" s="300"/>
      <c r="F929" s="300"/>
      <c r="G929" s="300"/>
      <c r="H929" s="300"/>
      <c r="I929" s="158" t="s">
        <v>169</v>
      </c>
      <c r="J929" s="229">
        <v>112</v>
      </c>
      <c r="K929" s="229">
        <v>82</v>
      </c>
      <c r="L929" s="229">
        <v>59</v>
      </c>
      <c r="M929" s="308">
        <v>121</v>
      </c>
      <c r="N929" s="197">
        <v>10</v>
      </c>
      <c r="O929" s="60">
        <v>76</v>
      </c>
      <c r="P929" s="60">
        <v>74</v>
      </c>
      <c r="Q929" s="60">
        <v>53</v>
      </c>
      <c r="R929" s="316">
        <v>86</v>
      </c>
      <c r="S929" s="280">
        <v>12</v>
      </c>
      <c r="T929" s="186">
        <v>96</v>
      </c>
      <c r="U929" s="186">
        <v>103</v>
      </c>
      <c r="V929" s="186">
        <v>59</v>
      </c>
      <c r="W929" s="317">
        <v>108</v>
      </c>
    </row>
    <row r="930" spans="1:23">
      <c r="A930" s="499"/>
      <c r="B930" s="499"/>
      <c r="C930" t="s">
        <v>509</v>
      </c>
      <c r="D930" s="300"/>
      <c r="E930" s="300"/>
      <c r="F930" s="300"/>
      <c r="G930" s="300"/>
      <c r="H930" s="300"/>
      <c r="I930" s="314">
        <v>798</v>
      </c>
      <c r="J930" s="227">
        <v>1738</v>
      </c>
      <c r="K930" s="229">
        <v>692</v>
      </c>
      <c r="L930" s="229">
        <v>342</v>
      </c>
      <c r="M930" s="307">
        <v>2536</v>
      </c>
      <c r="N930" s="197">
        <v>687</v>
      </c>
      <c r="O930" s="60">
        <v>1710</v>
      </c>
      <c r="P930" s="60">
        <v>702</v>
      </c>
      <c r="Q930" s="60">
        <v>334</v>
      </c>
      <c r="R930" s="316">
        <v>2397</v>
      </c>
      <c r="S930" s="280">
        <v>624</v>
      </c>
      <c r="T930" s="186">
        <v>1268</v>
      </c>
      <c r="U930" s="186">
        <v>564</v>
      </c>
      <c r="V930" s="186">
        <v>252</v>
      </c>
      <c r="W930" s="317">
        <v>1892</v>
      </c>
    </row>
    <row r="931" spans="1:23">
      <c r="A931" s="499"/>
      <c r="B931" s="499" t="s">
        <v>511</v>
      </c>
      <c r="C931" t="s">
        <v>124</v>
      </c>
      <c r="D931" s="300"/>
      <c r="E931" s="300"/>
      <c r="F931" s="300"/>
      <c r="G931" s="300"/>
      <c r="H931" s="300"/>
      <c r="I931" s="313">
        <v>36905</v>
      </c>
      <c r="J931" s="227">
        <v>9592</v>
      </c>
      <c r="K931" s="227">
        <v>3778</v>
      </c>
      <c r="L931" s="227">
        <v>3041</v>
      </c>
      <c r="M931" s="310">
        <v>30050</v>
      </c>
      <c r="N931" s="197">
        <v>40572</v>
      </c>
      <c r="O931" s="60">
        <v>10220</v>
      </c>
      <c r="P931" s="60">
        <v>4064</v>
      </c>
      <c r="Q931" s="60">
        <v>3286</v>
      </c>
      <c r="R931" s="316">
        <v>32301</v>
      </c>
      <c r="S931" s="280">
        <v>44852</v>
      </c>
      <c r="T931" s="186">
        <v>11024</v>
      </c>
      <c r="U931" s="186">
        <v>4402</v>
      </c>
      <c r="V931" s="186">
        <v>3699</v>
      </c>
      <c r="W931" s="317">
        <v>35192</v>
      </c>
    </row>
    <row r="932" spans="1:23">
      <c r="A932" s="499"/>
      <c r="B932" s="499"/>
      <c r="C932" t="s">
        <v>171</v>
      </c>
      <c r="D932" s="300"/>
      <c r="E932" s="300"/>
      <c r="F932" s="300"/>
      <c r="G932" s="300"/>
      <c r="H932" s="300"/>
      <c r="I932" s="313">
        <v>42721</v>
      </c>
      <c r="J932" s="227">
        <v>9780</v>
      </c>
      <c r="K932" s="227">
        <v>4175</v>
      </c>
      <c r="L932" s="227">
        <v>2869</v>
      </c>
      <c r="M932" s="310">
        <v>33225</v>
      </c>
      <c r="N932" s="197">
        <v>47584</v>
      </c>
      <c r="O932" s="60">
        <v>10552</v>
      </c>
      <c r="P932" s="60">
        <v>4504</v>
      </c>
      <c r="Q932" s="60">
        <v>3096</v>
      </c>
      <c r="R932" s="316">
        <v>36066</v>
      </c>
      <c r="S932" s="280">
        <v>52323</v>
      </c>
      <c r="T932" s="186">
        <v>11363</v>
      </c>
      <c r="U932" s="186">
        <v>4803</v>
      </c>
      <c r="V932" s="186">
        <v>3328</v>
      </c>
      <c r="W932" s="317">
        <v>38782</v>
      </c>
    </row>
    <row r="933" spans="1:23">
      <c r="A933" s="499"/>
      <c r="B933" s="499"/>
      <c r="C933" t="s">
        <v>170</v>
      </c>
      <c r="D933" s="300"/>
      <c r="E933" s="300"/>
      <c r="F933" s="300"/>
      <c r="G933" s="300"/>
      <c r="H933" s="300"/>
      <c r="I933" s="313">
        <v>1885</v>
      </c>
      <c r="J933" s="229">
        <v>389</v>
      </c>
      <c r="K933" s="229">
        <v>175</v>
      </c>
      <c r="L933" s="229">
        <v>75</v>
      </c>
      <c r="M933" s="310">
        <v>1531</v>
      </c>
      <c r="N933" s="197">
        <v>2151</v>
      </c>
      <c r="O933" s="60">
        <v>441</v>
      </c>
      <c r="P933" s="60">
        <v>179</v>
      </c>
      <c r="Q933" s="60">
        <v>84</v>
      </c>
      <c r="R933" s="316">
        <v>1702</v>
      </c>
      <c r="S933" s="280">
        <v>2424</v>
      </c>
      <c r="T933" s="186">
        <v>480</v>
      </c>
      <c r="U933" s="186">
        <v>188</v>
      </c>
      <c r="V933" s="186">
        <v>95</v>
      </c>
      <c r="W933" s="317">
        <v>1866</v>
      </c>
    </row>
    <row r="934" spans="1:23">
      <c r="A934" s="499"/>
      <c r="B934" s="499"/>
      <c r="C934" t="s">
        <v>117</v>
      </c>
      <c r="D934" s="300"/>
      <c r="E934" s="300"/>
      <c r="F934" s="300"/>
      <c r="G934" s="300"/>
      <c r="H934" s="300"/>
      <c r="I934" s="313">
        <v>1333</v>
      </c>
      <c r="J934" s="229">
        <v>222</v>
      </c>
      <c r="K934" s="229">
        <v>57</v>
      </c>
      <c r="L934" s="229">
        <v>39</v>
      </c>
      <c r="M934" s="310">
        <v>1303</v>
      </c>
      <c r="N934" s="197">
        <v>1463</v>
      </c>
      <c r="O934" s="60">
        <v>282</v>
      </c>
      <c r="P934" s="60">
        <v>113</v>
      </c>
      <c r="Q934" s="60">
        <v>48</v>
      </c>
      <c r="R934" s="316">
        <v>1449</v>
      </c>
      <c r="S934" s="280">
        <v>1618</v>
      </c>
      <c r="T934" s="186">
        <v>300</v>
      </c>
      <c r="U934" s="186">
        <v>117</v>
      </c>
      <c r="V934" s="186">
        <v>49</v>
      </c>
      <c r="W934" s="317">
        <v>1567</v>
      </c>
    </row>
    <row r="935" spans="1:23">
      <c r="A935" s="499"/>
      <c r="B935" s="499"/>
      <c r="C935" t="s">
        <v>172</v>
      </c>
      <c r="D935" s="300"/>
      <c r="E935" s="300"/>
      <c r="F935" s="300"/>
      <c r="G935" s="300"/>
      <c r="H935" s="300"/>
      <c r="I935" s="314">
        <v>536</v>
      </c>
      <c r="J935" s="229">
        <v>186</v>
      </c>
      <c r="K935" s="229">
        <v>89</v>
      </c>
      <c r="L935" s="229">
        <v>43</v>
      </c>
      <c r="M935" s="310">
        <v>498</v>
      </c>
      <c r="N935" s="197">
        <v>589</v>
      </c>
      <c r="O935" s="60">
        <v>196</v>
      </c>
      <c r="P935" s="60">
        <v>88</v>
      </c>
      <c r="Q935" s="60">
        <v>47</v>
      </c>
      <c r="R935" s="316">
        <v>531</v>
      </c>
      <c r="S935" s="280">
        <v>647</v>
      </c>
      <c r="T935" s="186">
        <v>217</v>
      </c>
      <c r="U935" s="186">
        <v>101</v>
      </c>
      <c r="V935" s="186">
        <v>54</v>
      </c>
      <c r="W935" s="317">
        <v>577</v>
      </c>
    </row>
    <row r="936" spans="1:23">
      <c r="A936" s="499"/>
      <c r="B936" s="499"/>
      <c r="C936" t="s">
        <v>121</v>
      </c>
      <c r="D936" s="300"/>
      <c r="E936" s="300"/>
      <c r="F936" s="300"/>
      <c r="G936" s="300"/>
      <c r="H936" s="300"/>
      <c r="I936" s="314">
        <v>81</v>
      </c>
      <c r="J936" s="229">
        <v>14</v>
      </c>
      <c r="K936" s="133" t="s">
        <v>169</v>
      </c>
      <c r="L936" s="133" t="s">
        <v>169</v>
      </c>
      <c r="M936" s="310">
        <v>59</v>
      </c>
      <c r="N936" s="197">
        <v>92</v>
      </c>
      <c r="O936" s="60">
        <v>13</v>
      </c>
      <c r="P936" s="253" t="s">
        <v>169</v>
      </c>
      <c r="Q936" s="253" t="s">
        <v>169</v>
      </c>
      <c r="R936" s="316">
        <v>61</v>
      </c>
      <c r="S936" s="280">
        <v>97</v>
      </c>
      <c r="T936" s="186">
        <v>16</v>
      </c>
      <c r="U936" s="252" t="s">
        <v>169</v>
      </c>
      <c r="V936" s="252" t="s">
        <v>169</v>
      </c>
      <c r="W936" s="317">
        <v>68</v>
      </c>
    </row>
    <row r="937" spans="1:23">
      <c r="A937" s="499"/>
      <c r="B937" s="499"/>
      <c r="C937" t="s">
        <v>281</v>
      </c>
      <c r="D937" s="300"/>
      <c r="E937" s="300"/>
      <c r="F937" s="300"/>
      <c r="G937" s="300"/>
      <c r="H937" s="300"/>
      <c r="I937" s="313">
        <v>2904</v>
      </c>
      <c r="J937" s="229">
        <v>466</v>
      </c>
      <c r="K937" s="229">
        <v>140</v>
      </c>
      <c r="L937" s="229">
        <v>83</v>
      </c>
      <c r="M937" s="310">
        <v>2015</v>
      </c>
      <c r="N937" s="197">
        <v>3270</v>
      </c>
      <c r="O937" s="60">
        <v>531</v>
      </c>
      <c r="P937" s="60">
        <v>158</v>
      </c>
      <c r="Q937" s="60">
        <v>91</v>
      </c>
      <c r="R937" s="316">
        <v>2237</v>
      </c>
      <c r="S937" s="280">
        <v>3669</v>
      </c>
      <c r="T937" s="186">
        <v>592</v>
      </c>
      <c r="U937" s="186">
        <v>184</v>
      </c>
      <c r="V937" s="186">
        <v>101</v>
      </c>
      <c r="W937" s="317">
        <v>2468</v>
      </c>
    </row>
    <row r="938" spans="1:23">
      <c r="A938" s="499"/>
      <c r="B938" s="499"/>
      <c r="C938" t="s">
        <v>123</v>
      </c>
      <c r="D938" s="300"/>
      <c r="E938" s="300"/>
      <c r="F938" s="300"/>
      <c r="G938" s="300"/>
      <c r="H938" s="300"/>
      <c r="I938" s="313">
        <v>92492</v>
      </c>
      <c r="J938" s="227">
        <v>39870</v>
      </c>
      <c r="K938" s="227">
        <v>23204</v>
      </c>
      <c r="L938" s="227">
        <v>20900</v>
      </c>
      <c r="M938" s="310">
        <v>99271</v>
      </c>
      <c r="N938" s="197">
        <v>91643</v>
      </c>
      <c r="O938" s="60">
        <v>39517</v>
      </c>
      <c r="P938" s="60">
        <v>23138</v>
      </c>
      <c r="Q938" s="60">
        <v>20976</v>
      </c>
      <c r="R938" s="316">
        <v>98245</v>
      </c>
      <c r="S938" s="280">
        <v>91357</v>
      </c>
      <c r="T938" s="186">
        <v>39136</v>
      </c>
      <c r="U938" s="186">
        <v>23036</v>
      </c>
      <c r="V938" s="186">
        <v>21033</v>
      </c>
      <c r="W938" s="317">
        <v>97485</v>
      </c>
    </row>
    <row r="939" spans="1:23">
      <c r="A939" s="499"/>
      <c r="B939" s="499"/>
      <c r="C939" t="s">
        <v>509</v>
      </c>
      <c r="D939" s="300"/>
      <c r="E939" s="300"/>
      <c r="F939" s="300"/>
      <c r="G939" s="300"/>
      <c r="H939" s="300"/>
      <c r="I939" s="313">
        <v>178857</v>
      </c>
      <c r="J939" s="227">
        <v>60519</v>
      </c>
      <c r="K939" s="227">
        <v>31623</v>
      </c>
      <c r="L939" s="227">
        <v>27053</v>
      </c>
      <c r="M939" s="310">
        <v>167952</v>
      </c>
      <c r="N939" s="197">
        <v>187364</v>
      </c>
      <c r="O939" s="60">
        <v>61752</v>
      </c>
      <c r="P939" s="60">
        <v>32247</v>
      </c>
      <c r="Q939" s="60">
        <v>27631</v>
      </c>
      <c r="R939" s="316">
        <v>172592</v>
      </c>
      <c r="S939" s="280">
        <v>196987</v>
      </c>
      <c r="T939" s="186">
        <v>63128</v>
      </c>
      <c r="U939" s="186">
        <v>32836</v>
      </c>
      <c r="V939" s="186">
        <v>28364</v>
      </c>
      <c r="W939" s="317">
        <v>178005</v>
      </c>
    </row>
    <row r="940" spans="1:23">
      <c r="A940" s="499" t="s">
        <v>212</v>
      </c>
      <c r="B940" s="499" t="s">
        <v>24</v>
      </c>
      <c r="C940" t="s">
        <v>124</v>
      </c>
      <c r="D940" s="227">
        <v>1737</v>
      </c>
      <c r="E940" s="227">
        <v>3399</v>
      </c>
      <c r="F940" s="227">
        <v>1273</v>
      </c>
      <c r="G940" s="229">
        <v>560</v>
      </c>
      <c r="H940" s="227">
        <v>5136</v>
      </c>
      <c r="I940" s="313">
        <v>1513</v>
      </c>
      <c r="J940" s="227">
        <v>3403</v>
      </c>
      <c r="K940" s="227">
        <v>1235</v>
      </c>
      <c r="L940" s="229">
        <v>533</v>
      </c>
      <c r="M940" s="307">
        <v>4916</v>
      </c>
      <c r="N940" s="197">
        <v>1366</v>
      </c>
      <c r="O940" s="60">
        <v>2869</v>
      </c>
      <c r="P940" s="60">
        <v>1111</v>
      </c>
      <c r="Q940" s="60">
        <v>454</v>
      </c>
      <c r="R940" s="316">
        <v>4235</v>
      </c>
      <c r="S940" s="280">
        <v>1549</v>
      </c>
      <c r="T940" s="186">
        <v>3091</v>
      </c>
      <c r="U940" s="186">
        <v>1376</v>
      </c>
      <c r="V940" s="186">
        <v>605</v>
      </c>
      <c r="W940" s="317">
        <v>4640</v>
      </c>
    </row>
    <row r="941" spans="1:23">
      <c r="A941" s="499"/>
      <c r="B941" s="499"/>
      <c r="C941" t="s">
        <v>171</v>
      </c>
      <c r="D941" s="229">
        <v>364</v>
      </c>
      <c r="E941" s="227">
        <v>1042</v>
      </c>
      <c r="F941" s="229">
        <v>418</v>
      </c>
      <c r="G941" s="229">
        <v>247</v>
      </c>
      <c r="H941" s="227">
        <v>1406</v>
      </c>
      <c r="I941" s="314">
        <v>351</v>
      </c>
      <c r="J941" s="227">
        <v>1030</v>
      </c>
      <c r="K941" s="229">
        <v>467</v>
      </c>
      <c r="L941" s="229">
        <v>233</v>
      </c>
      <c r="M941" s="307">
        <v>1381</v>
      </c>
      <c r="N941" s="197">
        <v>348</v>
      </c>
      <c r="O941" s="60">
        <v>1004</v>
      </c>
      <c r="P941" s="60">
        <v>412</v>
      </c>
      <c r="Q941" s="60">
        <v>262</v>
      </c>
      <c r="R941" s="316">
        <v>1352</v>
      </c>
      <c r="S941" s="280">
        <v>462</v>
      </c>
      <c r="T941" s="186">
        <v>1225</v>
      </c>
      <c r="U941" s="186">
        <v>594</v>
      </c>
      <c r="V941" s="186">
        <v>297</v>
      </c>
      <c r="W941" s="317">
        <v>1687</v>
      </c>
    </row>
    <row r="942" spans="1:23">
      <c r="A942" s="499"/>
      <c r="B942" s="499"/>
      <c r="C942" t="s">
        <v>170</v>
      </c>
      <c r="D942" s="229">
        <v>156</v>
      </c>
      <c r="E942" s="229">
        <v>296</v>
      </c>
      <c r="F942" s="229">
        <v>84</v>
      </c>
      <c r="G942" s="229">
        <v>32</v>
      </c>
      <c r="H942" s="229">
        <v>452</v>
      </c>
      <c r="I942" s="314">
        <v>181</v>
      </c>
      <c r="J942" s="229">
        <v>322</v>
      </c>
      <c r="K942" s="229">
        <v>115</v>
      </c>
      <c r="L942" s="229">
        <v>27</v>
      </c>
      <c r="M942" s="308">
        <v>503</v>
      </c>
      <c r="N942" s="197">
        <v>179</v>
      </c>
      <c r="O942" s="60">
        <v>330</v>
      </c>
      <c r="P942" s="60">
        <v>88</v>
      </c>
      <c r="Q942" s="60">
        <v>34</v>
      </c>
      <c r="R942" s="316">
        <v>509</v>
      </c>
      <c r="S942" s="280">
        <v>181</v>
      </c>
      <c r="T942" s="186">
        <v>397</v>
      </c>
      <c r="U942" s="186">
        <v>137</v>
      </c>
      <c r="V942" s="186">
        <v>43</v>
      </c>
      <c r="W942" s="317">
        <v>578</v>
      </c>
    </row>
    <row r="943" spans="1:23">
      <c r="A943" s="499"/>
      <c r="B943" s="499"/>
      <c r="C943" t="s">
        <v>117</v>
      </c>
      <c r="D943" s="229">
        <v>41</v>
      </c>
      <c r="E943" s="229">
        <v>73</v>
      </c>
      <c r="F943" s="229">
        <v>29</v>
      </c>
      <c r="G943" s="229">
        <v>18</v>
      </c>
      <c r="H943" s="229">
        <v>114</v>
      </c>
      <c r="I943" s="314">
        <v>30</v>
      </c>
      <c r="J943" s="229">
        <v>80</v>
      </c>
      <c r="K943" s="229">
        <v>25</v>
      </c>
      <c r="L943" s="229">
        <v>14</v>
      </c>
      <c r="M943" s="308">
        <v>110</v>
      </c>
      <c r="N943" s="197">
        <v>23</v>
      </c>
      <c r="O943" s="60">
        <v>70</v>
      </c>
      <c r="P943" s="60">
        <v>23</v>
      </c>
      <c r="Q943" s="253" t="s">
        <v>169</v>
      </c>
      <c r="R943" s="316">
        <v>93</v>
      </c>
      <c r="S943" s="280">
        <v>53</v>
      </c>
      <c r="T943" s="186">
        <v>79</v>
      </c>
      <c r="U943" s="186">
        <v>22</v>
      </c>
      <c r="V943" s="186">
        <v>31</v>
      </c>
      <c r="W943" s="317">
        <v>132</v>
      </c>
    </row>
    <row r="944" spans="1:23">
      <c r="A944" s="499"/>
      <c r="B944" s="499"/>
      <c r="C944" t="s">
        <v>172</v>
      </c>
      <c r="D944" s="229">
        <v>22</v>
      </c>
      <c r="E944" s="229">
        <v>39</v>
      </c>
      <c r="F944" s="229">
        <v>14</v>
      </c>
      <c r="G944" s="133" t="s">
        <v>169</v>
      </c>
      <c r="H944" s="229">
        <v>61</v>
      </c>
      <c r="I944" s="314">
        <v>17</v>
      </c>
      <c r="J944" s="229">
        <v>29</v>
      </c>
      <c r="K944" s="229">
        <v>13</v>
      </c>
      <c r="L944" s="229">
        <v>11</v>
      </c>
      <c r="M944" s="308">
        <v>46</v>
      </c>
      <c r="N944" s="197">
        <v>17</v>
      </c>
      <c r="O944" s="60">
        <v>33</v>
      </c>
      <c r="P944" s="60">
        <v>17</v>
      </c>
      <c r="Q944" s="253" t="s">
        <v>169</v>
      </c>
      <c r="R944" s="316">
        <v>50</v>
      </c>
      <c r="S944" s="280">
        <v>18</v>
      </c>
      <c r="T944" s="186">
        <v>32</v>
      </c>
      <c r="U944" s="186">
        <v>20</v>
      </c>
      <c r="V944" s="186">
        <v>14</v>
      </c>
      <c r="W944" s="317">
        <v>50</v>
      </c>
    </row>
    <row r="945" spans="1:23">
      <c r="A945" s="499"/>
      <c r="B945" s="499"/>
      <c r="C945" t="s">
        <v>121</v>
      </c>
      <c r="D945" s="229" t="s">
        <v>169</v>
      </c>
      <c r="E945" s="229">
        <v>12</v>
      </c>
      <c r="F945" s="133" t="s">
        <v>169</v>
      </c>
      <c r="G945" s="133" t="s">
        <v>169</v>
      </c>
      <c r="H945" s="229">
        <v>16</v>
      </c>
      <c r="I945" s="158" t="s">
        <v>169</v>
      </c>
      <c r="J945" s="229">
        <v>13</v>
      </c>
      <c r="K945" s="133" t="s">
        <v>169</v>
      </c>
      <c r="M945" s="308">
        <v>21</v>
      </c>
      <c r="N945" s="315" t="s">
        <v>169</v>
      </c>
      <c r="O945" s="253" t="s">
        <v>169</v>
      </c>
      <c r="P945" s="253" t="s">
        <v>169</v>
      </c>
      <c r="Q945" s="253" t="s">
        <v>169</v>
      </c>
      <c r="R945" s="316">
        <v>12</v>
      </c>
      <c r="S945" s="304" t="s">
        <v>169</v>
      </c>
      <c r="T945" s="186">
        <v>18</v>
      </c>
      <c r="U945" s="252" t="s">
        <v>169</v>
      </c>
      <c r="V945" s="252" t="s">
        <v>169</v>
      </c>
      <c r="W945" s="317">
        <v>23</v>
      </c>
    </row>
    <row r="946" spans="1:23">
      <c r="A946" s="499"/>
      <c r="B946" s="499"/>
      <c r="C946" t="s">
        <v>281</v>
      </c>
      <c r="D946" s="229">
        <v>168</v>
      </c>
      <c r="E946" s="229">
        <v>286</v>
      </c>
      <c r="F946" s="229">
        <v>83</v>
      </c>
      <c r="G946" s="229">
        <v>35</v>
      </c>
      <c r="H946" s="229">
        <v>454</v>
      </c>
      <c r="I946" s="314">
        <v>175</v>
      </c>
      <c r="J946" s="229">
        <v>285</v>
      </c>
      <c r="K946" s="229">
        <v>83</v>
      </c>
      <c r="L946" s="229">
        <v>33</v>
      </c>
      <c r="M946" s="308">
        <v>460</v>
      </c>
      <c r="N946" s="197">
        <v>151</v>
      </c>
      <c r="O946" s="60">
        <v>298</v>
      </c>
      <c r="P946" s="60">
        <v>80</v>
      </c>
      <c r="Q946" s="60">
        <v>29</v>
      </c>
      <c r="R946" s="316">
        <v>449</v>
      </c>
      <c r="S946" s="280">
        <v>154</v>
      </c>
      <c r="T946" s="186">
        <v>330</v>
      </c>
      <c r="U946" s="186">
        <v>123</v>
      </c>
      <c r="V946" s="186">
        <v>55</v>
      </c>
      <c r="W946" s="317">
        <v>484</v>
      </c>
    </row>
    <row r="947" spans="1:23">
      <c r="A947" s="499"/>
      <c r="B947" s="499"/>
      <c r="C947" t="s">
        <v>123</v>
      </c>
      <c r="D947" s="229">
        <v>289</v>
      </c>
      <c r="E947" s="229">
        <v>848</v>
      </c>
      <c r="F947" s="229">
        <v>561</v>
      </c>
      <c r="G947" s="229">
        <v>304</v>
      </c>
      <c r="H947" s="227">
        <v>1137</v>
      </c>
      <c r="I947" s="314">
        <v>241</v>
      </c>
      <c r="J947" s="229">
        <v>762</v>
      </c>
      <c r="K947" s="229">
        <v>551</v>
      </c>
      <c r="L947" s="229">
        <v>261</v>
      </c>
      <c r="M947" s="307">
        <v>1003</v>
      </c>
      <c r="N947" s="197">
        <v>285</v>
      </c>
      <c r="O947" s="60">
        <v>702</v>
      </c>
      <c r="P947" s="60">
        <v>524</v>
      </c>
      <c r="Q947" s="60">
        <v>236</v>
      </c>
      <c r="R947" s="316">
        <v>987</v>
      </c>
      <c r="S947" s="280">
        <v>261</v>
      </c>
      <c r="T947" s="186">
        <v>599</v>
      </c>
      <c r="U947" s="186">
        <v>405</v>
      </c>
      <c r="V947" s="186">
        <v>264</v>
      </c>
      <c r="W947" s="317">
        <v>860</v>
      </c>
    </row>
    <row r="948" spans="1:23">
      <c r="A948" s="499"/>
      <c r="B948" s="499"/>
      <c r="C948" t="s">
        <v>509</v>
      </c>
      <c r="D948" s="227">
        <v>2781</v>
      </c>
      <c r="E948" s="227">
        <v>5995</v>
      </c>
      <c r="F948" s="227">
        <v>2463</v>
      </c>
      <c r="G948" s="227">
        <v>1203</v>
      </c>
      <c r="H948" s="227">
        <v>8776</v>
      </c>
      <c r="I948" s="313">
        <v>2516</v>
      </c>
      <c r="J948" s="227">
        <v>5924</v>
      </c>
      <c r="K948" s="227">
        <v>2491</v>
      </c>
      <c r="L948" s="227">
        <v>1112</v>
      </c>
      <c r="M948" s="307">
        <v>8440</v>
      </c>
      <c r="N948" s="197">
        <v>2375</v>
      </c>
      <c r="O948" s="60">
        <v>5312</v>
      </c>
      <c r="P948" s="60">
        <v>2262</v>
      </c>
      <c r="Q948" s="60">
        <v>1029</v>
      </c>
      <c r="R948" s="316">
        <v>7687</v>
      </c>
      <c r="S948" s="280">
        <v>2683</v>
      </c>
      <c r="T948" s="186">
        <v>5771</v>
      </c>
      <c r="U948" s="186">
        <v>2685</v>
      </c>
      <c r="V948" s="186">
        <v>1312</v>
      </c>
      <c r="W948" s="317">
        <v>8454</v>
      </c>
    </row>
    <row r="949" spans="1:23">
      <c r="A949" s="499"/>
      <c r="B949" s="499" t="s">
        <v>510</v>
      </c>
      <c r="C949" t="s">
        <v>124</v>
      </c>
      <c r="D949" s="229">
        <v>70</v>
      </c>
      <c r="E949" s="229">
        <v>280</v>
      </c>
      <c r="F949" s="229">
        <v>101</v>
      </c>
      <c r="G949" s="229">
        <v>45</v>
      </c>
      <c r="H949" s="229">
        <v>350</v>
      </c>
      <c r="I949" s="314">
        <v>97</v>
      </c>
      <c r="J949" s="229">
        <v>321</v>
      </c>
      <c r="K949" s="229">
        <v>100</v>
      </c>
      <c r="L949" s="229">
        <v>46</v>
      </c>
      <c r="M949" s="308">
        <v>418</v>
      </c>
      <c r="N949" s="197">
        <v>78</v>
      </c>
      <c r="O949" s="60">
        <v>250</v>
      </c>
      <c r="P949" s="60">
        <v>85</v>
      </c>
      <c r="Q949" s="60">
        <v>38</v>
      </c>
      <c r="R949" s="316">
        <v>328</v>
      </c>
      <c r="S949" s="280">
        <v>87</v>
      </c>
      <c r="T949" s="186">
        <v>266</v>
      </c>
      <c r="U949" s="186">
        <v>130</v>
      </c>
      <c r="V949" s="186">
        <v>58</v>
      </c>
      <c r="W949" s="317">
        <v>353</v>
      </c>
    </row>
    <row r="950" spans="1:23">
      <c r="A950" s="499"/>
      <c r="B950" s="499"/>
      <c r="C950" t="s">
        <v>171</v>
      </c>
      <c r="D950" s="229" t="s">
        <v>169</v>
      </c>
      <c r="E950" s="229">
        <v>51</v>
      </c>
      <c r="F950" s="229">
        <v>22</v>
      </c>
      <c r="G950" s="229">
        <v>14</v>
      </c>
      <c r="H950" s="229">
        <v>59</v>
      </c>
      <c r="I950" s="158" t="s">
        <v>169</v>
      </c>
      <c r="J950" s="229">
        <v>56</v>
      </c>
      <c r="K950" s="229">
        <v>17</v>
      </c>
      <c r="L950" s="229">
        <v>13</v>
      </c>
      <c r="M950" s="308">
        <v>62</v>
      </c>
      <c r="N950" s="315" t="s">
        <v>169</v>
      </c>
      <c r="O950" s="60">
        <v>49</v>
      </c>
      <c r="P950" s="60">
        <v>25</v>
      </c>
      <c r="Q950" s="60">
        <v>13</v>
      </c>
      <c r="R950" s="316">
        <v>57</v>
      </c>
      <c r="S950" s="280">
        <v>10</v>
      </c>
      <c r="T950" s="186">
        <v>64</v>
      </c>
      <c r="U950" s="186">
        <v>43</v>
      </c>
      <c r="V950" s="186">
        <v>32</v>
      </c>
      <c r="W950" s="317">
        <v>74</v>
      </c>
    </row>
    <row r="951" spans="1:23">
      <c r="A951" s="499"/>
      <c r="B951" s="499"/>
      <c r="C951" t="s">
        <v>170</v>
      </c>
      <c r="D951" s="229" t="s">
        <v>169</v>
      </c>
      <c r="E951" s="229">
        <v>15</v>
      </c>
      <c r="F951" s="133" t="s">
        <v>169</v>
      </c>
      <c r="G951" s="133" t="s">
        <v>169</v>
      </c>
      <c r="H951" s="229">
        <v>22</v>
      </c>
      <c r="I951" s="158" t="s">
        <v>169</v>
      </c>
      <c r="J951" s="229">
        <v>23</v>
      </c>
      <c r="K951" s="133" t="s">
        <v>169</v>
      </c>
      <c r="L951" s="133" t="s">
        <v>169</v>
      </c>
      <c r="M951" s="308">
        <v>31</v>
      </c>
      <c r="N951" s="315" t="s">
        <v>169</v>
      </c>
      <c r="O951" s="60">
        <v>32</v>
      </c>
      <c r="P951" s="253" t="s">
        <v>169</v>
      </c>
      <c r="R951" s="316">
        <v>39</v>
      </c>
      <c r="S951" s="304" t="s">
        <v>169</v>
      </c>
      <c r="T951" s="186">
        <v>33</v>
      </c>
      <c r="U951" s="186">
        <v>17</v>
      </c>
      <c r="V951" s="252" t="s">
        <v>169</v>
      </c>
      <c r="W951" s="317">
        <v>39</v>
      </c>
    </row>
    <row r="952" spans="1:23">
      <c r="A952" s="499"/>
      <c r="B952" s="499"/>
      <c r="C952" t="s">
        <v>117</v>
      </c>
      <c r="D952" s="229" t="s">
        <v>169</v>
      </c>
      <c r="E952" s="229">
        <v>11</v>
      </c>
      <c r="F952" s="133" t="s">
        <v>169</v>
      </c>
      <c r="G952" s="133" t="s">
        <v>169</v>
      </c>
      <c r="H952" s="229">
        <v>15</v>
      </c>
      <c r="I952" s="158" t="s">
        <v>169</v>
      </c>
      <c r="J952" s="229">
        <v>12</v>
      </c>
      <c r="K952" s="133" t="s">
        <v>169</v>
      </c>
      <c r="M952" s="308">
        <v>15</v>
      </c>
      <c r="N952" s="315" t="s">
        <v>169</v>
      </c>
      <c r="O952" s="253" t="s">
        <v>169</v>
      </c>
      <c r="P952" s="253" t="s">
        <v>169</v>
      </c>
      <c r="Q952" s="253" t="s">
        <v>169</v>
      </c>
      <c r="R952" s="316">
        <v>10</v>
      </c>
      <c r="S952" s="304" t="s">
        <v>169</v>
      </c>
      <c r="T952" s="252" t="s">
        <v>169</v>
      </c>
      <c r="U952" s="252" t="s">
        <v>169</v>
      </c>
      <c r="V952" s="252" t="s">
        <v>169</v>
      </c>
      <c r="W952" s="321" t="s">
        <v>169</v>
      </c>
    </row>
    <row r="953" spans="1:23">
      <c r="A953" s="499"/>
      <c r="B953" s="499"/>
      <c r="C953" t="s">
        <v>172</v>
      </c>
      <c r="D953" s="229" t="s">
        <v>169</v>
      </c>
      <c r="E953" s="229" t="s">
        <v>169</v>
      </c>
      <c r="F953" s="133" t="s">
        <v>169</v>
      </c>
      <c r="H953" s="133" t="s">
        <v>169</v>
      </c>
      <c r="I953" s="158" t="s">
        <v>169</v>
      </c>
      <c r="J953" s="133" t="s">
        <v>169</v>
      </c>
      <c r="K953" s="133" t="s">
        <v>169</v>
      </c>
      <c r="M953" s="159" t="s">
        <v>169</v>
      </c>
      <c r="N953" s="196"/>
      <c r="O953" s="253" t="s">
        <v>169</v>
      </c>
      <c r="P953" s="253" t="s">
        <v>169</v>
      </c>
      <c r="R953" s="318" t="s">
        <v>169</v>
      </c>
      <c r="S953" s="304" t="s">
        <v>169</v>
      </c>
      <c r="T953" s="252" t="s">
        <v>169</v>
      </c>
      <c r="V953" s="252" t="s">
        <v>169</v>
      </c>
      <c r="W953" s="321" t="s">
        <v>169</v>
      </c>
    </row>
    <row r="954" spans="1:23">
      <c r="A954" s="499"/>
      <c r="B954" s="499"/>
      <c r="C954" t="s">
        <v>121</v>
      </c>
      <c r="I954" s="158" t="s">
        <v>169</v>
      </c>
      <c r="M954" s="159" t="s">
        <v>169</v>
      </c>
      <c r="N954" s="196"/>
      <c r="O954" s="253" t="s">
        <v>169</v>
      </c>
      <c r="R954" s="318" t="s">
        <v>169</v>
      </c>
      <c r="S954" s="304" t="s">
        <v>169</v>
      </c>
      <c r="T954" s="252" t="s">
        <v>169</v>
      </c>
      <c r="W954" s="321" t="s">
        <v>169</v>
      </c>
    </row>
    <row r="955" spans="1:23">
      <c r="A955" s="499"/>
      <c r="B955" s="499"/>
      <c r="C955" t="s">
        <v>281</v>
      </c>
      <c r="D955" s="229">
        <v>11</v>
      </c>
      <c r="E955" s="229">
        <v>22</v>
      </c>
      <c r="F955" s="133" t="s">
        <v>169</v>
      </c>
      <c r="G955" s="133" t="s">
        <v>169</v>
      </c>
      <c r="H955" s="229">
        <v>33</v>
      </c>
      <c r="I955" s="314">
        <v>14</v>
      </c>
      <c r="J955" s="229">
        <v>27</v>
      </c>
      <c r="K955" s="133" t="s">
        <v>169</v>
      </c>
      <c r="L955" s="133" t="s">
        <v>169</v>
      </c>
      <c r="M955" s="308">
        <v>41</v>
      </c>
      <c r="N955" s="315" t="s">
        <v>169</v>
      </c>
      <c r="O955" s="60">
        <v>21</v>
      </c>
      <c r="P955" s="253" t="s">
        <v>169</v>
      </c>
      <c r="Q955" s="253" t="s">
        <v>169</v>
      </c>
      <c r="R955" s="316">
        <v>28</v>
      </c>
      <c r="S955" s="304" t="s">
        <v>169</v>
      </c>
      <c r="T955" s="186">
        <v>21</v>
      </c>
      <c r="U955" s="252" t="s">
        <v>169</v>
      </c>
      <c r="V955" s="252" t="s">
        <v>169</v>
      </c>
      <c r="W955" s="317">
        <v>28</v>
      </c>
    </row>
    <row r="956" spans="1:23">
      <c r="A956" s="499"/>
      <c r="B956" s="499"/>
      <c r="C956" t="s">
        <v>123</v>
      </c>
      <c r="D956" s="229">
        <v>22</v>
      </c>
      <c r="E956" s="229">
        <v>64</v>
      </c>
      <c r="F956" s="229">
        <v>48</v>
      </c>
      <c r="G956" s="229">
        <v>46</v>
      </c>
      <c r="H956" s="229">
        <v>86</v>
      </c>
      <c r="I956" s="314">
        <v>29</v>
      </c>
      <c r="J956" s="229">
        <v>87</v>
      </c>
      <c r="K956" s="229">
        <v>49</v>
      </c>
      <c r="L956" s="229">
        <v>32</v>
      </c>
      <c r="M956" s="308">
        <v>116</v>
      </c>
      <c r="N956" s="197">
        <v>23</v>
      </c>
      <c r="O956" s="60">
        <v>52</v>
      </c>
      <c r="P956" s="60">
        <v>49</v>
      </c>
      <c r="Q956" s="60">
        <v>35</v>
      </c>
      <c r="R956" s="316">
        <v>75</v>
      </c>
      <c r="S956" s="280">
        <v>19</v>
      </c>
      <c r="T956" s="186">
        <v>50</v>
      </c>
      <c r="U956" s="186">
        <v>40</v>
      </c>
      <c r="V956" s="186">
        <v>31</v>
      </c>
      <c r="W956" s="317">
        <v>69</v>
      </c>
    </row>
    <row r="957" spans="1:23">
      <c r="A957" s="499"/>
      <c r="B957" s="499"/>
      <c r="C957" t="s">
        <v>509</v>
      </c>
      <c r="D957" s="229">
        <v>123</v>
      </c>
      <c r="E957" s="229">
        <v>445</v>
      </c>
      <c r="F957" s="229">
        <v>182</v>
      </c>
      <c r="G957" s="229">
        <v>112</v>
      </c>
      <c r="H957" s="229">
        <v>568</v>
      </c>
      <c r="I957" s="314">
        <v>160</v>
      </c>
      <c r="J957" s="229">
        <v>528</v>
      </c>
      <c r="K957" s="229">
        <v>180</v>
      </c>
      <c r="L957" s="229">
        <v>96</v>
      </c>
      <c r="M957" s="308">
        <v>688</v>
      </c>
      <c r="N957" s="197">
        <v>127</v>
      </c>
      <c r="O957" s="60">
        <v>416</v>
      </c>
      <c r="P957" s="60">
        <v>179</v>
      </c>
      <c r="Q957" s="60">
        <v>89</v>
      </c>
      <c r="R957" s="316">
        <v>543</v>
      </c>
      <c r="S957" s="280">
        <v>133</v>
      </c>
      <c r="T957" s="186">
        <v>446</v>
      </c>
      <c r="U957" s="186">
        <v>242</v>
      </c>
      <c r="V957" s="186">
        <v>141</v>
      </c>
      <c r="W957" s="317">
        <v>579</v>
      </c>
    </row>
    <row r="958" spans="1:23">
      <c r="A958" s="499"/>
      <c r="B958" s="499" t="s">
        <v>41</v>
      </c>
      <c r="C958" t="s">
        <v>124</v>
      </c>
      <c r="D958" s="300"/>
      <c r="E958" s="300"/>
      <c r="F958" s="300"/>
      <c r="G958" s="300"/>
      <c r="H958" s="300"/>
      <c r="I958" s="314">
        <v>966</v>
      </c>
      <c r="J958" s="227">
        <v>1972</v>
      </c>
      <c r="K958" s="229">
        <v>756</v>
      </c>
      <c r="L958" s="229">
        <v>299</v>
      </c>
      <c r="M958" s="307">
        <v>2938</v>
      </c>
      <c r="N958" s="197">
        <v>807</v>
      </c>
      <c r="O958" s="60">
        <v>1920</v>
      </c>
      <c r="P958" s="60">
        <v>732</v>
      </c>
      <c r="Q958" s="60">
        <v>271</v>
      </c>
      <c r="R958" s="316">
        <v>2727</v>
      </c>
      <c r="S958" s="280">
        <v>771</v>
      </c>
      <c r="T958" s="186">
        <v>1646</v>
      </c>
      <c r="U958" s="186">
        <v>651</v>
      </c>
      <c r="V958" s="186">
        <v>251</v>
      </c>
      <c r="W958" s="317">
        <v>2417</v>
      </c>
    </row>
    <row r="959" spans="1:23">
      <c r="A959" s="499"/>
      <c r="B959" s="499"/>
      <c r="C959" t="s">
        <v>171</v>
      </c>
      <c r="D959" s="300"/>
      <c r="E959" s="300"/>
      <c r="F959" s="300"/>
      <c r="G959" s="300"/>
      <c r="H959" s="300"/>
      <c r="I959" s="314">
        <v>188</v>
      </c>
      <c r="J959" s="229">
        <v>515</v>
      </c>
      <c r="K959" s="229">
        <v>207</v>
      </c>
      <c r="L959" s="229">
        <v>122</v>
      </c>
      <c r="M959" s="308">
        <v>703</v>
      </c>
      <c r="N959" s="197">
        <v>167</v>
      </c>
      <c r="O959" s="60">
        <v>537</v>
      </c>
      <c r="P959" s="60">
        <v>275</v>
      </c>
      <c r="Q959" s="60">
        <v>125</v>
      </c>
      <c r="R959" s="316">
        <v>704</v>
      </c>
      <c r="S959" s="280">
        <v>159</v>
      </c>
      <c r="T959" s="186">
        <v>500</v>
      </c>
      <c r="U959" s="186">
        <v>217</v>
      </c>
      <c r="V959" s="186">
        <v>110</v>
      </c>
      <c r="W959" s="317">
        <v>659</v>
      </c>
    </row>
    <row r="960" spans="1:23">
      <c r="A960" s="499"/>
      <c r="B960" s="499"/>
      <c r="C960" t="s">
        <v>170</v>
      </c>
      <c r="D960" s="300"/>
      <c r="E960" s="300"/>
      <c r="F960" s="300"/>
      <c r="G960" s="300"/>
      <c r="H960" s="300"/>
      <c r="I960" s="314">
        <v>95</v>
      </c>
      <c r="J960" s="229">
        <v>166</v>
      </c>
      <c r="K960" s="229">
        <v>54</v>
      </c>
      <c r="L960" s="229">
        <v>18</v>
      </c>
      <c r="M960" s="308">
        <v>261</v>
      </c>
      <c r="N960" s="197">
        <v>88</v>
      </c>
      <c r="O960" s="60">
        <v>188</v>
      </c>
      <c r="P960" s="60">
        <v>67</v>
      </c>
      <c r="Q960" s="60">
        <v>16</v>
      </c>
      <c r="R960" s="316">
        <v>276</v>
      </c>
      <c r="S960" s="280">
        <v>89</v>
      </c>
      <c r="T960" s="186">
        <v>186</v>
      </c>
      <c r="U960" s="186">
        <v>44</v>
      </c>
      <c r="V960" s="186">
        <v>19</v>
      </c>
      <c r="W960" s="317">
        <v>275</v>
      </c>
    </row>
    <row r="961" spans="1:23">
      <c r="A961" s="499"/>
      <c r="B961" s="499"/>
      <c r="C961" t="s">
        <v>117</v>
      </c>
      <c r="D961" s="300"/>
      <c r="E961" s="300"/>
      <c r="F961" s="300"/>
      <c r="G961" s="300"/>
      <c r="H961" s="300"/>
      <c r="I961" s="314">
        <v>20</v>
      </c>
      <c r="J961" s="229">
        <v>42</v>
      </c>
      <c r="K961" s="229">
        <v>14</v>
      </c>
      <c r="L961" s="229">
        <v>11</v>
      </c>
      <c r="M961" s="308">
        <v>62</v>
      </c>
      <c r="N961" s="197">
        <v>17</v>
      </c>
      <c r="O961" s="60">
        <v>56</v>
      </c>
      <c r="P961" s="60">
        <v>14</v>
      </c>
      <c r="Q961" s="253" t="s">
        <v>169</v>
      </c>
      <c r="R961" s="316">
        <v>73</v>
      </c>
      <c r="S961" s="280">
        <v>17</v>
      </c>
      <c r="T961" s="186">
        <v>45</v>
      </c>
      <c r="U961" s="186">
        <v>15</v>
      </c>
      <c r="V961" s="252" t="s">
        <v>169</v>
      </c>
      <c r="W961" s="317">
        <v>62</v>
      </c>
    </row>
    <row r="962" spans="1:23">
      <c r="A962" s="499"/>
      <c r="B962" s="499"/>
      <c r="C962" t="s">
        <v>172</v>
      </c>
      <c r="D962" s="300"/>
      <c r="E962" s="300"/>
      <c r="F962" s="300"/>
      <c r="G962" s="300"/>
      <c r="H962" s="300"/>
      <c r="I962" s="314">
        <v>12</v>
      </c>
      <c r="J962" s="229">
        <v>22</v>
      </c>
      <c r="K962" s="229">
        <v>10</v>
      </c>
      <c r="L962" s="133" t="s">
        <v>169</v>
      </c>
      <c r="M962" s="308">
        <v>34</v>
      </c>
      <c r="N962" s="315" t="s">
        <v>169</v>
      </c>
      <c r="O962" s="60">
        <v>22</v>
      </c>
      <c r="P962" s="60">
        <v>10</v>
      </c>
      <c r="Q962" s="253" t="s">
        <v>169</v>
      </c>
      <c r="R962" s="316">
        <v>30</v>
      </c>
      <c r="S962" s="304" t="s">
        <v>169</v>
      </c>
      <c r="T962" s="186">
        <v>16</v>
      </c>
      <c r="U962" s="252" t="s">
        <v>169</v>
      </c>
      <c r="V962" s="186"/>
      <c r="W962" s="317">
        <v>25</v>
      </c>
    </row>
    <row r="963" spans="1:23">
      <c r="A963" s="499"/>
      <c r="B963" s="499"/>
      <c r="C963" t="s">
        <v>121</v>
      </c>
      <c r="D963" s="300"/>
      <c r="E963" s="300"/>
      <c r="F963" s="300"/>
      <c r="G963" s="300"/>
      <c r="H963" s="300"/>
      <c r="I963" s="158" t="s">
        <v>169</v>
      </c>
      <c r="J963" s="133" t="s">
        <v>169</v>
      </c>
      <c r="K963" s="133" t="s">
        <v>169</v>
      </c>
      <c r="L963" s="133" t="s">
        <v>169</v>
      </c>
      <c r="M963" s="308">
        <v>11</v>
      </c>
      <c r="N963" s="315" t="s">
        <v>169</v>
      </c>
      <c r="O963" s="253" t="s">
        <v>169</v>
      </c>
      <c r="P963" s="60"/>
      <c r="R963" s="316">
        <v>10</v>
      </c>
      <c r="S963" s="304" t="s">
        <v>169</v>
      </c>
      <c r="T963" s="252" t="s">
        <v>169</v>
      </c>
      <c r="U963" s="252" t="s">
        <v>169</v>
      </c>
      <c r="V963" s="252" t="s">
        <v>169</v>
      </c>
      <c r="W963" s="321" t="s">
        <v>169</v>
      </c>
    </row>
    <row r="964" spans="1:23">
      <c r="A964" s="499"/>
      <c r="B964" s="499"/>
      <c r="C964" t="s">
        <v>281</v>
      </c>
      <c r="D964" s="300"/>
      <c r="E964" s="300"/>
      <c r="F964" s="300"/>
      <c r="G964" s="300"/>
      <c r="H964" s="300"/>
      <c r="I964" s="314">
        <v>88</v>
      </c>
      <c r="J964" s="229">
        <v>156</v>
      </c>
      <c r="K964" s="229">
        <v>39</v>
      </c>
      <c r="L964" s="229">
        <v>15</v>
      </c>
      <c r="M964" s="308">
        <v>244</v>
      </c>
      <c r="N964" s="197">
        <v>85</v>
      </c>
      <c r="O964" s="60">
        <v>163</v>
      </c>
      <c r="P964" s="60">
        <v>46</v>
      </c>
      <c r="Q964" s="60">
        <v>21</v>
      </c>
      <c r="R964" s="316">
        <v>248</v>
      </c>
      <c r="S964" s="280">
        <v>90</v>
      </c>
      <c r="T964" s="186">
        <v>172</v>
      </c>
      <c r="U964" s="186">
        <v>48</v>
      </c>
      <c r="V964" s="186">
        <v>14</v>
      </c>
      <c r="W964" s="317">
        <v>262</v>
      </c>
    </row>
    <row r="965" spans="1:23">
      <c r="A965" s="499"/>
      <c r="B965" s="499"/>
      <c r="C965" t="s">
        <v>123</v>
      </c>
      <c r="D965" s="300"/>
      <c r="E965" s="300"/>
      <c r="F965" s="300"/>
      <c r="G965" s="300"/>
      <c r="H965" s="300"/>
      <c r="I965" s="314">
        <v>141</v>
      </c>
      <c r="J965" s="229">
        <v>431</v>
      </c>
      <c r="K965" s="229">
        <v>285</v>
      </c>
      <c r="L965" s="229">
        <v>119</v>
      </c>
      <c r="M965" s="308">
        <v>572</v>
      </c>
      <c r="N965" s="197">
        <v>105</v>
      </c>
      <c r="O965" s="60">
        <v>406</v>
      </c>
      <c r="P965" s="60">
        <v>309</v>
      </c>
      <c r="Q965" s="60">
        <v>123</v>
      </c>
      <c r="R965" s="316">
        <v>511</v>
      </c>
      <c r="S965" s="280">
        <v>117</v>
      </c>
      <c r="T965" s="186">
        <v>353</v>
      </c>
      <c r="U965" s="186">
        <v>275</v>
      </c>
      <c r="V965" s="186">
        <v>109</v>
      </c>
      <c r="W965" s="317">
        <v>470</v>
      </c>
    </row>
    <row r="966" spans="1:23">
      <c r="A966" s="499"/>
      <c r="B966" s="499"/>
      <c r="C966" t="s">
        <v>509</v>
      </c>
      <c r="D966" s="300"/>
      <c r="E966" s="300"/>
      <c r="F966" s="300"/>
      <c r="G966" s="300"/>
      <c r="H966" s="300"/>
      <c r="I966" s="313">
        <v>1514</v>
      </c>
      <c r="J966" s="227">
        <v>3311</v>
      </c>
      <c r="K966" s="227">
        <v>1365</v>
      </c>
      <c r="L966" s="229">
        <v>587</v>
      </c>
      <c r="M966" s="307">
        <v>4825</v>
      </c>
      <c r="N966" s="197">
        <v>1280</v>
      </c>
      <c r="O966" s="60">
        <v>3299</v>
      </c>
      <c r="P966" s="60">
        <v>1453</v>
      </c>
      <c r="Q966" s="60">
        <v>569</v>
      </c>
      <c r="R966" s="316">
        <v>4579</v>
      </c>
      <c r="S966" s="280">
        <v>1255</v>
      </c>
      <c r="T966" s="186">
        <v>2920</v>
      </c>
      <c r="U966" s="186">
        <v>1258</v>
      </c>
      <c r="V966" s="186">
        <v>510</v>
      </c>
      <c r="W966" s="317">
        <v>4175</v>
      </c>
    </row>
    <row r="967" spans="1:23">
      <c r="A967" s="499"/>
      <c r="B967" s="499" t="s">
        <v>511</v>
      </c>
      <c r="C967" t="s">
        <v>124</v>
      </c>
      <c r="D967" s="300"/>
      <c r="E967" s="300"/>
      <c r="F967" s="300"/>
      <c r="G967" s="300"/>
      <c r="H967" s="300"/>
      <c r="I967" s="313">
        <v>84276</v>
      </c>
      <c r="J967" s="227">
        <v>27100</v>
      </c>
      <c r="K967" s="227">
        <v>10936</v>
      </c>
      <c r="L967" s="227">
        <v>9000</v>
      </c>
      <c r="M967" s="310">
        <v>74759</v>
      </c>
      <c r="N967" s="197">
        <v>92267</v>
      </c>
      <c r="O967" s="60">
        <v>29245</v>
      </c>
      <c r="P967" s="60">
        <v>11819</v>
      </c>
      <c r="Q967" s="60">
        <v>9672</v>
      </c>
      <c r="R967" s="316">
        <v>80949</v>
      </c>
      <c r="S967" s="280">
        <v>98697</v>
      </c>
      <c r="T967" s="186">
        <v>31170</v>
      </c>
      <c r="U967" s="186">
        <v>12495</v>
      </c>
      <c r="V967" s="186">
        <v>10226</v>
      </c>
      <c r="W967" s="317">
        <v>86132</v>
      </c>
    </row>
    <row r="968" spans="1:23">
      <c r="A968" s="499"/>
      <c r="B968" s="499"/>
      <c r="C968" t="s">
        <v>171</v>
      </c>
      <c r="D968" s="300"/>
      <c r="E968" s="300"/>
      <c r="F968" s="300"/>
      <c r="G968" s="300"/>
      <c r="H968" s="300"/>
      <c r="I968" s="313">
        <v>26036</v>
      </c>
      <c r="J968" s="227">
        <v>8892</v>
      </c>
      <c r="K968" s="227">
        <v>4524</v>
      </c>
      <c r="L968" s="227">
        <v>3609</v>
      </c>
      <c r="M968" s="310">
        <v>24001</v>
      </c>
      <c r="N968" s="197">
        <v>28386</v>
      </c>
      <c r="O968" s="60">
        <v>9534</v>
      </c>
      <c r="P968" s="60">
        <v>4799</v>
      </c>
      <c r="Q968" s="60">
        <v>3865</v>
      </c>
      <c r="R968" s="316">
        <v>25862</v>
      </c>
      <c r="S968" s="280">
        <v>30070</v>
      </c>
      <c r="T968" s="186">
        <v>10151</v>
      </c>
      <c r="U968" s="186">
        <v>4977</v>
      </c>
      <c r="V968" s="186">
        <v>4040</v>
      </c>
      <c r="W968" s="317">
        <v>27292</v>
      </c>
    </row>
    <row r="969" spans="1:23">
      <c r="A969" s="499"/>
      <c r="B969" s="499"/>
      <c r="C969" t="s">
        <v>170</v>
      </c>
      <c r="D969" s="300"/>
      <c r="E969" s="300"/>
      <c r="F969" s="300"/>
      <c r="G969" s="300"/>
      <c r="H969" s="300"/>
      <c r="I969" s="313">
        <v>5375</v>
      </c>
      <c r="J969" s="227">
        <v>1506</v>
      </c>
      <c r="K969" s="229">
        <v>518</v>
      </c>
      <c r="L969" s="229">
        <v>296</v>
      </c>
      <c r="M969" s="310">
        <v>4694</v>
      </c>
      <c r="N969" s="197">
        <v>6158</v>
      </c>
      <c r="O969" s="60">
        <v>1712</v>
      </c>
      <c r="P969" s="60">
        <v>562</v>
      </c>
      <c r="Q969" s="60">
        <v>334</v>
      </c>
      <c r="R969" s="316">
        <v>5287</v>
      </c>
      <c r="S969" s="280">
        <v>6808</v>
      </c>
      <c r="T969" s="186">
        <v>1879</v>
      </c>
      <c r="U969" s="186">
        <v>625</v>
      </c>
      <c r="V969" s="186">
        <v>351</v>
      </c>
      <c r="W969" s="317">
        <v>5779</v>
      </c>
    </row>
    <row r="970" spans="1:23">
      <c r="A970" s="499"/>
      <c r="B970" s="499"/>
      <c r="C970" t="s">
        <v>117</v>
      </c>
      <c r="D970" s="300"/>
      <c r="E970" s="300"/>
      <c r="F970" s="300"/>
      <c r="G970" s="300"/>
      <c r="H970" s="300"/>
      <c r="I970" s="313">
        <v>1626</v>
      </c>
      <c r="J970" s="229">
        <v>774</v>
      </c>
      <c r="K970" s="229">
        <v>467</v>
      </c>
      <c r="L970" s="229">
        <v>209</v>
      </c>
      <c r="M970" s="310">
        <v>1966</v>
      </c>
      <c r="N970" s="197">
        <v>1899</v>
      </c>
      <c r="O970" s="60">
        <v>843</v>
      </c>
      <c r="P970" s="60">
        <v>509</v>
      </c>
      <c r="Q970" s="60">
        <v>226</v>
      </c>
      <c r="R970" s="316">
        <v>2228</v>
      </c>
      <c r="S970" s="280">
        <v>2198</v>
      </c>
      <c r="T970" s="186">
        <v>898</v>
      </c>
      <c r="U970" s="186">
        <v>526</v>
      </c>
      <c r="V970" s="186">
        <v>243</v>
      </c>
      <c r="W970" s="317">
        <v>2496</v>
      </c>
    </row>
    <row r="971" spans="1:23">
      <c r="A971" s="499"/>
      <c r="B971" s="499"/>
      <c r="C971" t="s">
        <v>172</v>
      </c>
      <c r="D971" s="300"/>
      <c r="E971" s="300"/>
      <c r="F971" s="300"/>
      <c r="G971" s="300"/>
      <c r="H971" s="300"/>
      <c r="I971" s="314">
        <v>792</v>
      </c>
      <c r="J971" s="229">
        <v>262</v>
      </c>
      <c r="K971" s="229">
        <v>134</v>
      </c>
      <c r="L971" s="229">
        <v>90</v>
      </c>
      <c r="M971" s="310">
        <v>698</v>
      </c>
      <c r="N971" s="197">
        <v>885</v>
      </c>
      <c r="O971" s="60">
        <v>279</v>
      </c>
      <c r="P971" s="60">
        <v>144</v>
      </c>
      <c r="Q971" s="60">
        <v>102</v>
      </c>
      <c r="R971" s="316">
        <v>765</v>
      </c>
      <c r="S971" s="280">
        <v>990</v>
      </c>
      <c r="T971" s="186">
        <v>304</v>
      </c>
      <c r="U971" s="186">
        <v>153</v>
      </c>
      <c r="V971" s="186">
        <v>111</v>
      </c>
      <c r="W971" s="317">
        <v>846</v>
      </c>
    </row>
    <row r="972" spans="1:23">
      <c r="A972" s="499"/>
      <c r="B972" s="499"/>
      <c r="C972" t="s">
        <v>121</v>
      </c>
      <c r="D972" s="300"/>
      <c r="E972" s="300"/>
      <c r="F972" s="300"/>
      <c r="G972" s="300"/>
      <c r="H972" s="300"/>
      <c r="I972" s="314">
        <v>251</v>
      </c>
      <c r="J972" s="229">
        <v>78</v>
      </c>
      <c r="K972" s="229">
        <v>33</v>
      </c>
      <c r="L972" s="229">
        <v>15</v>
      </c>
      <c r="M972" s="310">
        <v>226</v>
      </c>
      <c r="N972" s="197">
        <v>255</v>
      </c>
      <c r="O972" s="60">
        <v>82</v>
      </c>
      <c r="P972" s="60">
        <v>35</v>
      </c>
      <c r="Q972" s="60">
        <v>18</v>
      </c>
      <c r="R972" s="316">
        <v>230</v>
      </c>
      <c r="S972" s="280">
        <v>290</v>
      </c>
      <c r="T972" s="186">
        <v>95</v>
      </c>
      <c r="U972" s="186">
        <v>42</v>
      </c>
      <c r="V972" s="186">
        <v>19</v>
      </c>
      <c r="W972" s="317">
        <v>255</v>
      </c>
    </row>
    <row r="973" spans="1:23">
      <c r="A973" s="499"/>
      <c r="B973" s="499"/>
      <c r="C973" t="s">
        <v>281</v>
      </c>
      <c r="D973" s="300"/>
      <c r="E973" s="300"/>
      <c r="F973" s="300"/>
      <c r="G973" s="300"/>
      <c r="H973" s="300"/>
      <c r="I973" s="313">
        <v>9091</v>
      </c>
      <c r="J973" s="227">
        <v>2356</v>
      </c>
      <c r="K973" s="229">
        <v>701</v>
      </c>
      <c r="L973" s="229">
        <v>340</v>
      </c>
      <c r="M973" s="310">
        <v>8563</v>
      </c>
      <c r="N973" s="197">
        <v>10238</v>
      </c>
      <c r="O973" s="60">
        <v>2637</v>
      </c>
      <c r="P973" s="60">
        <v>826</v>
      </c>
      <c r="Q973" s="60">
        <v>381</v>
      </c>
      <c r="R973" s="316">
        <v>9546</v>
      </c>
      <c r="S973" s="280">
        <v>11245</v>
      </c>
      <c r="T973" s="186">
        <v>2883</v>
      </c>
      <c r="U973" s="186">
        <v>923</v>
      </c>
      <c r="V973" s="186">
        <v>422</v>
      </c>
      <c r="W973" s="317">
        <v>10389</v>
      </c>
    </row>
    <row r="974" spans="1:23">
      <c r="A974" s="499"/>
      <c r="B974" s="499"/>
      <c r="C974" t="s">
        <v>123</v>
      </c>
      <c r="D974" s="300"/>
      <c r="E974" s="300"/>
      <c r="F974" s="300"/>
      <c r="G974" s="300"/>
      <c r="H974" s="300"/>
      <c r="I974" s="313">
        <v>210103</v>
      </c>
      <c r="J974" s="227">
        <v>98322</v>
      </c>
      <c r="K974" s="227">
        <v>66618</v>
      </c>
      <c r="L974" s="227">
        <v>63822</v>
      </c>
      <c r="M974" s="310">
        <v>223523</v>
      </c>
      <c r="N974" s="197">
        <v>211364</v>
      </c>
      <c r="O974" s="60">
        <v>98174</v>
      </c>
      <c r="P974" s="60">
        <v>66894</v>
      </c>
      <c r="Q974" s="60">
        <v>64149</v>
      </c>
      <c r="R974" s="316">
        <v>223516</v>
      </c>
      <c r="S974" s="280">
        <v>214425</v>
      </c>
      <c r="T974" s="186">
        <v>98273</v>
      </c>
      <c r="U974" s="186">
        <v>67126</v>
      </c>
      <c r="V974" s="186">
        <v>64389</v>
      </c>
      <c r="W974" s="317">
        <v>224613</v>
      </c>
    </row>
    <row r="975" spans="1:23">
      <c r="A975" s="499"/>
      <c r="B975" s="499"/>
      <c r="C975" t="s">
        <v>509</v>
      </c>
      <c r="D975" s="300"/>
      <c r="E975" s="300"/>
      <c r="F975" s="300"/>
      <c r="G975" s="300"/>
      <c r="H975" s="300"/>
      <c r="I975" s="313">
        <v>337550</v>
      </c>
      <c r="J975" s="227">
        <v>139290</v>
      </c>
      <c r="K975" s="227">
        <v>83931</v>
      </c>
      <c r="L975" s="227">
        <v>77381</v>
      </c>
      <c r="M975" s="310">
        <v>338430</v>
      </c>
      <c r="N975" s="197">
        <v>351452</v>
      </c>
      <c r="O975" s="60">
        <v>142506</v>
      </c>
      <c r="P975" s="60">
        <v>85588</v>
      </c>
      <c r="Q975" s="60">
        <v>78747</v>
      </c>
      <c r="R975" s="316">
        <v>348383</v>
      </c>
      <c r="S975" s="280">
        <v>364723</v>
      </c>
      <c r="T975" s="186">
        <v>145653</v>
      </c>
      <c r="U975" s="186">
        <v>86867</v>
      </c>
      <c r="V975" s="186">
        <v>79801</v>
      </c>
      <c r="W975" s="317">
        <v>357802</v>
      </c>
    </row>
    <row r="976" spans="1:23">
      <c r="A976" s="499" t="s">
        <v>213</v>
      </c>
      <c r="B976" s="499" t="s">
        <v>24</v>
      </c>
      <c r="C976" t="s">
        <v>124</v>
      </c>
      <c r="D976" s="229">
        <v>345</v>
      </c>
      <c r="E976" s="229">
        <v>642</v>
      </c>
      <c r="F976" s="229">
        <v>225</v>
      </c>
      <c r="G976" s="229">
        <v>89</v>
      </c>
      <c r="H976" s="229">
        <v>987</v>
      </c>
      <c r="I976" s="314">
        <v>301</v>
      </c>
      <c r="J976" s="229">
        <v>640</v>
      </c>
      <c r="K976" s="229">
        <v>225</v>
      </c>
      <c r="L976" s="229">
        <v>82</v>
      </c>
      <c r="M976" s="308">
        <v>941</v>
      </c>
      <c r="N976" s="197">
        <v>339</v>
      </c>
      <c r="O976" s="60">
        <v>560</v>
      </c>
      <c r="P976" s="60">
        <v>231</v>
      </c>
      <c r="Q976" s="60">
        <v>93</v>
      </c>
      <c r="R976" s="316">
        <v>899</v>
      </c>
      <c r="S976" s="280">
        <v>321</v>
      </c>
      <c r="T976" s="186">
        <v>506</v>
      </c>
      <c r="U976" s="186">
        <v>228</v>
      </c>
      <c r="V976" s="186">
        <v>112</v>
      </c>
      <c r="W976" s="317">
        <v>827</v>
      </c>
    </row>
    <row r="977" spans="1:23">
      <c r="A977" s="499"/>
      <c r="B977" s="499"/>
      <c r="C977" t="s">
        <v>171</v>
      </c>
      <c r="D977" s="229" t="s">
        <v>169</v>
      </c>
      <c r="E977" s="229">
        <v>14</v>
      </c>
      <c r="F977" s="133" t="s">
        <v>169</v>
      </c>
      <c r="G977" s="133" t="s">
        <v>169</v>
      </c>
      <c r="H977" s="229">
        <v>20</v>
      </c>
      <c r="I977" s="158" t="s">
        <v>169</v>
      </c>
      <c r="J977" s="229">
        <v>11</v>
      </c>
      <c r="K977" s="133" t="s">
        <v>169</v>
      </c>
      <c r="L977" s="133" t="s">
        <v>169</v>
      </c>
      <c r="M977" s="308">
        <v>19</v>
      </c>
      <c r="N977" s="315" t="s">
        <v>169</v>
      </c>
      <c r="O977" s="253" t="s">
        <v>169</v>
      </c>
      <c r="P977" s="253" t="s">
        <v>169</v>
      </c>
      <c r="Q977" s="253" t="s">
        <v>169</v>
      </c>
      <c r="R977" s="316">
        <v>12</v>
      </c>
      <c r="S977" s="304" t="s">
        <v>169</v>
      </c>
      <c r="T977" s="252" t="s">
        <v>169</v>
      </c>
      <c r="U977" s="252" t="s">
        <v>169</v>
      </c>
      <c r="V977" s="252" t="s">
        <v>169</v>
      </c>
      <c r="W977" s="321" t="s">
        <v>169</v>
      </c>
    </row>
    <row r="978" spans="1:23">
      <c r="A978" s="499"/>
      <c r="B978" s="499"/>
      <c r="C978" t="s">
        <v>170</v>
      </c>
      <c r="D978" s="229">
        <v>34</v>
      </c>
      <c r="E978" s="229">
        <v>58</v>
      </c>
      <c r="F978" s="229">
        <v>18</v>
      </c>
      <c r="G978" s="133" t="s">
        <v>169</v>
      </c>
      <c r="H978" s="229">
        <v>92</v>
      </c>
      <c r="I978" s="314">
        <v>25</v>
      </c>
      <c r="J978" s="229">
        <v>71</v>
      </c>
      <c r="K978" s="229">
        <v>19</v>
      </c>
      <c r="L978" s="229">
        <v>14</v>
      </c>
      <c r="M978" s="308">
        <v>96</v>
      </c>
      <c r="N978" s="197">
        <v>21</v>
      </c>
      <c r="O978" s="60">
        <v>47</v>
      </c>
      <c r="P978" s="60">
        <v>15</v>
      </c>
      <c r="Q978" s="253" t="s">
        <v>169</v>
      </c>
      <c r="R978" s="316">
        <v>68</v>
      </c>
      <c r="S978" s="280">
        <v>27</v>
      </c>
      <c r="T978" s="186">
        <v>51</v>
      </c>
      <c r="U978" s="186">
        <v>25</v>
      </c>
      <c r="V978" s="186">
        <v>13</v>
      </c>
      <c r="W978" s="317">
        <v>78</v>
      </c>
    </row>
    <row r="979" spans="1:23">
      <c r="A979" s="499"/>
      <c r="B979" s="499"/>
      <c r="C979" t="s">
        <v>117</v>
      </c>
      <c r="D979" s="229" t="s">
        <v>169</v>
      </c>
      <c r="E979" s="229">
        <v>13</v>
      </c>
      <c r="F979" s="229">
        <v>12</v>
      </c>
      <c r="G979" s="133" t="s">
        <v>169</v>
      </c>
      <c r="H979" s="229">
        <v>15</v>
      </c>
      <c r="I979" s="158" t="s">
        <v>169</v>
      </c>
      <c r="J979" s="229">
        <v>18</v>
      </c>
      <c r="K979" s="133" t="s">
        <v>169</v>
      </c>
      <c r="L979" s="133" t="s">
        <v>169</v>
      </c>
      <c r="M979" s="308">
        <v>20</v>
      </c>
      <c r="N979" s="315" t="s">
        <v>169</v>
      </c>
      <c r="O979" s="60">
        <v>13</v>
      </c>
      <c r="P979" s="253" t="s">
        <v>169</v>
      </c>
      <c r="Q979" s="60">
        <v>11</v>
      </c>
      <c r="R979" s="316">
        <v>18</v>
      </c>
      <c r="S979" s="304" t="s">
        <v>169</v>
      </c>
      <c r="T979" s="186">
        <v>14</v>
      </c>
      <c r="U979" s="252" t="s">
        <v>169</v>
      </c>
      <c r="V979" s="252" t="s">
        <v>169</v>
      </c>
      <c r="W979" s="317">
        <v>18</v>
      </c>
    </row>
    <row r="980" spans="1:23">
      <c r="A980" s="499"/>
      <c r="B980" s="499"/>
      <c r="C980" t="s">
        <v>172</v>
      </c>
      <c r="D980" s="229">
        <v>28</v>
      </c>
      <c r="E980" s="229">
        <v>89</v>
      </c>
      <c r="F980" s="229">
        <v>50</v>
      </c>
      <c r="G980" s="229">
        <v>19</v>
      </c>
      <c r="H980" s="229">
        <v>117</v>
      </c>
      <c r="I980" s="314">
        <v>68</v>
      </c>
      <c r="J980" s="229">
        <v>180</v>
      </c>
      <c r="K980" s="229">
        <v>108</v>
      </c>
      <c r="L980" s="229">
        <v>67</v>
      </c>
      <c r="M980" s="308">
        <v>248</v>
      </c>
      <c r="N980" s="197">
        <v>60</v>
      </c>
      <c r="O980" s="60">
        <v>133</v>
      </c>
      <c r="P980" s="60">
        <v>79</v>
      </c>
      <c r="Q980" s="60">
        <v>59</v>
      </c>
      <c r="R980" s="316">
        <v>193</v>
      </c>
      <c r="S980" s="280">
        <v>61</v>
      </c>
      <c r="T980" s="186">
        <v>102</v>
      </c>
      <c r="U980" s="186">
        <v>68</v>
      </c>
      <c r="V980" s="186">
        <v>49</v>
      </c>
      <c r="W980" s="317">
        <v>163</v>
      </c>
    </row>
    <row r="981" spans="1:23">
      <c r="A981" s="499"/>
      <c r="B981" s="499"/>
      <c r="C981" t="s">
        <v>121</v>
      </c>
      <c r="D981" s="229" t="s">
        <v>169</v>
      </c>
      <c r="H981" s="133" t="s">
        <v>169</v>
      </c>
      <c r="I981" s="314"/>
      <c r="J981" s="133" t="s">
        <v>169</v>
      </c>
      <c r="K981" s="133" t="s">
        <v>169</v>
      </c>
      <c r="M981" s="159" t="s">
        <v>169</v>
      </c>
      <c r="N981" s="315" t="s">
        <v>169</v>
      </c>
      <c r="O981" s="253" t="s">
        <v>169</v>
      </c>
      <c r="Q981" s="253" t="s">
        <v>169</v>
      </c>
      <c r="R981" s="318" t="s">
        <v>169</v>
      </c>
      <c r="S981" s="196"/>
      <c r="T981" s="252" t="s">
        <v>169</v>
      </c>
      <c r="U981" s="252" t="s">
        <v>169</v>
      </c>
      <c r="W981" s="321" t="s">
        <v>169</v>
      </c>
    </row>
    <row r="982" spans="1:23">
      <c r="A982" s="499"/>
      <c r="B982" s="499"/>
      <c r="C982" t="s">
        <v>281</v>
      </c>
      <c r="D982" s="229">
        <v>18</v>
      </c>
      <c r="E982" s="229">
        <v>31</v>
      </c>
      <c r="F982" s="229">
        <v>16</v>
      </c>
      <c r="G982" s="133" t="s">
        <v>169</v>
      </c>
      <c r="H982" s="229">
        <v>49</v>
      </c>
      <c r="I982" s="314">
        <v>26</v>
      </c>
      <c r="J982" s="229">
        <v>50</v>
      </c>
      <c r="K982" s="229">
        <v>15</v>
      </c>
      <c r="L982" s="133" t="s">
        <v>169</v>
      </c>
      <c r="M982" s="308">
        <v>76</v>
      </c>
      <c r="N982" s="197">
        <v>26</v>
      </c>
      <c r="O982" s="60">
        <v>63</v>
      </c>
      <c r="P982" s="60">
        <v>13</v>
      </c>
      <c r="Q982" s="253" t="s">
        <v>169</v>
      </c>
      <c r="R982" s="316">
        <v>89</v>
      </c>
      <c r="S982" s="280">
        <v>42</v>
      </c>
      <c r="T982" s="186">
        <v>53</v>
      </c>
      <c r="U982" s="186">
        <v>24</v>
      </c>
      <c r="V982" s="186">
        <v>17</v>
      </c>
      <c r="W982" s="317">
        <v>95</v>
      </c>
    </row>
    <row r="983" spans="1:23">
      <c r="A983" s="499"/>
      <c r="B983" s="499"/>
      <c r="C983" t="s">
        <v>123</v>
      </c>
      <c r="D983" s="229" t="s">
        <v>169</v>
      </c>
      <c r="E983" s="229">
        <v>61</v>
      </c>
      <c r="F983" s="229">
        <v>53</v>
      </c>
      <c r="G983" s="229">
        <v>48</v>
      </c>
      <c r="H983" s="229">
        <v>67</v>
      </c>
      <c r="I983" s="158" t="s">
        <v>169</v>
      </c>
      <c r="J983" s="229">
        <v>65</v>
      </c>
      <c r="K983" s="229">
        <v>45</v>
      </c>
      <c r="L983" s="229">
        <v>30</v>
      </c>
      <c r="M983" s="308">
        <v>71</v>
      </c>
      <c r="N983" s="315" t="s">
        <v>169</v>
      </c>
      <c r="O983" s="60">
        <v>15</v>
      </c>
      <c r="P983" s="60">
        <v>22</v>
      </c>
      <c r="Q983" s="60">
        <v>18</v>
      </c>
      <c r="R983" s="316">
        <v>17</v>
      </c>
      <c r="S983" s="304" t="s">
        <v>169</v>
      </c>
      <c r="T983" s="186">
        <v>14</v>
      </c>
      <c r="U983" s="186">
        <v>18</v>
      </c>
      <c r="V983" s="186">
        <v>20</v>
      </c>
      <c r="W983" s="317">
        <v>22</v>
      </c>
    </row>
    <row r="984" spans="1:23">
      <c r="A984" s="499"/>
      <c r="B984" s="499"/>
      <c r="C984" t="s">
        <v>509</v>
      </c>
      <c r="D984" s="229">
        <v>442</v>
      </c>
      <c r="E984" s="229">
        <v>908</v>
      </c>
      <c r="F984" s="229">
        <v>380</v>
      </c>
      <c r="G984" s="229">
        <v>170</v>
      </c>
      <c r="H984" s="227">
        <v>1350</v>
      </c>
      <c r="I984" s="314">
        <v>436</v>
      </c>
      <c r="J984" s="227">
        <v>1037</v>
      </c>
      <c r="K984" s="229">
        <v>426</v>
      </c>
      <c r="L984" s="229">
        <v>202</v>
      </c>
      <c r="M984" s="307">
        <v>1473</v>
      </c>
      <c r="N984" s="197">
        <v>460</v>
      </c>
      <c r="O984" s="60">
        <v>843</v>
      </c>
      <c r="P984" s="60">
        <v>368</v>
      </c>
      <c r="Q984" s="60">
        <v>198</v>
      </c>
      <c r="R984" s="316">
        <v>1303</v>
      </c>
      <c r="S984" s="280">
        <v>464</v>
      </c>
      <c r="T984" s="186">
        <v>748</v>
      </c>
      <c r="U984" s="186">
        <v>374</v>
      </c>
      <c r="V984" s="186">
        <v>216</v>
      </c>
      <c r="W984" s="317">
        <v>1212</v>
      </c>
    </row>
    <row r="985" spans="1:23">
      <c r="A985" s="499"/>
      <c r="B985" s="499" t="s">
        <v>510</v>
      </c>
      <c r="C985" t="s">
        <v>124</v>
      </c>
      <c r="D985" s="229">
        <v>18</v>
      </c>
      <c r="E985" s="229">
        <v>56</v>
      </c>
      <c r="F985" s="229">
        <v>20</v>
      </c>
      <c r="G985" s="133" t="s">
        <v>169</v>
      </c>
      <c r="H985" s="229">
        <v>74</v>
      </c>
      <c r="I985" s="314">
        <v>16</v>
      </c>
      <c r="J985" s="229">
        <v>61</v>
      </c>
      <c r="K985" s="229">
        <v>15</v>
      </c>
      <c r="L985" s="133" t="s">
        <v>169</v>
      </c>
      <c r="M985" s="308">
        <v>77</v>
      </c>
      <c r="N985" s="197">
        <v>17</v>
      </c>
      <c r="O985" s="60">
        <v>45</v>
      </c>
      <c r="P985" s="60">
        <v>10</v>
      </c>
      <c r="Q985" s="253" t="s">
        <v>169</v>
      </c>
      <c r="R985" s="316">
        <v>62</v>
      </c>
      <c r="S985" s="280">
        <v>14</v>
      </c>
      <c r="T985" s="186">
        <v>39</v>
      </c>
      <c r="U985" s="186">
        <v>16</v>
      </c>
      <c r="V985" s="252" t="s">
        <v>169</v>
      </c>
      <c r="W985" s="317">
        <v>53</v>
      </c>
    </row>
    <row r="986" spans="1:23">
      <c r="A986" s="499"/>
      <c r="B986" s="499"/>
      <c r="C986" t="s">
        <v>171</v>
      </c>
      <c r="I986" s="314"/>
      <c r="J986" s="133" t="s">
        <v>169</v>
      </c>
      <c r="M986" s="159" t="s">
        <v>169</v>
      </c>
      <c r="N986" s="196"/>
      <c r="O986" s="60"/>
      <c r="R986" s="316"/>
      <c r="S986" s="196"/>
      <c r="T986" s="252" t="s">
        <v>169</v>
      </c>
      <c r="V986" s="252" t="s">
        <v>169</v>
      </c>
      <c r="W986" s="321" t="s">
        <v>169</v>
      </c>
    </row>
    <row r="987" spans="1:23">
      <c r="A987" s="499"/>
      <c r="B987" s="499"/>
      <c r="C987" t="s">
        <v>170</v>
      </c>
      <c r="D987" s="229" t="s">
        <v>169</v>
      </c>
      <c r="E987" s="229" t="s">
        <v>169</v>
      </c>
      <c r="F987" s="133" t="s">
        <v>169</v>
      </c>
      <c r="G987" s="133" t="s">
        <v>169</v>
      </c>
      <c r="H987" s="133" t="s">
        <v>169</v>
      </c>
      <c r="I987" s="314"/>
      <c r="J987" s="133" t="s">
        <v>169</v>
      </c>
      <c r="K987" s="133" t="s">
        <v>169</v>
      </c>
      <c r="L987" s="133" t="s">
        <v>169</v>
      </c>
      <c r="M987" s="159" t="s">
        <v>169</v>
      </c>
      <c r="N987" s="196"/>
      <c r="O987" s="253" t="s">
        <v>169</v>
      </c>
      <c r="R987" s="318" t="s">
        <v>169</v>
      </c>
      <c r="S987" s="196"/>
      <c r="T987" s="252" t="s">
        <v>169</v>
      </c>
      <c r="U987" s="252" t="s">
        <v>169</v>
      </c>
      <c r="V987" s="252" t="s">
        <v>169</v>
      </c>
      <c r="W987" s="321" t="s">
        <v>169</v>
      </c>
    </row>
    <row r="988" spans="1:23">
      <c r="A988" s="499"/>
      <c r="B988" s="499"/>
      <c r="C988" t="s">
        <v>117</v>
      </c>
      <c r="E988" s="229" t="s">
        <v>169</v>
      </c>
      <c r="H988" s="133" t="s">
        <v>169</v>
      </c>
      <c r="I988" s="158" t="s">
        <v>169</v>
      </c>
      <c r="M988" s="159" t="s">
        <v>169</v>
      </c>
      <c r="N988" s="315" t="s">
        <v>169</v>
      </c>
      <c r="O988" s="253" t="s">
        <v>169</v>
      </c>
      <c r="R988" s="318" t="s">
        <v>169</v>
      </c>
      <c r="S988" s="196"/>
      <c r="T988" s="252" t="s">
        <v>169</v>
      </c>
      <c r="U988" s="252" t="s">
        <v>169</v>
      </c>
      <c r="W988" s="321" t="s">
        <v>169</v>
      </c>
    </row>
    <row r="989" spans="1:23">
      <c r="A989" s="499"/>
      <c r="B989" s="499"/>
      <c r="C989" t="s">
        <v>172</v>
      </c>
      <c r="D989" s="229" t="s">
        <v>169</v>
      </c>
      <c r="E989" s="229">
        <v>13</v>
      </c>
      <c r="F989" s="133" t="s">
        <v>169</v>
      </c>
      <c r="G989" s="133" t="s">
        <v>169</v>
      </c>
      <c r="H989" s="229">
        <v>16</v>
      </c>
      <c r="I989" s="158" t="s">
        <v>169</v>
      </c>
      <c r="J989" s="229">
        <v>12</v>
      </c>
      <c r="K989" s="133" t="s">
        <v>169</v>
      </c>
      <c r="L989" s="133" t="s">
        <v>169</v>
      </c>
      <c r="M989" s="308">
        <v>17</v>
      </c>
      <c r="N989" s="315" t="s">
        <v>169</v>
      </c>
      <c r="O989" s="253" t="s">
        <v>169</v>
      </c>
      <c r="P989" s="253" t="s">
        <v>169</v>
      </c>
      <c r="Q989" s="253" t="s">
        <v>169</v>
      </c>
      <c r="R989" s="318" t="s">
        <v>169</v>
      </c>
      <c r="S989" s="304" t="s">
        <v>169</v>
      </c>
      <c r="T989" s="252" t="s">
        <v>169</v>
      </c>
      <c r="U989" s="252" t="s">
        <v>169</v>
      </c>
      <c r="V989" s="252" t="s">
        <v>169</v>
      </c>
      <c r="W989" s="321" t="s">
        <v>169</v>
      </c>
    </row>
    <row r="990" spans="1:23">
      <c r="A990" s="499"/>
      <c r="B990" s="499"/>
      <c r="C990" t="s">
        <v>121</v>
      </c>
      <c r="I990" s="314"/>
      <c r="M990" s="308"/>
      <c r="N990" s="197"/>
      <c r="O990" s="60"/>
      <c r="P990" s="60"/>
      <c r="Q990" s="60"/>
      <c r="R990" s="316"/>
      <c r="S990" s="196"/>
      <c r="U990" s="252" t="s">
        <v>169</v>
      </c>
      <c r="W990" s="195"/>
    </row>
    <row r="991" spans="1:23">
      <c r="A991" s="499"/>
      <c r="B991" s="499"/>
      <c r="C991" t="s">
        <v>281</v>
      </c>
      <c r="D991" s="229" t="s">
        <v>169</v>
      </c>
      <c r="E991" s="229" t="s">
        <v>169</v>
      </c>
      <c r="F991" s="133" t="s">
        <v>169</v>
      </c>
      <c r="H991" s="133" t="s">
        <v>169</v>
      </c>
      <c r="I991" s="158" t="s">
        <v>169</v>
      </c>
      <c r="J991" s="133" t="s">
        <v>169</v>
      </c>
      <c r="M991" s="159" t="s">
        <v>169</v>
      </c>
      <c r="N991" s="196"/>
      <c r="O991" s="253" t="s">
        <v>169</v>
      </c>
      <c r="R991" s="318" t="s">
        <v>169</v>
      </c>
      <c r="S991" s="304" t="s">
        <v>169</v>
      </c>
      <c r="T991" s="252" t="s">
        <v>169</v>
      </c>
      <c r="U991" s="252" t="s">
        <v>169</v>
      </c>
      <c r="V991" s="252" t="s">
        <v>169</v>
      </c>
      <c r="W991" s="321" t="s">
        <v>169</v>
      </c>
    </row>
    <row r="992" spans="1:23">
      <c r="A992" s="499"/>
      <c r="B992" s="499"/>
      <c r="C992" t="s">
        <v>123</v>
      </c>
      <c r="D992" s="229" t="s">
        <v>169</v>
      </c>
      <c r="E992" s="229" t="s">
        <v>169</v>
      </c>
      <c r="F992" s="229">
        <v>13</v>
      </c>
      <c r="G992" s="133" t="s">
        <v>169</v>
      </c>
      <c r="H992" s="133" t="s">
        <v>169</v>
      </c>
      <c r="I992" s="158" t="s">
        <v>169</v>
      </c>
      <c r="J992" s="133" t="s">
        <v>169</v>
      </c>
      <c r="K992" s="133" t="s">
        <v>169</v>
      </c>
      <c r="L992" s="133" t="s">
        <v>169</v>
      </c>
      <c r="M992" s="159" t="s">
        <v>169</v>
      </c>
      <c r="N992" s="315" t="s">
        <v>169</v>
      </c>
      <c r="O992" s="253" t="s">
        <v>169</v>
      </c>
      <c r="P992" s="253" t="s">
        <v>169</v>
      </c>
      <c r="Q992" s="253" t="s">
        <v>169</v>
      </c>
      <c r="R992" s="318" t="s">
        <v>169</v>
      </c>
      <c r="S992" s="196"/>
      <c r="T992" s="252" t="s">
        <v>169</v>
      </c>
      <c r="U992" s="252" t="s">
        <v>169</v>
      </c>
      <c r="V992" s="252" t="s">
        <v>169</v>
      </c>
      <c r="W992" s="321" t="s">
        <v>169</v>
      </c>
    </row>
    <row r="993" spans="1:23">
      <c r="A993" s="499"/>
      <c r="B993" s="499"/>
      <c r="C993" t="s">
        <v>509</v>
      </c>
      <c r="D993" s="229">
        <v>25</v>
      </c>
      <c r="E993" s="229">
        <v>82</v>
      </c>
      <c r="F993" s="229">
        <v>40</v>
      </c>
      <c r="G993" s="229">
        <v>13</v>
      </c>
      <c r="H993" s="229">
        <v>107</v>
      </c>
      <c r="I993" s="314">
        <v>26</v>
      </c>
      <c r="J993" s="229">
        <v>90</v>
      </c>
      <c r="K993" s="229">
        <v>32</v>
      </c>
      <c r="L993" s="229">
        <v>13</v>
      </c>
      <c r="M993" s="308">
        <v>116</v>
      </c>
      <c r="N993" s="197">
        <v>20</v>
      </c>
      <c r="O993" s="60">
        <v>55</v>
      </c>
      <c r="P993" s="60">
        <v>20</v>
      </c>
      <c r="Q993" s="253" t="s">
        <v>169</v>
      </c>
      <c r="R993" s="316">
        <v>75</v>
      </c>
      <c r="S993" s="280">
        <v>17</v>
      </c>
      <c r="T993" s="186">
        <v>57</v>
      </c>
      <c r="U993" s="186">
        <v>26</v>
      </c>
      <c r="V993" s="186">
        <v>14</v>
      </c>
      <c r="W993" s="317">
        <v>74</v>
      </c>
    </row>
    <row r="994" spans="1:23">
      <c r="A994" s="499"/>
      <c r="B994" s="499" t="s">
        <v>41</v>
      </c>
      <c r="C994" t="s">
        <v>124</v>
      </c>
      <c r="D994" s="300"/>
      <c r="E994" s="300"/>
      <c r="F994" s="300"/>
      <c r="G994" s="300"/>
      <c r="H994" s="300"/>
      <c r="I994" s="314">
        <v>217</v>
      </c>
      <c r="J994" s="229">
        <v>366</v>
      </c>
      <c r="K994" s="229">
        <v>146</v>
      </c>
      <c r="L994" s="229">
        <v>41</v>
      </c>
      <c r="M994" s="308">
        <v>583</v>
      </c>
      <c r="N994" s="197">
        <v>170</v>
      </c>
      <c r="O994" s="60">
        <v>383</v>
      </c>
      <c r="P994" s="60">
        <v>126</v>
      </c>
      <c r="Q994" s="60">
        <v>43</v>
      </c>
      <c r="R994" s="316">
        <v>553</v>
      </c>
      <c r="S994" s="280">
        <v>211</v>
      </c>
      <c r="T994" s="186">
        <v>335</v>
      </c>
      <c r="U994" s="186">
        <v>132</v>
      </c>
      <c r="V994" s="186">
        <v>44</v>
      </c>
      <c r="W994" s="317">
        <v>546</v>
      </c>
    </row>
    <row r="995" spans="1:23">
      <c r="A995" s="499"/>
      <c r="B995" s="499"/>
      <c r="C995" t="s">
        <v>171</v>
      </c>
      <c r="D995" s="300"/>
      <c r="E995" s="300"/>
      <c r="F995" s="300"/>
      <c r="G995" s="300"/>
      <c r="H995" s="300"/>
      <c r="I995" s="158" t="s">
        <v>169</v>
      </c>
      <c r="J995" s="229">
        <v>11</v>
      </c>
      <c r="K995" s="133" t="s">
        <v>169</v>
      </c>
      <c r="L995" s="133" t="s">
        <v>169</v>
      </c>
      <c r="M995" s="308">
        <v>14</v>
      </c>
      <c r="N995" s="315" t="s">
        <v>169</v>
      </c>
      <c r="O995" s="253" t="s">
        <v>169</v>
      </c>
      <c r="P995" s="253" t="s">
        <v>169</v>
      </c>
      <c r="Q995" s="60"/>
      <c r="R995" s="316">
        <v>11</v>
      </c>
      <c r="S995" s="304" t="s">
        <v>169</v>
      </c>
      <c r="T995" s="252" t="s">
        <v>169</v>
      </c>
      <c r="U995" s="252" t="s">
        <v>169</v>
      </c>
      <c r="V995" s="252" t="s">
        <v>169</v>
      </c>
      <c r="W995" s="321" t="s">
        <v>169</v>
      </c>
    </row>
    <row r="996" spans="1:23">
      <c r="A996" s="499"/>
      <c r="B996" s="499"/>
      <c r="C996" t="s">
        <v>170</v>
      </c>
      <c r="D996" s="300"/>
      <c r="E996" s="300"/>
      <c r="F996" s="300"/>
      <c r="G996" s="300"/>
      <c r="H996" s="300"/>
      <c r="I996" s="314">
        <v>23</v>
      </c>
      <c r="J996" s="229">
        <v>31</v>
      </c>
      <c r="K996" s="229">
        <v>13</v>
      </c>
      <c r="L996" s="133" t="s">
        <v>169</v>
      </c>
      <c r="M996" s="308">
        <v>54</v>
      </c>
      <c r="N996" s="197">
        <v>10</v>
      </c>
      <c r="O996" s="60">
        <v>44</v>
      </c>
      <c r="P996" s="253" t="s">
        <v>169</v>
      </c>
      <c r="Q996" s="253" t="s">
        <v>169</v>
      </c>
      <c r="R996" s="316">
        <v>54</v>
      </c>
      <c r="S996" s="280">
        <v>11</v>
      </c>
      <c r="T996" s="186">
        <v>33</v>
      </c>
      <c r="U996" s="252" t="s">
        <v>169</v>
      </c>
      <c r="V996" s="252" t="s">
        <v>169</v>
      </c>
      <c r="W996" s="317">
        <v>44</v>
      </c>
    </row>
    <row r="997" spans="1:23">
      <c r="A997" s="499"/>
      <c r="B997" s="499"/>
      <c r="C997" t="s">
        <v>117</v>
      </c>
      <c r="D997" s="300"/>
      <c r="E997" s="300"/>
      <c r="F997" s="300"/>
      <c r="G997" s="300"/>
      <c r="H997" s="300"/>
      <c r="I997" s="158" t="s">
        <v>169</v>
      </c>
      <c r="J997" s="133" t="s">
        <v>169</v>
      </c>
      <c r="K997" s="229">
        <v>10</v>
      </c>
      <c r="L997" s="133" t="s">
        <v>169</v>
      </c>
      <c r="M997" s="159" t="s">
        <v>169</v>
      </c>
      <c r="N997" s="315" t="s">
        <v>169</v>
      </c>
      <c r="O997" s="60">
        <v>14</v>
      </c>
      <c r="P997" s="253" t="s">
        <v>169</v>
      </c>
      <c r="Q997" s="253" t="s">
        <v>169</v>
      </c>
      <c r="R997" s="316">
        <v>15</v>
      </c>
      <c r="S997" s="304" t="s">
        <v>169</v>
      </c>
      <c r="T997" s="252" t="s">
        <v>169</v>
      </c>
      <c r="U997" s="252" t="s">
        <v>169</v>
      </c>
      <c r="V997" s="252" t="s">
        <v>169</v>
      </c>
      <c r="W997" s="317">
        <v>12</v>
      </c>
    </row>
    <row r="998" spans="1:23">
      <c r="A998" s="499"/>
      <c r="B998" s="499"/>
      <c r="C998" t="s">
        <v>172</v>
      </c>
      <c r="D998" s="300"/>
      <c r="E998" s="300"/>
      <c r="F998" s="300"/>
      <c r="G998" s="300"/>
      <c r="H998" s="300"/>
      <c r="I998" s="314">
        <v>15</v>
      </c>
      <c r="J998" s="229">
        <v>42</v>
      </c>
      <c r="K998" s="229">
        <v>26</v>
      </c>
      <c r="L998" s="229">
        <v>12</v>
      </c>
      <c r="M998" s="308">
        <v>57</v>
      </c>
      <c r="N998" s="197">
        <v>35</v>
      </c>
      <c r="O998" s="60">
        <v>100</v>
      </c>
      <c r="P998" s="60">
        <v>51</v>
      </c>
      <c r="Q998" s="60">
        <v>32</v>
      </c>
      <c r="R998" s="316">
        <v>135</v>
      </c>
      <c r="S998" s="280">
        <v>18</v>
      </c>
      <c r="T998" s="186">
        <v>58</v>
      </c>
      <c r="U998" s="186">
        <v>41</v>
      </c>
      <c r="V998" s="186">
        <v>32</v>
      </c>
      <c r="W998" s="317">
        <v>76</v>
      </c>
    </row>
    <row r="999" spans="1:23">
      <c r="A999" s="499"/>
      <c r="B999" s="499"/>
      <c r="C999" t="s">
        <v>121</v>
      </c>
      <c r="D999" s="300"/>
      <c r="E999" s="300"/>
      <c r="F999" s="300"/>
      <c r="G999" s="300"/>
      <c r="H999" s="300"/>
      <c r="I999" s="158" t="s">
        <v>169</v>
      </c>
      <c r="M999" s="159" t="s">
        <v>169</v>
      </c>
      <c r="N999" s="196"/>
      <c r="O999" s="253" t="s">
        <v>169</v>
      </c>
      <c r="P999" s="253" t="s">
        <v>169</v>
      </c>
      <c r="R999" s="318" t="s">
        <v>169</v>
      </c>
      <c r="S999" s="304" t="s">
        <v>169</v>
      </c>
      <c r="T999" s="252" t="s">
        <v>169</v>
      </c>
      <c r="V999" s="186"/>
      <c r="W999" s="321" t="s">
        <v>169</v>
      </c>
    </row>
    <row r="1000" spans="1:23">
      <c r="A1000" s="499"/>
      <c r="B1000" s="499"/>
      <c r="C1000" t="s">
        <v>281</v>
      </c>
      <c r="D1000" s="300"/>
      <c r="E1000" s="300"/>
      <c r="F1000" s="300"/>
      <c r="G1000" s="300"/>
      <c r="H1000" s="300"/>
      <c r="I1000" s="158" t="s">
        <v>169</v>
      </c>
      <c r="J1000" s="229">
        <v>19</v>
      </c>
      <c r="K1000" s="133" t="s">
        <v>169</v>
      </c>
      <c r="L1000" s="133" t="s">
        <v>169</v>
      </c>
      <c r="M1000" s="308">
        <v>28</v>
      </c>
      <c r="N1000" s="197">
        <v>13</v>
      </c>
      <c r="O1000" s="60">
        <v>30</v>
      </c>
      <c r="P1000" s="253" t="s">
        <v>169</v>
      </c>
      <c r="Q1000" s="253" t="s">
        <v>169</v>
      </c>
      <c r="R1000" s="316">
        <v>43</v>
      </c>
      <c r="S1000" s="280">
        <v>20</v>
      </c>
      <c r="T1000" s="186">
        <v>36</v>
      </c>
      <c r="U1000" s="252" t="s">
        <v>169</v>
      </c>
      <c r="V1000" s="252" t="s">
        <v>169</v>
      </c>
      <c r="W1000" s="317">
        <v>56</v>
      </c>
    </row>
    <row r="1001" spans="1:23">
      <c r="A1001" s="499"/>
      <c r="B1001" s="499"/>
      <c r="C1001" t="s">
        <v>123</v>
      </c>
      <c r="D1001" s="300"/>
      <c r="E1001" s="300"/>
      <c r="F1001" s="300"/>
      <c r="G1001" s="300"/>
      <c r="H1001" s="300"/>
      <c r="I1001" s="158" t="s">
        <v>169</v>
      </c>
      <c r="J1001" s="229">
        <v>31</v>
      </c>
      <c r="K1001" s="229">
        <v>21</v>
      </c>
      <c r="L1001" s="229">
        <v>11</v>
      </c>
      <c r="M1001" s="308">
        <v>34</v>
      </c>
      <c r="N1001" s="315" t="s">
        <v>169</v>
      </c>
      <c r="O1001" s="60">
        <v>25</v>
      </c>
      <c r="P1001" s="60">
        <v>23</v>
      </c>
      <c r="Q1001" s="60">
        <v>11</v>
      </c>
      <c r="R1001" s="316">
        <v>26</v>
      </c>
      <c r="S1001" s="304" t="s">
        <v>169</v>
      </c>
      <c r="T1001" s="252" t="s">
        <v>169</v>
      </c>
      <c r="U1001" s="252" t="s">
        <v>169</v>
      </c>
      <c r="V1001" s="252" t="s">
        <v>169</v>
      </c>
      <c r="W1001" s="321" t="s">
        <v>169</v>
      </c>
    </row>
    <row r="1002" spans="1:23">
      <c r="A1002" s="499"/>
      <c r="B1002" s="499"/>
      <c r="C1002" t="s">
        <v>509</v>
      </c>
      <c r="D1002" s="300"/>
      <c r="E1002" s="300"/>
      <c r="F1002" s="300"/>
      <c r="G1002" s="300"/>
      <c r="H1002" s="300"/>
      <c r="I1002" s="314">
        <v>273</v>
      </c>
      <c r="J1002" s="229">
        <v>508</v>
      </c>
      <c r="K1002" s="229">
        <v>228</v>
      </c>
      <c r="L1002" s="229">
        <v>71</v>
      </c>
      <c r="M1002" s="308">
        <v>781</v>
      </c>
      <c r="N1002" s="197">
        <v>234</v>
      </c>
      <c r="O1002" s="60">
        <v>604</v>
      </c>
      <c r="P1002" s="60">
        <v>230</v>
      </c>
      <c r="Q1002" s="60">
        <v>95</v>
      </c>
      <c r="R1002" s="316">
        <v>838</v>
      </c>
      <c r="S1002" s="280">
        <v>268</v>
      </c>
      <c r="T1002" s="186">
        <v>480</v>
      </c>
      <c r="U1002" s="186">
        <v>200</v>
      </c>
      <c r="V1002" s="186">
        <v>102</v>
      </c>
      <c r="W1002" s="317">
        <v>748</v>
      </c>
    </row>
    <row r="1003" spans="1:23">
      <c r="A1003" s="499"/>
      <c r="B1003" s="499" t="s">
        <v>511</v>
      </c>
      <c r="C1003" t="s">
        <v>124</v>
      </c>
      <c r="D1003" s="300"/>
      <c r="E1003" s="300"/>
      <c r="F1003" s="300"/>
      <c r="G1003" s="300"/>
      <c r="H1003" s="300"/>
      <c r="I1003" s="313">
        <v>16660</v>
      </c>
      <c r="J1003" s="227">
        <v>4052</v>
      </c>
      <c r="K1003" s="227">
        <v>1437</v>
      </c>
      <c r="L1003" s="227">
        <v>1386</v>
      </c>
      <c r="M1003" s="310">
        <v>12616</v>
      </c>
      <c r="N1003" s="197">
        <v>19392</v>
      </c>
      <c r="O1003" s="60">
        <v>5450</v>
      </c>
      <c r="P1003" s="60">
        <v>1980</v>
      </c>
      <c r="Q1003" s="60">
        <v>2016</v>
      </c>
      <c r="R1003" s="316">
        <v>15600</v>
      </c>
      <c r="S1003" s="280">
        <v>20860</v>
      </c>
      <c r="T1003" s="186">
        <v>5913</v>
      </c>
      <c r="U1003" s="186">
        <v>2146</v>
      </c>
      <c r="V1003" s="186">
        <v>2150</v>
      </c>
      <c r="W1003" s="317">
        <v>16829</v>
      </c>
    </row>
    <row r="1004" spans="1:23">
      <c r="A1004" s="499"/>
      <c r="B1004" s="499"/>
      <c r="C1004" t="s">
        <v>171</v>
      </c>
      <c r="D1004" s="300"/>
      <c r="E1004" s="300"/>
      <c r="F1004" s="300"/>
      <c r="G1004" s="300"/>
      <c r="H1004" s="300"/>
      <c r="I1004" s="314">
        <v>271</v>
      </c>
      <c r="J1004" s="229">
        <v>79</v>
      </c>
      <c r="K1004" s="229">
        <v>25</v>
      </c>
      <c r="L1004" s="229">
        <v>24</v>
      </c>
      <c r="M1004" s="310">
        <v>246</v>
      </c>
      <c r="N1004" s="197">
        <v>304</v>
      </c>
      <c r="O1004" s="60">
        <v>109</v>
      </c>
      <c r="P1004" s="60">
        <v>35</v>
      </c>
      <c r="Q1004" s="60">
        <v>29</v>
      </c>
      <c r="R1004" s="316">
        <v>300</v>
      </c>
      <c r="S1004" s="280">
        <v>320</v>
      </c>
      <c r="T1004" s="186">
        <v>115</v>
      </c>
      <c r="U1004" s="186">
        <v>40</v>
      </c>
      <c r="V1004" s="186">
        <v>34</v>
      </c>
      <c r="W1004" s="317">
        <v>310</v>
      </c>
    </row>
    <row r="1005" spans="1:23">
      <c r="A1005" s="499"/>
      <c r="B1005" s="499"/>
      <c r="C1005" t="s">
        <v>170</v>
      </c>
      <c r="D1005" s="300"/>
      <c r="E1005" s="300"/>
      <c r="F1005" s="300"/>
      <c r="G1005" s="300"/>
      <c r="H1005" s="300"/>
      <c r="I1005" s="313">
        <v>1093</v>
      </c>
      <c r="J1005" s="229">
        <v>256</v>
      </c>
      <c r="K1005" s="229">
        <v>86</v>
      </c>
      <c r="L1005" s="229">
        <v>35</v>
      </c>
      <c r="M1005" s="310">
        <v>860</v>
      </c>
      <c r="N1005" s="197">
        <v>1354</v>
      </c>
      <c r="O1005" s="60">
        <v>382</v>
      </c>
      <c r="P1005" s="60">
        <v>122</v>
      </c>
      <c r="Q1005" s="60">
        <v>52</v>
      </c>
      <c r="R1005" s="316">
        <v>1136</v>
      </c>
      <c r="S1005" s="280">
        <v>1496</v>
      </c>
      <c r="T1005" s="186">
        <v>417</v>
      </c>
      <c r="U1005" s="186">
        <v>145</v>
      </c>
      <c r="V1005" s="186">
        <v>56</v>
      </c>
      <c r="W1005" s="317">
        <v>1238</v>
      </c>
    </row>
    <row r="1006" spans="1:23">
      <c r="A1006" s="499"/>
      <c r="B1006" s="499"/>
      <c r="C1006" t="s">
        <v>117</v>
      </c>
      <c r="D1006" s="300"/>
      <c r="E1006" s="300"/>
      <c r="F1006" s="300"/>
      <c r="G1006" s="300"/>
      <c r="H1006" s="300"/>
      <c r="I1006" s="314">
        <v>398</v>
      </c>
      <c r="J1006" s="229">
        <v>68</v>
      </c>
      <c r="K1006" s="229">
        <v>11</v>
      </c>
      <c r="L1006" s="229">
        <v>10</v>
      </c>
      <c r="M1006" s="310">
        <v>382</v>
      </c>
      <c r="N1006" s="197">
        <v>501</v>
      </c>
      <c r="O1006" s="60">
        <v>96</v>
      </c>
      <c r="P1006" s="60">
        <v>21</v>
      </c>
      <c r="Q1006" s="60">
        <v>21</v>
      </c>
      <c r="R1006" s="316">
        <v>494</v>
      </c>
      <c r="S1006" s="280">
        <v>558</v>
      </c>
      <c r="T1006" s="186">
        <v>101</v>
      </c>
      <c r="U1006" s="186">
        <v>23</v>
      </c>
      <c r="V1006" s="186">
        <v>21</v>
      </c>
      <c r="W1006" s="317">
        <v>545</v>
      </c>
    </row>
    <row r="1007" spans="1:23">
      <c r="A1007" s="499"/>
      <c r="B1007" s="499"/>
      <c r="C1007" t="s">
        <v>172</v>
      </c>
      <c r="D1007" s="300"/>
      <c r="E1007" s="300"/>
      <c r="F1007" s="300"/>
      <c r="G1007" s="300"/>
      <c r="H1007" s="300"/>
      <c r="I1007" s="313">
        <v>1346</v>
      </c>
      <c r="J1007" s="229">
        <v>558</v>
      </c>
      <c r="K1007" s="229">
        <v>219</v>
      </c>
      <c r="L1007" s="229">
        <v>216</v>
      </c>
      <c r="M1007" s="310">
        <v>1240</v>
      </c>
      <c r="N1007" s="197">
        <v>1534</v>
      </c>
      <c r="O1007" s="60">
        <v>831</v>
      </c>
      <c r="P1007" s="60">
        <v>359</v>
      </c>
      <c r="Q1007" s="60">
        <v>368</v>
      </c>
      <c r="R1007" s="316">
        <v>1632</v>
      </c>
      <c r="S1007" s="280">
        <v>1752</v>
      </c>
      <c r="T1007" s="186">
        <v>952</v>
      </c>
      <c r="U1007" s="186">
        <v>434</v>
      </c>
      <c r="V1007" s="186">
        <v>442</v>
      </c>
      <c r="W1007" s="317">
        <v>1858</v>
      </c>
    </row>
    <row r="1008" spans="1:23">
      <c r="A1008" s="499"/>
      <c r="B1008" s="499"/>
      <c r="C1008" t="s">
        <v>121</v>
      </c>
      <c r="D1008" s="300"/>
      <c r="E1008" s="300"/>
      <c r="F1008" s="300"/>
      <c r="G1008" s="300"/>
      <c r="H1008" s="300"/>
      <c r="I1008" s="314">
        <v>51</v>
      </c>
      <c r="J1008" s="133" t="s">
        <v>169</v>
      </c>
      <c r="K1008" s="133" t="s">
        <v>169</v>
      </c>
      <c r="L1008" s="133" t="s">
        <v>169</v>
      </c>
      <c r="M1008" s="310">
        <v>39</v>
      </c>
      <c r="N1008" s="197">
        <v>61</v>
      </c>
      <c r="O1008" s="60">
        <v>10</v>
      </c>
      <c r="P1008" s="253" t="s">
        <v>169</v>
      </c>
      <c r="Q1008" s="253" t="s">
        <v>169</v>
      </c>
      <c r="R1008" s="316">
        <v>52</v>
      </c>
      <c r="S1008" s="280">
        <v>66</v>
      </c>
      <c r="T1008" s="252" t="s">
        <v>169</v>
      </c>
      <c r="U1008" s="252" t="s">
        <v>169</v>
      </c>
      <c r="V1008" s="252" t="s">
        <v>169</v>
      </c>
      <c r="W1008" s="317">
        <v>50</v>
      </c>
    </row>
    <row r="1009" spans="1:23">
      <c r="A1009" s="499"/>
      <c r="B1009" s="499"/>
      <c r="C1009" t="s">
        <v>281</v>
      </c>
      <c r="D1009" s="300"/>
      <c r="E1009" s="300"/>
      <c r="F1009" s="300"/>
      <c r="G1009" s="300"/>
      <c r="H1009" s="300"/>
      <c r="I1009" s="313">
        <v>1435</v>
      </c>
      <c r="J1009" s="229">
        <v>319</v>
      </c>
      <c r="K1009" s="229">
        <v>92</v>
      </c>
      <c r="L1009" s="229">
        <v>109</v>
      </c>
      <c r="M1009" s="310">
        <v>1247</v>
      </c>
      <c r="N1009" s="197">
        <v>2123</v>
      </c>
      <c r="O1009" s="60">
        <v>450</v>
      </c>
      <c r="P1009" s="60">
        <v>131</v>
      </c>
      <c r="Q1009" s="60">
        <v>129</v>
      </c>
      <c r="R1009" s="316">
        <v>1883</v>
      </c>
      <c r="S1009" s="280">
        <v>2322</v>
      </c>
      <c r="T1009" s="186">
        <v>486</v>
      </c>
      <c r="U1009" s="186">
        <v>142</v>
      </c>
      <c r="V1009" s="186">
        <v>138</v>
      </c>
      <c r="W1009" s="317">
        <v>2027</v>
      </c>
    </row>
    <row r="1010" spans="1:23">
      <c r="A1010" s="499"/>
      <c r="B1010" s="499"/>
      <c r="C1010" t="s">
        <v>123</v>
      </c>
      <c r="D1010" s="300"/>
      <c r="E1010" s="300"/>
      <c r="F1010" s="300"/>
      <c r="G1010" s="300"/>
      <c r="H1010" s="300"/>
      <c r="I1010" s="313">
        <v>31742</v>
      </c>
      <c r="J1010" s="227">
        <v>16175</v>
      </c>
      <c r="K1010" s="227">
        <v>9798</v>
      </c>
      <c r="L1010" s="227">
        <v>15203</v>
      </c>
      <c r="M1010" s="310">
        <v>37542</v>
      </c>
      <c r="N1010" s="197">
        <v>29986</v>
      </c>
      <c r="O1010" s="60">
        <v>14763</v>
      </c>
      <c r="P1010" s="60">
        <v>9289</v>
      </c>
      <c r="Q1010" s="60">
        <v>14662</v>
      </c>
      <c r="R1010" s="316">
        <v>34783</v>
      </c>
      <c r="S1010" s="280">
        <v>30370</v>
      </c>
      <c r="T1010" s="186">
        <v>14649</v>
      </c>
      <c r="U1010" s="186">
        <v>9265</v>
      </c>
      <c r="V1010" s="186">
        <v>14652</v>
      </c>
      <c r="W1010" s="317">
        <v>34771</v>
      </c>
    </row>
    <row r="1011" spans="1:23">
      <c r="A1011" s="499"/>
      <c r="B1011" s="499"/>
      <c r="C1011" t="s">
        <v>509</v>
      </c>
      <c r="D1011" s="300"/>
      <c r="E1011" s="300"/>
      <c r="F1011" s="300"/>
      <c r="G1011" s="300"/>
      <c r="H1011" s="300"/>
      <c r="I1011" s="313">
        <v>52996</v>
      </c>
      <c r="J1011" s="227">
        <v>21514</v>
      </c>
      <c r="K1011" s="227">
        <v>11673</v>
      </c>
      <c r="L1011" s="227">
        <v>16984</v>
      </c>
      <c r="M1011" s="310">
        <v>54172</v>
      </c>
      <c r="N1011" s="197">
        <v>55255</v>
      </c>
      <c r="O1011" s="60">
        <v>22091</v>
      </c>
      <c r="P1011" s="60">
        <v>11946</v>
      </c>
      <c r="Q1011" s="60">
        <v>17278</v>
      </c>
      <c r="R1011" s="316">
        <v>55880</v>
      </c>
      <c r="S1011" s="280">
        <v>57744</v>
      </c>
      <c r="T1011" s="186">
        <v>22642</v>
      </c>
      <c r="U1011" s="186">
        <v>12204</v>
      </c>
      <c r="V1011" s="186">
        <v>17494</v>
      </c>
      <c r="W1011" s="317">
        <v>57628</v>
      </c>
    </row>
    <row r="1012" spans="1:23">
      <c r="A1012" s="499" t="s">
        <v>214</v>
      </c>
      <c r="B1012" s="499" t="s">
        <v>24</v>
      </c>
      <c r="C1012" t="s">
        <v>124</v>
      </c>
      <c r="D1012" s="229">
        <v>628</v>
      </c>
      <c r="E1012" s="227">
        <v>1378</v>
      </c>
      <c r="F1012" s="229">
        <v>554</v>
      </c>
      <c r="G1012" s="229">
        <v>331</v>
      </c>
      <c r="H1012" s="227">
        <v>2006</v>
      </c>
      <c r="I1012" s="314">
        <v>576</v>
      </c>
      <c r="J1012" s="227">
        <v>1472</v>
      </c>
      <c r="K1012" s="229">
        <v>606</v>
      </c>
      <c r="L1012" s="229">
        <v>353</v>
      </c>
      <c r="M1012" s="307">
        <v>2048</v>
      </c>
      <c r="N1012" s="197">
        <v>562</v>
      </c>
      <c r="O1012" s="60">
        <v>1245</v>
      </c>
      <c r="P1012" s="60">
        <v>538</v>
      </c>
      <c r="Q1012" s="60">
        <v>301</v>
      </c>
      <c r="R1012" s="316">
        <v>1807</v>
      </c>
      <c r="S1012" s="280">
        <v>537</v>
      </c>
      <c r="T1012" s="186">
        <v>1143</v>
      </c>
      <c r="U1012" s="186">
        <v>510</v>
      </c>
      <c r="V1012" s="186">
        <v>298</v>
      </c>
      <c r="W1012" s="317">
        <v>1680</v>
      </c>
    </row>
    <row r="1013" spans="1:23">
      <c r="A1013" s="499"/>
      <c r="B1013" s="499"/>
      <c r="C1013" t="s">
        <v>171</v>
      </c>
      <c r="D1013" s="229">
        <v>92</v>
      </c>
      <c r="E1013" s="229">
        <v>209</v>
      </c>
      <c r="F1013" s="229">
        <v>100</v>
      </c>
      <c r="G1013" s="229">
        <v>57</v>
      </c>
      <c r="H1013" s="229">
        <v>301</v>
      </c>
      <c r="I1013" s="314">
        <v>83</v>
      </c>
      <c r="J1013" s="229">
        <v>234</v>
      </c>
      <c r="K1013" s="229">
        <v>110</v>
      </c>
      <c r="L1013" s="229">
        <v>58</v>
      </c>
      <c r="M1013" s="308">
        <v>317</v>
      </c>
      <c r="N1013" s="197">
        <v>94</v>
      </c>
      <c r="O1013" s="60">
        <v>220</v>
      </c>
      <c r="P1013" s="60">
        <v>99</v>
      </c>
      <c r="Q1013" s="60">
        <v>69</v>
      </c>
      <c r="R1013" s="316">
        <v>314</v>
      </c>
      <c r="S1013" s="280">
        <v>85</v>
      </c>
      <c r="T1013" s="186">
        <v>221</v>
      </c>
      <c r="U1013" s="186">
        <v>121</v>
      </c>
      <c r="V1013" s="186">
        <v>75</v>
      </c>
      <c r="W1013" s="317">
        <v>306</v>
      </c>
    </row>
    <row r="1014" spans="1:23">
      <c r="A1014" s="499"/>
      <c r="B1014" s="499"/>
      <c r="C1014" t="s">
        <v>170</v>
      </c>
      <c r="D1014" s="229">
        <v>175</v>
      </c>
      <c r="E1014" s="229">
        <v>295</v>
      </c>
      <c r="F1014" s="229">
        <v>80</v>
      </c>
      <c r="G1014" s="229">
        <v>26</v>
      </c>
      <c r="H1014" s="229">
        <v>470</v>
      </c>
      <c r="I1014" s="314">
        <v>182</v>
      </c>
      <c r="J1014" s="229">
        <v>309</v>
      </c>
      <c r="K1014" s="229">
        <v>90</v>
      </c>
      <c r="L1014" s="229">
        <v>26</v>
      </c>
      <c r="M1014" s="308">
        <v>491</v>
      </c>
      <c r="N1014" s="197">
        <v>213</v>
      </c>
      <c r="O1014" s="60">
        <v>342</v>
      </c>
      <c r="P1014" s="60">
        <v>68</v>
      </c>
      <c r="Q1014" s="60">
        <v>39</v>
      </c>
      <c r="R1014" s="316">
        <v>555</v>
      </c>
      <c r="S1014" s="280">
        <v>229</v>
      </c>
      <c r="T1014" s="186">
        <v>320</v>
      </c>
      <c r="U1014" s="186">
        <v>102</v>
      </c>
      <c r="V1014" s="186">
        <v>33</v>
      </c>
      <c r="W1014" s="317">
        <v>549</v>
      </c>
    </row>
    <row r="1015" spans="1:23">
      <c r="A1015" s="499"/>
      <c r="B1015" s="499"/>
      <c r="C1015" t="s">
        <v>117</v>
      </c>
      <c r="D1015" s="229">
        <v>20</v>
      </c>
      <c r="E1015" s="229">
        <v>30</v>
      </c>
      <c r="F1015" s="229">
        <v>18</v>
      </c>
      <c r="G1015" s="133" t="s">
        <v>169</v>
      </c>
      <c r="H1015" s="229">
        <v>50</v>
      </c>
      <c r="I1015" s="314">
        <v>17</v>
      </c>
      <c r="J1015" s="229">
        <v>46</v>
      </c>
      <c r="K1015" s="229">
        <v>19</v>
      </c>
      <c r="L1015" s="133" t="s">
        <v>169</v>
      </c>
      <c r="M1015" s="308">
        <v>63</v>
      </c>
      <c r="N1015" s="197">
        <v>21</v>
      </c>
      <c r="O1015" s="60">
        <v>46</v>
      </c>
      <c r="P1015" s="60">
        <v>22</v>
      </c>
      <c r="Q1015" s="253" t="s">
        <v>169</v>
      </c>
      <c r="R1015" s="316">
        <v>67</v>
      </c>
      <c r="S1015" s="280">
        <v>28</v>
      </c>
      <c r="T1015" s="186">
        <v>35</v>
      </c>
      <c r="U1015" s="186">
        <v>20</v>
      </c>
      <c r="V1015" s="186">
        <v>11</v>
      </c>
      <c r="W1015" s="317">
        <v>63</v>
      </c>
    </row>
    <row r="1016" spans="1:23">
      <c r="A1016" s="499"/>
      <c r="B1016" s="499"/>
      <c r="C1016" t="s">
        <v>172</v>
      </c>
      <c r="D1016" s="229" t="s">
        <v>169</v>
      </c>
      <c r="E1016" s="229">
        <v>40</v>
      </c>
      <c r="F1016" s="229">
        <v>17</v>
      </c>
      <c r="G1016" s="229">
        <v>12</v>
      </c>
      <c r="H1016" s="229">
        <v>49</v>
      </c>
      <c r="I1016" s="314">
        <v>20</v>
      </c>
      <c r="J1016" s="229">
        <v>22</v>
      </c>
      <c r="K1016" s="229">
        <v>15</v>
      </c>
      <c r="L1016" s="229">
        <v>16</v>
      </c>
      <c r="M1016" s="308">
        <v>42</v>
      </c>
      <c r="N1016" s="197">
        <v>24</v>
      </c>
      <c r="O1016" s="60">
        <v>59</v>
      </c>
      <c r="P1016" s="60">
        <v>16</v>
      </c>
      <c r="Q1016" s="60">
        <v>17</v>
      </c>
      <c r="R1016" s="316">
        <v>83</v>
      </c>
      <c r="S1016" s="280">
        <v>20</v>
      </c>
      <c r="T1016" s="186">
        <v>45</v>
      </c>
      <c r="U1016" s="186">
        <v>22</v>
      </c>
      <c r="V1016" s="252" t="s">
        <v>169</v>
      </c>
      <c r="W1016" s="317">
        <v>65</v>
      </c>
    </row>
    <row r="1017" spans="1:23">
      <c r="A1017" s="499"/>
      <c r="B1017" s="499"/>
      <c r="C1017" t="s">
        <v>121</v>
      </c>
      <c r="E1017" s="229" t="s">
        <v>169</v>
      </c>
      <c r="F1017" s="133" t="s">
        <v>169</v>
      </c>
      <c r="G1017" s="133" t="s">
        <v>169</v>
      </c>
      <c r="H1017" s="133" t="s">
        <v>169</v>
      </c>
      <c r="I1017" s="158" t="s">
        <v>169</v>
      </c>
      <c r="J1017" s="133" t="s">
        <v>169</v>
      </c>
      <c r="K1017" s="133" t="s">
        <v>169</v>
      </c>
      <c r="M1017" s="159" t="s">
        <v>169</v>
      </c>
      <c r="N1017" s="196"/>
      <c r="O1017" s="253" t="s">
        <v>169</v>
      </c>
      <c r="Q1017" s="253" t="s">
        <v>169</v>
      </c>
      <c r="R1017" s="318" t="s">
        <v>169</v>
      </c>
      <c r="S1017" s="304" t="s">
        <v>169</v>
      </c>
      <c r="T1017" s="252" t="s">
        <v>169</v>
      </c>
      <c r="U1017" s="252" t="s">
        <v>169</v>
      </c>
      <c r="V1017" s="252" t="s">
        <v>169</v>
      </c>
      <c r="W1017" s="321" t="s">
        <v>169</v>
      </c>
    </row>
    <row r="1018" spans="1:23">
      <c r="A1018" s="499"/>
      <c r="B1018" s="499"/>
      <c r="C1018" t="s">
        <v>281</v>
      </c>
      <c r="D1018" s="229">
        <v>47</v>
      </c>
      <c r="E1018" s="229">
        <v>83</v>
      </c>
      <c r="F1018" s="229">
        <v>22</v>
      </c>
      <c r="G1018" s="133" t="s">
        <v>169</v>
      </c>
      <c r="H1018" s="229">
        <v>130</v>
      </c>
      <c r="I1018" s="314">
        <v>47</v>
      </c>
      <c r="J1018" s="229">
        <v>116</v>
      </c>
      <c r="K1018" s="229">
        <v>33</v>
      </c>
      <c r="L1018" s="229">
        <v>12</v>
      </c>
      <c r="M1018" s="308">
        <v>163</v>
      </c>
      <c r="N1018" s="197">
        <v>63</v>
      </c>
      <c r="O1018" s="60">
        <v>121</v>
      </c>
      <c r="P1018" s="60">
        <v>35</v>
      </c>
      <c r="Q1018" s="60">
        <v>11</v>
      </c>
      <c r="R1018" s="316">
        <v>184</v>
      </c>
      <c r="S1018" s="280">
        <v>54</v>
      </c>
      <c r="T1018" s="186">
        <v>103</v>
      </c>
      <c r="U1018" s="186">
        <v>31</v>
      </c>
      <c r="V1018" s="186">
        <v>17</v>
      </c>
      <c r="W1018" s="317">
        <v>157</v>
      </c>
    </row>
    <row r="1019" spans="1:23">
      <c r="A1019" s="499"/>
      <c r="B1019" s="499"/>
      <c r="C1019" t="s">
        <v>123</v>
      </c>
      <c r="D1019" s="229">
        <v>62</v>
      </c>
      <c r="E1019" s="229">
        <v>216</v>
      </c>
      <c r="F1019" s="229">
        <v>126</v>
      </c>
      <c r="G1019" s="229">
        <v>87</v>
      </c>
      <c r="H1019" s="229">
        <v>278</v>
      </c>
      <c r="I1019" s="314">
        <v>61</v>
      </c>
      <c r="J1019" s="229">
        <v>198</v>
      </c>
      <c r="K1019" s="229">
        <v>197</v>
      </c>
      <c r="L1019" s="229">
        <v>100</v>
      </c>
      <c r="M1019" s="308">
        <v>259</v>
      </c>
      <c r="N1019" s="197">
        <v>56</v>
      </c>
      <c r="O1019" s="60">
        <v>129</v>
      </c>
      <c r="P1019" s="60">
        <v>110</v>
      </c>
      <c r="Q1019" s="60">
        <v>84</v>
      </c>
      <c r="R1019" s="316">
        <v>185</v>
      </c>
      <c r="S1019" s="280">
        <v>45</v>
      </c>
      <c r="T1019" s="186">
        <v>139</v>
      </c>
      <c r="U1019" s="186">
        <v>157</v>
      </c>
      <c r="V1019" s="186">
        <v>95</v>
      </c>
      <c r="W1019" s="317">
        <v>184</v>
      </c>
    </row>
    <row r="1020" spans="1:23">
      <c r="A1020" s="499"/>
      <c r="B1020" s="499"/>
      <c r="C1020" t="s">
        <v>509</v>
      </c>
      <c r="D1020" s="227">
        <v>1033</v>
      </c>
      <c r="E1020" s="227">
        <v>2254</v>
      </c>
      <c r="F1020" s="229">
        <v>918</v>
      </c>
      <c r="G1020" s="229">
        <v>531</v>
      </c>
      <c r="H1020" s="227">
        <v>3287</v>
      </c>
      <c r="I1020" s="314">
        <v>987</v>
      </c>
      <c r="J1020" s="227">
        <v>2400</v>
      </c>
      <c r="K1020" s="227">
        <v>1072</v>
      </c>
      <c r="L1020" s="229">
        <v>571</v>
      </c>
      <c r="M1020" s="307">
        <v>3387</v>
      </c>
      <c r="N1020" s="197">
        <v>1033</v>
      </c>
      <c r="O1020" s="60">
        <v>2168</v>
      </c>
      <c r="P1020" s="60">
        <v>888</v>
      </c>
      <c r="Q1020" s="60">
        <v>530</v>
      </c>
      <c r="R1020" s="316">
        <v>3201</v>
      </c>
      <c r="S1020" s="280">
        <v>1002</v>
      </c>
      <c r="T1020" s="186">
        <v>2009</v>
      </c>
      <c r="U1020" s="186">
        <v>965</v>
      </c>
      <c r="V1020" s="186">
        <v>537</v>
      </c>
      <c r="W1020" s="317">
        <v>3011</v>
      </c>
    </row>
    <row r="1021" spans="1:23">
      <c r="A1021" s="499"/>
      <c r="B1021" s="499" t="s">
        <v>510</v>
      </c>
      <c r="C1021" t="s">
        <v>124</v>
      </c>
      <c r="D1021" s="229">
        <v>22</v>
      </c>
      <c r="E1021" s="229">
        <v>73</v>
      </c>
      <c r="F1021" s="229">
        <v>23</v>
      </c>
      <c r="G1021" s="229">
        <v>21</v>
      </c>
      <c r="H1021" s="229">
        <v>95</v>
      </c>
      <c r="I1021" s="314">
        <v>22</v>
      </c>
      <c r="J1021" s="229">
        <v>86</v>
      </c>
      <c r="K1021" s="229">
        <v>48</v>
      </c>
      <c r="L1021" s="229">
        <v>30</v>
      </c>
      <c r="M1021" s="308">
        <v>108</v>
      </c>
      <c r="N1021" s="197">
        <v>13</v>
      </c>
      <c r="O1021" s="60">
        <v>60</v>
      </c>
      <c r="P1021" s="60">
        <v>24</v>
      </c>
      <c r="Q1021" s="60">
        <v>21</v>
      </c>
      <c r="R1021" s="316">
        <v>73</v>
      </c>
      <c r="S1021" s="280">
        <v>24</v>
      </c>
      <c r="T1021" s="186">
        <v>64</v>
      </c>
      <c r="U1021" s="186">
        <v>23</v>
      </c>
      <c r="V1021" s="186">
        <v>20</v>
      </c>
      <c r="W1021" s="317">
        <v>88</v>
      </c>
    </row>
    <row r="1022" spans="1:23">
      <c r="A1022" s="499"/>
      <c r="B1022" s="499"/>
      <c r="C1022" t="s">
        <v>171</v>
      </c>
      <c r="D1022" s="229" t="s">
        <v>169</v>
      </c>
      <c r="E1022" s="229" t="s">
        <v>169</v>
      </c>
      <c r="F1022" s="133" t="s">
        <v>169</v>
      </c>
      <c r="G1022" s="133" t="s">
        <v>169</v>
      </c>
      <c r="H1022" s="133" t="s">
        <v>169</v>
      </c>
      <c r="I1022" s="314">
        <v>12</v>
      </c>
      <c r="J1022" s="133" t="s">
        <v>169</v>
      </c>
      <c r="K1022" s="133" t="s">
        <v>169</v>
      </c>
      <c r="L1022" s="133" t="s">
        <v>169</v>
      </c>
      <c r="M1022" s="308">
        <v>21</v>
      </c>
      <c r="N1022" s="197">
        <v>20</v>
      </c>
      <c r="O1022" s="60">
        <v>13</v>
      </c>
      <c r="P1022" s="253" t="s">
        <v>169</v>
      </c>
      <c r="Q1022" s="253" t="s">
        <v>169</v>
      </c>
      <c r="R1022" s="316">
        <v>33</v>
      </c>
      <c r="S1022" s="280">
        <v>27</v>
      </c>
      <c r="T1022" s="186">
        <v>13</v>
      </c>
      <c r="U1022" s="252" t="s">
        <v>169</v>
      </c>
      <c r="V1022" s="252" t="s">
        <v>169</v>
      </c>
      <c r="W1022" s="317">
        <v>40</v>
      </c>
    </row>
    <row r="1023" spans="1:23">
      <c r="A1023" s="499"/>
      <c r="B1023" s="499"/>
      <c r="C1023" t="s">
        <v>170</v>
      </c>
      <c r="D1023" s="229" t="s">
        <v>169</v>
      </c>
      <c r="E1023" s="229">
        <v>16</v>
      </c>
      <c r="F1023" s="133" t="s">
        <v>169</v>
      </c>
      <c r="G1023" s="133" t="s">
        <v>169</v>
      </c>
      <c r="H1023" s="229">
        <v>21</v>
      </c>
      <c r="I1023" s="158" t="s">
        <v>169</v>
      </c>
      <c r="J1023" s="229">
        <v>23</v>
      </c>
      <c r="K1023" s="133" t="s">
        <v>169</v>
      </c>
      <c r="L1023" s="133" t="s">
        <v>169</v>
      </c>
      <c r="M1023" s="308">
        <v>30</v>
      </c>
      <c r="N1023" s="315" t="s">
        <v>169</v>
      </c>
      <c r="O1023" s="60">
        <v>22</v>
      </c>
      <c r="P1023" s="253" t="s">
        <v>169</v>
      </c>
      <c r="Q1023" s="253" t="s">
        <v>169</v>
      </c>
      <c r="R1023" s="316">
        <v>30</v>
      </c>
      <c r="S1023" s="304" t="s">
        <v>169</v>
      </c>
      <c r="T1023" s="186">
        <v>17</v>
      </c>
      <c r="U1023" s="252" t="s">
        <v>169</v>
      </c>
      <c r="V1023" s="252" t="s">
        <v>169</v>
      </c>
      <c r="W1023" s="317">
        <v>23</v>
      </c>
    </row>
    <row r="1024" spans="1:23">
      <c r="A1024" s="499"/>
      <c r="B1024" s="499"/>
      <c r="C1024" t="s">
        <v>117</v>
      </c>
      <c r="D1024" s="229" t="s">
        <v>169</v>
      </c>
      <c r="E1024" s="229" t="s">
        <v>169</v>
      </c>
      <c r="G1024" s="133" t="s">
        <v>169</v>
      </c>
      <c r="H1024" s="133" t="s">
        <v>169</v>
      </c>
      <c r="I1024" s="314">
        <v>14</v>
      </c>
      <c r="J1024" s="133" t="s">
        <v>169</v>
      </c>
      <c r="K1024" s="133" t="s">
        <v>169</v>
      </c>
      <c r="L1024" s="133" t="s">
        <v>169</v>
      </c>
      <c r="M1024" s="308">
        <v>22</v>
      </c>
      <c r="N1024" s="315" t="s">
        <v>169</v>
      </c>
      <c r="O1024" s="253" t="s">
        <v>169</v>
      </c>
      <c r="P1024" s="253" t="s">
        <v>169</v>
      </c>
      <c r="R1024" s="316">
        <v>17</v>
      </c>
      <c r="S1024" s="280">
        <v>11</v>
      </c>
      <c r="T1024" s="252" t="s">
        <v>169</v>
      </c>
      <c r="W1024" s="317">
        <v>16</v>
      </c>
    </row>
    <row r="1025" spans="1:23">
      <c r="A1025" s="499"/>
      <c r="B1025" s="499"/>
      <c r="C1025" t="s">
        <v>172</v>
      </c>
      <c r="E1025" s="229" t="s">
        <v>169</v>
      </c>
      <c r="G1025" s="133" t="s">
        <v>169</v>
      </c>
      <c r="H1025" s="133" t="s">
        <v>169</v>
      </c>
      <c r="I1025" s="314"/>
      <c r="M1025" s="308"/>
      <c r="N1025" s="196"/>
      <c r="O1025" s="253" t="s">
        <v>169</v>
      </c>
      <c r="R1025" s="318" t="s">
        <v>169</v>
      </c>
      <c r="S1025" s="196"/>
      <c r="T1025" s="252" t="s">
        <v>169</v>
      </c>
      <c r="W1025" s="321" t="s">
        <v>169</v>
      </c>
    </row>
    <row r="1026" spans="1:23">
      <c r="A1026" s="499"/>
      <c r="B1026" s="499"/>
      <c r="C1026" t="s">
        <v>121</v>
      </c>
      <c r="I1026" s="314"/>
      <c r="L1026" s="133" t="s">
        <v>169</v>
      </c>
      <c r="M1026" s="308"/>
      <c r="N1026" s="196"/>
      <c r="O1026" s="253" t="s">
        <v>169</v>
      </c>
      <c r="R1026" s="318" t="s">
        <v>169</v>
      </c>
      <c r="S1026" s="196"/>
      <c r="W1026" s="195"/>
    </row>
    <row r="1027" spans="1:23">
      <c r="A1027" s="499"/>
      <c r="B1027" s="499"/>
      <c r="C1027" t="s">
        <v>281</v>
      </c>
      <c r="D1027" s="229" t="s">
        <v>169</v>
      </c>
      <c r="E1027" s="229" t="s">
        <v>169</v>
      </c>
      <c r="F1027" s="133" t="s">
        <v>169</v>
      </c>
      <c r="G1027" s="133" t="s">
        <v>169</v>
      </c>
      <c r="H1027" s="133" t="s">
        <v>169</v>
      </c>
      <c r="I1027" s="158" t="s">
        <v>169</v>
      </c>
      <c r="J1027" s="133" t="s">
        <v>169</v>
      </c>
      <c r="M1027" s="159" t="s">
        <v>169</v>
      </c>
      <c r="N1027" s="197">
        <v>12</v>
      </c>
      <c r="O1027" s="253" t="s">
        <v>169</v>
      </c>
      <c r="P1027" s="253" t="s">
        <v>169</v>
      </c>
      <c r="R1027" s="316">
        <v>18</v>
      </c>
      <c r="S1027" s="304" t="s">
        <v>169</v>
      </c>
      <c r="T1027" s="252" t="s">
        <v>169</v>
      </c>
      <c r="U1027" s="252" t="s">
        <v>169</v>
      </c>
      <c r="W1027" s="321" t="s">
        <v>169</v>
      </c>
    </row>
    <row r="1028" spans="1:23">
      <c r="A1028" s="499"/>
      <c r="B1028" s="499"/>
      <c r="C1028" t="s">
        <v>123</v>
      </c>
      <c r="D1028" s="229">
        <v>13</v>
      </c>
      <c r="E1028" s="229">
        <v>19</v>
      </c>
      <c r="F1028" s="229">
        <v>12</v>
      </c>
      <c r="G1028" s="133" t="s">
        <v>169</v>
      </c>
      <c r="H1028" s="229">
        <v>32</v>
      </c>
      <c r="I1028" s="314">
        <v>21</v>
      </c>
      <c r="J1028" s="229">
        <v>23</v>
      </c>
      <c r="K1028" s="133" t="s">
        <v>169</v>
      </c>
      <c r="L1028" s="229">
        <v>11</v>
      </c>
      <c r="M1028" s="308">
        <v>44</v>
      </c>
      <c r="N1028" s="197">
        <v>17</v>
      </c>
      <c r="O1028" s="60">
        <v>18</v>
      </c>
      <c r="P1028" s="253" t="s">
        <v>169</v>
      </c>
      <c r="Q1028" s="253" t="s">
        <v>169</v>
      </c>
      <c r="R1028" s="316">
        <v>35</v>
      </c>
      <c r="S1028" s="304" t="s">
        <v>169</v>
      </c>
      <c r="T1028" s="252" t="s">
        <v>169</v>
      </c>
      <c r="U1028" s="186">
        <v>13</v>
      </c>
      <c r="V1028" s="252" t="s">
        <v>169</v>
      </c>
      <c r="W1028" s="317">
        <v>13</v>
      </c>
    </row>
    <row r="1029" spans="1:23">
      <c r="A1029" s="499"/>
      <c r="B1029" s="499"/>
      <c r="C1029" t="s">
        <v>509</v>
      </c>
      <c r="D1029" s="229">
        <v>51</v>
      </c>
      <c r="E1029" s="229">
        <v>122</v>
      </c>
      <c r="F1029" s="229">
        <v>43</v>
      </c>
      <c r="G1029" s="229">
        <v>35</v>
      </c>
      <c r="H1029" s="229">
        <v>173</v>
      </c>
      <c r="I1029" s="314">
        <v>81</v>
      </c>
      <c r="J1029" s="229">
        <v>153</v>
      </c>
      <c r="K1029" s="229">
        <v>68</v>
      </c>
      <c r="L1029" s="229">
        <v>54</v>
      </c>
      <c r="M1029" s="308">
        <v>234</v>
      </c>
      <c r="N1029" s="197">
        <v>78</v>
      </c>
      <c r="O1029" s="60">
        <v>134</v>
      </c>
      <c r="P1029" s="60">
        <v>40</v>
      </c>
      <c r="Q1029" s="60">
        <v>31</v>
      </c>
      <c r="R1029" s="316">
        <v>212</v>
      </c>
      <c r="S1029" s="280">
        <v>76</v>
      </c>
      <c r="T1029" s="186">
        <v>114</v>
      </c>
      <c r="U1029" s="186">
        <v>57</v>
      </c>
      <c r="V1029" s="186">
        <v>35</v>
      </c>
      <c r="W1029" s="317">
        <v>190</v>
      </c>
    </row>
    <row r="1030" spans="1:23">
      <c r="A1030" s="499"/>
      <c r="B1030" s="499" t="s">
        <v>41</v>
      </c>
      <c r="C1030" t="s">
        <v>124</v>
      </c>
      <c r="D1030" s="300"/>
      <c r="E1030" s="300"/>
      <c r="F1030" s="300"/>
      <c r="G1030" s="300"/>
      <c r="H1030" s="300"/>
      <c r="I1030" s="314">
        <v>317</v>
      </c>
      <c r="J1030" s="229">
        <v>695</v>
      </c>
      <c r="K1030" s="229">
        <v>264</v>
      </c>
      <c r="L1030" s="229">
        <v>118</v>
      </c>
      <c r="M1030" s="307">
        <v>1012</v>
      </c>
      <c r="N1030" s="197">
        <v>289</v>
      </c>
      <c r="O1030" s="60">
        <v>778</v>
      </c>
      <c r="P1030" s="60">
        <v>271</v>
      </c>
      <c r="Q1030" s="60">
        <v>122</v>
      </c>
      <c r="R1030" s="316">
        <v>1067</v>
      </c>
      <c r="S1030" s="280">
        <v>301</v>
      </c>
      <c r="T1030" s="186">
        <v>642</v>
      </c>
      <c r="U1030" s="186">
        <v>247</v>
      </c>
      <c r="V1030" s="186">
        <v>110</v>
      </c>
      <c r="W1030" s="317">
        <v>943</v>
      </c>
    </row>
    <row r="1031" spans="1:23">
      <c r="A1031" s="499"/>
      <c r="B1031" s="499"/>
      <c r="C1031" t="s">
        <v>171</v>
      </c>
      <c r="D1031" s="300"/>
      <c r="E1031" s="300"/>
      <c r="F1031" s="300"/>
      <c r="G1031" s="300"/>
      <c r="H1031" s="300"/>
      <c r="I1031" s="314">
        <v>43</v>
      </c>
      <c r="J1031" s="229">
        <v>99</v>
      </c>
      <c r="K1031" s="229">
        <v>36</v>
      </c>
      <c r="L1031" s="229">
        <v>15</v>
      </c>
      <c r="M1031" s="308">
        <v>142</v>
      </c>
      <c r="N1031" s="197">
        <v>40</v>
      </c>
      <c r="O1031" s="60">
        <v>106</v>
      </c>
      <c r="P1031" s="60">
        <v>49</v>
      </c>
      <c r="Q1031" s="60">
        <v>17</v>
      </c>
      <c r="R1031" s="316">
        <v>146</v>
      </c>
      <c r="S1031" s="280">
        <v>32</v>
      </c>
      <c r="T1031" s="186">
        <v>97</v>
      </c>
      <c r="U1031" s="186">
        <v>33</v>
      </c>
      <c r="V1031" s="186">
        <v>30</v>
      </c>
      <c r="W1031" s="317">
        <v>129</v>
      </c>
    </row>
    <row r="1032" spans="1:23">
      <c r="A1032" s="499"/>
      <c r="B1032" s="499"/>
      <c r="C1032" t="s">
        <v>170</v>
      </c>
      <c r="D1032" s="300"/>
      <c r="E1032" s="300"/>
      <c r="F1032" s="300"/>
      <c r="G1032" s="300"/>
      <c r="H1032" s="300"/>
      <c r="I1032" s="314">
        <v>81</v>
      </c>
      <c r="J1032" s="229">
        <v>143</v>
      </c>
      <c r="K1032" s="229">
        <v>42</v>
      </c>
      <c r="L1032" s="133" t="s">
        <v>169</v>
      </c>
      <c r="M1032" s="308">
        <v>224</v>
      </c>
      <c r="N1032" s="197">
        <v>88</v>
      </c>
      <c r="O1032" s="60">
        <v>141</v>
      </c>
      <c r="P1032" s="60">
        <v>47</v>
      </c>
      <c r="Q1032" s="60">
        <v>10</v>
      </c>
      <c r="R1032" s="316">
        <v>229</v>
      </c>
      <c r="S1032" s="280">
        <v>103</v>
      </c>
      <c r="T1032" s="186">
        <v>167</v>
      </c>
      <c r="U1032" s="186">
        <v>33</v>
      </c>
      <c r="V1032" s="186">
        <v>18</v>
      </c>
      <c r="W1032" s="317">
        <v>270</v>
      </c>
    </row>
    <row r="1033" spans="1:23">
      <c r="A1033" s="499"/>
      <c r="B1033" s="499"/>
      <c r="C1033" t="s">
        <v>117</v>
      </c>
      <c r="D1033" s="300"/>
      <c r="E1033" s="300"/>
      <c r="F1033" s="300"/>
      <c r="G1033" s="300"/>
      <c r="H1033" s="300"/>
      <c r="I1033" s="314">
        <v>14</v>
      </c>
      <c r="J1033" s="229">
        <v>14</v>
      </c>
      <c r="K1033" s="133" t="s">
        <v>169</v>
      </c>
      <c r="L1033" s="133" t="s">
        <v>169</v>
      </c>
      <c r="M1033" s="308">
        <v>28</v>
      </c>
      <c r="N1033" s="315" t="s">
        <v>169</v>
      </c>
      <c r="O1033" s="60">
        <v>24</v>
      </c>
      <c r="P1033" s="60">
        <v>10</v>
      </c>
      <c r="Q1033" s="253" t="s">
        <v>169</v>
      </c>
      <c r="R1033" s="316">
        <v>33</v>
      </c>
      <c r="S1033" s="280">
        <v>15</v>
      </c>
      <c r="T1033" s="186">
        <v>27</v>
      </c>
      <c r="U1033" s="186">
        <v>13</v>
      </c>
      <c r="V1033" s="252" t="s">
        <v>169</v>
      </c>
      <c r="W1033" s="317">
        <v>42</v>
      </c>
    </row>
    <row r="1034" spans="1:23">
      <c r="A1034" s="499"/>
      <c r="B1034" s="499"/>
      <c r="C1034" t="s">
        <v>172</v>
      </c>
      <c r="D1034" s="300"/>
      <c r="E1034" s="300"/>
      <c r="F1034" s="300"/>
      <c r="G1034" s="300"/>
      <c r="H1034" s="300"/>
      <c r="I1034" s="158" t="s">
        <v>169</v>
      </c>
      <c r="J1034" s="229">
        <v>19</v>
      </c>
      <c r="K1034" s="133" t="s">
        <v>169</v>
      </c>
      <c r="L1034" s="133" t="s">
        <v>169</v>
      </c>
      <c r="M1034" s="308">
        <v>21</v>
      </c>
      <c r="N1034" s="315" t="s">
        <v>169</v>
      </c>
      <c r="O1034" s="60">
        <v>14</v>
      </c>
      <c r="P1034" s="253" t="s">
        <v>169</v>
      </c>
      <c r="Q1034" s="253" t="s">
        <v>169</v>
      </c>
      <c r="R1034" s="316">
        <v>22</v>
      </c>
      <c r="S1034" s="280">
        <v>13</v>
      </c>
      <c r="T1034" s="186">
        <v>27</v>
      </c>
      <c r="U1034" s="252" t="s">
        <v>169</v>
      </c>
      <c r="V1034" s="186">
        <v>10</v>
      </c>
      <c r="W1034" s="317">
        <v>40</v>
      </c>
    </row>
    <row r="1035" spans="1:23">
      <c r="A1035" s="499"/>
      <c r="B1035" s="499"/>
      <c r="C1035" t="s">
        <v>121</v>
      </c>
      <c r="D1035" s="300"/>
      <c r="E1035" s="300"/>
      <c r="F1035" s="300"/>
      <c r="G1035" s="300"/>
      <c r="H1035" s="300"/>
      <c r="I1035" s="314"/>
      <c r="J1035" s="133" t="s">
        <v>169</v>
      </c>
      <c r="K1035" s="133" t="s">
        <v>169</v>
      </c>
      <c r="L1035" s="133" t="s">
        <v>169</v>
      </c>
      <c r="M1035" s="159" t="s">
        <v>169</v>
      </c>
      <c r="N1035" s="197"/>
      <c r="O1035" s="253" t="s">
        <v>169</v>
      </c>
      <c r="P1035" s="253" t="s">
        <v>169</v>
      </c>
      <c r="R1035" s="318" t="s">
        <v>169</v>
      </c>
      <c r="S1035" s="196"/>
      <c r="T1035" s="252" t="s">
        <v>169</v>
      </c>
      <c r="V1035" s="252" t="s">
        <v>169</v>
      </c>
      <c r="W1035" s="321" t="s">
        <v>169</v>
      </c>
    </row>
    <row r="1036" spans="1:23">
      <c r="A1036" s="499"/>
      <c r="B1036" s="499"/>
      <c r="C1036" t="s">
        <v>281</v>
      </c>
      <c r="D1036" s="300"/>
      <c r="E1036" s="300"/>
      <c r="F1036" s="300"/>
      <c r="G1036" s="300"/>
      <c r="H1036" s="300"/>
      <c r="I1036" s="314">
        <v>24</v>
      </c>
      <c r="J1036" s="229">
        <v>46</v>
      </c>
      <c r="K1036" s="133" t="s">
        <v>169</v>
      </c>
      <c r="L1036" s="133" t="s">
        <v>169</v>
      </c>
      <c r="M1036" s="308">
        <v>70</v>
      </c>
      <c r="N1036" s="197">
        <v>22</v>
      </c>
      <c r="O1036" s="60">
        <v>63</v>
      </c>
      <c r="P1036" s="60">
        <v>14</v>
      </c>
      <c r="Q1036" s="253" t="s">
        <v>169</v>
      </c>
      <c r="R1036" s="316">
        <v>85</v>
      </c>
      <c r="S1036" s="280">
        <v>22</v>
      </c>
      <c r="T1036" s="186">
        <v>56</v>
      </c>
      <c r="U1036" s="186">
        <v>16</v>
      </c>
      <c r="V1036" s="252" t="s">
        <v>169</v>
      </c>
      <c r="W1036" s="317">
        <v>78</v>
      </c>
    </row>
    <row r="1037" spans="1:23">
      <c r="A1037" s="499"/>
      <c r="B1037" s="499"/>
      <c r="C1037" t="s">
        <v>123</v>
      </c>
      <c r="D1037" s="300"/>
      <c r="E1037" s="300"/>
      <c r="F1037" s="300"/>
      <c r="G1037" s="300"/>
      <c r="H1037" s="300"/>
      <c r="I1037" s="314">
        <v>33</v>
      </c>
      <c r="J1037" s="229">
        <v>130</v>
      </c>
      <c r="K1037" s="229">
        <v>67</v>
      </c>
      <c r="L1037" s="229">
        <v>51</v>
      </c>
      <c r="M1037" s="308">
        <v>163</v>
      </c>
      <c r="N1037" s="197">
        <v>33</v>
      </c>
      <c r="O1037" s="60">
        <v>116</v>
      </c>
      <c r="P1037" s="60">
        <v>114</v>
      </c>
      <c r="Q1037" s="60">
        <v>51</v>
      </c>
      <c r="R1037" s="316">
        <v>149</v>
      </c>
      <c r="S1037" s="280">
        <v>35</v>
      </c>
      <c r="T1037" s="186">
        <v>69</v>
      </c>
      <c r="U1037" s="186">
        <v>59</v>
      </c>
      <c r="V1037" s="186">
        <v>40</v>
      </c>
      <c r="W1037" s="317">
        <v>104</v>
      </c>
    </row>
    <row r="1038" spans="1:23">
      <c r="A1038" s="499"/>
      <c r="B1038" s="499"/>
      <c r="C1038" t="s">
        <v>509</v>
      </c>
      <c r="D1038" s="300"/>
      <c r="E1038" s="300"/>
      <c r="F1038" s="300"/>
      <c r="G1038" s="300"/>
      <c r="H1038" s="300"/>
      <c r="I1038" s="314">
        <v>514</v>
      </c>
      <c r="J1038" s="227">
        <v>1147</v>
      </c>
      <c r="K1038" s="229">
        <v>430</v>
      </c>
      <c r="L1038" s="229">
        <v>200</v>
      </c>
      <c r="M1038" s="307">
        <v>1661</v>
      </c>
      <c r="N1038" s="197">
        <v>489</v>
      </c>
      <c r="O1038" s="60">
        <v>1243</v>
      </c>
      <c r="P1038" s="60">
        <v>515</v>
      </c>
      <c r="Q1038" s="60">
        <v>212</v>
      </c>
      <c r="R1038" s="316">
        <v>1732</v>
      </c>
      <c r="S1038" s="280">
        <v>521</v>
      </c>
      <c r="T1038" s="186">
        <v>1087</v>
      </c>
      <c r="U1038" s="186">
        <v>408</v>
      </c>
      <c r="V1038" s="186">
        <v>215</v>
      </c>
      <c r="W1038" s="317">
        <v>1608</v>
      </c>
    </row>
    <row r="1039" spans="1:23">
      <c r="A1039" s="499"/>
      <c r="B1039" s="499" t="s">
        <v>511</v>
      </c>
      <c r="C1039" t="s">
        <v>124</v>
      </c>
      <c r="D1039" s="300"/>
      <c r="E1039" s="300"/>
      <c r="F1039" s="300"/>
      <c r="G1039" s="300"/>
      <c r="H1039" s="300"/>
      <c r="I1039" s="313">
        <v>30273</v>
      </c>
      <c r="J1039" s="227">
        <v>13304</v>
      </c>
      <c r="K1039" s="227">
        <v>6665</v>
      </c>
      <c r="L1039" s="227">
        <v>8113</v>
      </c>
      <c r="M1039" s="310">
        <v>32369</v>
      </c>
      <c r="N1039" s="197">
        <v>33213</v>
      </c>
      <c r="O1039" s="60">
        <v>14191</v>
      </c>
      <c r="P1039" s="60">
        <v>7097</v>
      </c>
      <c r="Q1039" s="60">
        <v>8541</v>
      </c>
      <c r="R1039" s="316">
        <v>34006</v>
      </c>
      <c r="S1039" s="280">
        <v>35504</v>
      </c>
      <c r="T1039" s="186">
        <v>14987</v>
      </c>
      <c r="U1039" s="186">
        <v>7409</v>
      </c>
      <c r="V1039" s="186">
        <v>8849</v>
      </c>
      <c r="W1039" s="317">
        <v>35939</v>
      </c>
    </row>
    <row r="1040" spans="1:23">
      <c r="A1040" s="499"/>
      <c r="B1040" s="499"/>
      <c r="C1040" t="s">
        <v>171</v>
      </c>
      <c r="D1040" s="300"/>
      <c r="E1040" s="300"/>
      <c r="F1040" s="300"/>
      <c r="G1040" s="300"/>
      <c r="H1040" s="300"/>
      <c r="I1040" s="313">
        <v>4243</v>
      </c>
      <c r="J1040" s="227">
        <v>2611</v>
      </c>
      <c r="K1040" s="227">
        <v>1247</v>
      </c>
      <c r="L1040" s="227">
        <v>1001</v>
      </c>
      <c r="M1040" s="310">
        <v>5385</v>
      </c>
      <c r="N1040" s="197">
        <v>4587</v>
      </c>
      <c r="O1040" s="60">
        <v>2827</v>
      </c>
      <c r="P1040" s="60">
        <v>1379</v>
      </c>
      <c r="Q1040" s="60">
        <v>1096</v>
      </c>
      <c r="R1040" s="316">
        <v>5653</v>
      </c>
      <c r="S1040" s="280">
        <v>4893</v>
      </c>
      <c r="T1040" s="186">
        <v>2988</v>
      </c>
      <c r="U1040" s="186">
        <v>1437</v>
      </c>
      <c r="V1040" s="186">
        <v>1132</v>
      </c>
      <c r="W1040" s="317">
        <v>5918</v>
      </c>
    </row>
    <row r="1041" spans="1:23">
      <c r="A1041" s="499"/>
      <c r="B1041" s="499"/>
      <c r="C1041" t="s">
        <v>170</v>
      </c>
      <c r="D1041" s="300"/>
      <c r="E1041" s="300"/>
      <c r="F1041" s="300"/>
      <c r="G1041" s="300"/>
      <c r="H1041" s="300"/>
      <c r="I1041" s="313">
        <v>6115</v>
      </c>
      <c r="J1041" s="227">
        <v>2020</v>
      </c>
      <c r="K1041" s="229">
        <v>882</v>
      </c>
      <c r="L1041" s="229">
        <v>483</v>
      </c>
      <c r="M1041" s="310">
        <v>5557</v>
      </c>
      <c r="N1041" s="197">
        <v>7044</v>
      </c>
      <c r="O1041" s="60">
        <v>2245</v>
      </c>
      <c r="P1041" s="60">
        <v>970</v>
      </c>
      <c r="Q1041" s="60">
        <v>530</v>
      </c>
      <c r="R1041" s="316">
        <v>6224</v>
      </c>
      <c r="S1041" s="280">
        <v>8009</v>
      </c>
      <c r="T1041" s="186">
        <v>2466</v>
      </c>
      <c r="U1041" s="186">
        <v>1027</v>
      </c>
      <c r="V1041" s="186">
        <v>561</v>
      </c>
      <c r="W1041" s="317">
        <v>6822</v>
      </c>
    </row>
    <row r="1042" spans="1:23">
      <c r="A1042" s="499"/>
      <c r="B1042" s="499"/>
      <c r="C1042" t="s">
        <v>117</v>
      </c>
      <c r="D1042" s="300"/>
      <c r="E1042" s="300"/>
      <c r="F1042" s="300"/>
      <c r="G1042" s="300"/>
      <c r="H1042" s="300"/>
      <c r="I1042" s="314">
        <v>886</v>
      </c>
      <c r="J1042" s="229">
        <v>610</v>
      </c>
      <c r="K1042" s="229">
        <v>292</v>
      </c>
      <c r="L1042" s="229">
        <v>143</v>
      </c>
      <c r="M1042" s="310">
        <v>1305</v>
      </c>
      <c r="N1042" s="197">
        <v>1025</v>
      </c>
      <c r="O1042" s="60">
        <v>699</v>
      </c>
      <c r="P1042" s="60">
        <v>319</v>
      </c>
      <c r="Q1042" s="60">
        <v>153</v>
      </c>
      <c r="R1042" s="316">
        <v>1447</v>
      </c>
      <c r="S1042" s="280">
        <v>1199</v>
      </c>
      <c r="T1042" s="186">
        <v>735</v>
      </c>
      <c r="U1042" s="186">
        <v>328</v>
      </c>
      <c r="V1042" s="186">
        <v>170</v>
      </c>
      <c r="W1042" s="317">
        <v>1589</v>
      </c>
    </row>
    <row r="1043" spans="1:23">
      <c r="A1043" s="499"/>
      <c r="B1043" s="499"/>
      <c r="C1043" t="s">
        <v>172</v>
      </c>
      <c r="D1043" s="300"/>
      <c r="E1043" s="300"/>
      <c r="F1043" s="300"/>
      <c r="G1043" s="300"/>
      <c r="H1043" s="300"/>
      <c r="I1043" s="314">
        <v>569</v>
      </c>
      <c r="J1043" s="229">
        <v>304</v>
      </c>
      <c r="K1043" s="229">
        <v>164</v>
      </c>
      <c r="L1043" s="229">
        <v>112</v>
      </c>
      <c r="M1043" s="310">
        <v>620</v>
      </c>
      <c r="N1043" s="197">
        <v>632</v>
      </c>
      <c r="O1043" s="60">
        <v>322</v>
      </c>
      <c r="P1043" s="60">
        <v>179</v>
      </c>
      <c r="Q1043" s="60">
        <v>123</v>
      </c>
      <c r="R1043" s="316">
        <v>677</v>
      </c>
      <c r="S1043" s="280">
        <v>686</v>
      </c>
      <c r="T1043" s="186">
        <v>367</v>
      </c>
      <c r="U1043" s="186">
        <v>193</v>
      </c>
      <c r="V1043" s="186">
        <v>139</v>
      </c>
      <c r="W1043" s="317">
        <v>734</v>
      </c>
    </row>
    <row r="1044" spans="1:23">
      <c r="A1044" s="499"/>
      <c r="B1044" s="499"/>
      <c r="C1044" t="s">
        <v>121</v>
      </c>
      <c r="D1044" s="300"/>
      <c r="E1044" s="300"/>
      <c r="F1044" s="300"/>
      <c r="G1044" s="300"/>
      <c r="H1044" s="300"/>
      <c r="I1044" s="314">
        <v>118</v>
      </c>
      <c r="J1044" s="229">
        <v>49</v>
      </c>
      <c r="K1044" s="229">
        <v>14</v>
      </c>
      <c r="L1044" s="229">
        <v>13</v>
      </c>
      <c r="M1044" s="310">
        <v>120</v>
      </c>
      <c r="N1044" s="197">
        <v>128</v>
      </c>
      <c r="O1044" s="60">
        <v>49</v>
      </c>
      <c r="P1044" s="60">
        <v>15</v>
      </c>
      <c r="Q1044" s="60">
        <v>17</v>
      </c>
      <c r="R1044" s="316">
        <v>123</v>
      </c>
      <c r="S1044" s="280">
        <v>142</v>
      </c>
      <c r="T1044" s="186">
        <v>49</v>
      </c>
      <c r="U1044" s="186">
        <v>17</v>
      </c>
      <c r="V1044" s="186">
        <v>16</v>
      </c>
      <c r="W1044" s="317">
        <v>131</v>
      </c>
    </row>
    <row r="1045" spans="1:23">
      <c r="A1045" s="499"/>
      <c r="B1045" s="499"/>
      <c r="C1045" t="s">
        <v>281</v>
      </c>
      <c r="D1045" s="300"/>
      <c r="E1045" s="300"/>
      <c r="F1045" s="300"/>
      <c r="G1045" s="300"/>
      <c r="H1045" s="300"/>
      <c r="I1045" s="313">
        <v>1469</v>
      </c>
      <c r="J1045" s="229">
        <v>424</v>
      </c>
      <c r="K1045" s="229">
        <v>105</v>
      </c>
      <c r="L1045" s="229">
        <v>58</v>
      </c>
      <c r="M1045" s="310">
        <v>1261</v>
      </c>
      <c r="N1045" s="197">
        <v>1741</v>
      </c>
      <c r="O1045" s="60">
        <v>500</v>
      </c>
      <c r="P1045" s="60">
        <v>133</v>
      </c>
      <c r="Q1045" s="60">
        <v>72</v>
      </c>
      <c r="R1045" s="316">
        <v>1462</v>
      </c>
      <c r="S1045" s="280">
        <v>2034</v>
      </c>
      <c r="T1045" s="186">
        <v>572</v>
      </c>
      <c r="U1045" s="186">
        <v>156</v>
      </c>
      <c r="V1045" s="186">
        <v>83</v>
      </c>
      <c r="W1045" s="317">
        <v>1657</v>
      </c>
    </row>
    <row r="1046" spans="1:23">
      <c r="A1046" s="499"/>
      <c r="B1046" s="499"/>
      <c r="C1046" t="s">
        <v>123</v>
      </c>
      <c r="D1046" s="300"/>
      <c r="E1046" s="300"/>
      <c r="F1046" s="300"/>
      <c r="G1046" s="300"/>
      <c r="H1046" s="300"/>
      <c r="I1046" s="313">
        <v>70517</v>
      </c>
      <c r="J1046" s="227">
        <v>42594</v>
      </c>
      <c r="K1046" s="227">
        <v>39839</v>
      </c>
      <c r="L1046" s="227">
        <v>60046</v>
      </c>
      <c r="M1046" s="310">
        <v>88843</v>
      </c>
      <c r="N1046" s="197">
        <v>70530</v>
      </c>
      <c r="O1046" s="60">
        <v>42329</v>
      </c>
      <c r="P1046" s="60">
        <v>39753</v>
      </c>
      <c r="Q1046" s="60">
        <v>60050</v>
      </c>
      <c r="R1046" s="316">
        <v>86669</v>
      </c>
      <c r="S1046" s="280">
        <v>71020</v>
      </c>
      <c r="T1046" s="186">
        <v>42113</v>
      </c>
      <c r="U1046" s="186">
        <v>39717</v>
      </c>
      <c r="V1046" s="186">
        <v>60084</v>
      </c>
      <c r="W1046" s="317">
        <v>86590</v>
      </c>
    </row>
    <row r="1047" spans="1:23">
      <c r="A1047" s="499"/>
      <c r="B1047" s="499"/>
      <c r="C1047" t="s">
        <v>509</v>
      </c>
      <c r="D1047" s="300"/>
      <c r="E1047" s="300"/>
      <c r="F1047" s="300"/>
      <c r="G1047" s="300"/>
      <c r="H1047" s="300"/>
      <c r="I1047" s="313">
        <v>114190</v>
      </c>
      <c r="J1047" s="227">
        <v>61916</v>
      </c>
      <c r="K1047" s="227">
        <v>49208</v>
      </c>
      <c r="L1047" s="227">
        <v>69969</v>
      </c>
      <c r="M1047" s="310">
        <v>135460</v>
      </c>
      <c r="N1047" s="197">
        <v>118900</v>
      </c>
      <c r="O1047" s="60">
        <v>63162</v>
      </c>
      <c r="P1047" s="60">
        <v>49845</v>
      </c>
      <c r="Q1047" s="60">
        <v>70582</v>
      </c>
      <c r="R1047" s="316">
        <v>136261</v>
      </c>
      <c r="S1047" s="280">
        <v>123487</v>
      </c>
      <c r="T1047" s="186">
        <v>64277</v>
      </c>
      <c r="U1047" s="186">
        <v>50284</v>
      </c>
      <c r="V1047" s="186">
        <v>71034</v>
      </c>
      <c r="W1047" s="317">
        <v>139380</v>
      </c>
    </row>
    <row r="1048" spans="1:23">
      <c r="A1048" s="499" t="s">
        <v>215</v>
      </c>
      <c r="B1048" s="499" t="s">
        <v>24</v>
      </c>
      <c r="C1048" t="s">
        <v>124</v>
      </c>
      <c r="D1048" s="229">
        <v>746</v>
      </c>
      <c r="E1048" s="227">
        <v>1864</v>
      </c>
      <c r="F1048" s="229">
        <v>811</v>
      </c>
      <c r="G1048" s="229">
        <v>459</v>
      </c>
      <c r="H1048" s="227">
        <v>2610</v>
      </c>
      <c r="I1048" s="314">
        <v>723</v>
      </c>
      <c r="J1048" s="227">
        <v>1862</v>
      </c>
      <c r="K1048" s="229">
        <v>770</v>
      </c>
      <c r="L1048" s="229">
        <v>377</v>
      </c>
      <c r="M1048" s="307">
        <v>2585</v>
      </c>
      <c r="N1048" s="197">
        <v>713</v>
      </c>
      <c r="O1048" s="60">
        <v>1543</v>
      </c>
      <c r="P1048" s="60">
        <v>634</v>
      </c>
      <c r="Q1048" s="60">
        <v>376</v>
      </c>
      <c r="R1048" s="316">
        <v>2256</v>
      </c>
      <c r="S1048" s="280">
        <v>786</v>
      </c>
      <c r="T1048" s="186">
        <v>1521</v>
      </c>
      <c r="U1048" s="186">
        <v>711</v>
      </c>
      <c r="V1048" s="186">
        <v>399</v>
      </c>
      <c r="W1048" s="317">
        <v>2307</v>
      </c>
    </row>
    <row r="1049" spans="1:23">
      <c r="A1049" s="499"/>
      <c r="B1049" s="499"/>
      <c r="C1049" t="s">
        <v>171</v>
      </c>
      <c r="D1049" s="229">
        <v>150</v>
      </c>
      <c r="E1049" s="229">
        <v>543</v>
      </c>
      <c r="F1049" s="229">
        <v>249</v>
      </c>
      <c r="G1049" s="229">
        <v>121</v>
      </c>
      <c r="H1049" s="229">
        <v>693</v>
      </c>
      <c r="I1049" s="314">
        <v>143</v>
      </c>
      <c r="J1049" s="229">
        <v>462</v>
      </c>
      <c r="K1049" s="229">
        <v>210</v>
      </c>
      <c r="L1049" s="229">
        <v>96</v>
      </c>
      <c r="M1049" s="308">
        <v>605</v>
      </c>
      <c r="N1049" s="197">
        <v>132</v>
      </c>
      <c r="O1049" s="60">
        <v>468</v>
      </c>
      <c r="P1049" s="60">
        <v>200</v>
      </c>
      <c r="Q1049" s="60">
        <v>99</v>
      </c>
      <c r="R1049" s="316">
        <v>600</v>
      </c>
      <c r="S1049" s="280">
        <v>151</v>
      </c>
      <c r="T1049" s="186">
        <v>446</v>
      </c>
      <c r="U1049" s="186">
        <v>224</v>
      </c>
      <c r="V1049" s="186">
        <v>138</v>
      </c>
      <c r="W1049" s="317">
        <v>597</v>
      </c>
    </row>
    <row r="1050" spans="1:23">
      <c r="A1050" s="499"/>
      <c r="B1050" s="499"/>
      <c r="C1050" t="s">
        <v>170</v>
      </c>
      <c r="D1050" s="229">
        <v>384</v>
      </c>
      <c r="E1050" s="229">
        <v>729</v>
      </c>
      <c r="F1050" s="229">
        <v>202</v>
      </c>
      <c r="G1050" s="229">
        <v>91</v>
      </c>
      <c r="H1050" s="227">
        <v>1113</v>
      </c>
      <c r="I1050" s="314">
        <v>308</v>
      </c>
      <c r="J1050" s="229">
        <v>653</v>
      </c>
      <c r="K1050" s="229">
        <v>179</v>
      </c>
      <c r="L1050" s="229">
        <v>74</v>
      </c>
      <c r="M1050" s="308">
        <v>961</v>
      </c>
      <c r="N1050" s="197">
        <v>308</v>
      </c>
      <c r="O1050" s="60">
        <v>625</v>
      </c>
      <c r="P1050" s="60">
        <v>153</v>
      </c>
      <c r="Q1050" s="60">
        <v>58</v>
      </c>
      <c r="R1050" s="316">
        <v>933</v>
      </c>
      <c r="S1050" s="280">
        <v>317</v>
      </c>
      <c r="T1050" s="186">
        <v>602</v>
      </c>
      <c r="U1050" s="186">
        <v>160</v>
      </c>
      <c r="V1050" s="186">
        <v>67</v>
      </c>
      <c r="W1050" s="317">
        <v>919</v>
      </c>
    </row>
    <row r="1051" spans="1:23">
      <c r="A1051" s="499"/>
      <c r="B1051" s="499"/>
      <c r="C1051" t="s">
        <v>117</v>
      </c>
      <c r="D1051" s="229">
        <v>110</v>
      </c>
      <c r="E1051" s="229">
        <v>210</v>
      </c>
      <c r="F1051" s="229">
        <v>87</v>
      </c>
      <c r="G1051" s="229">
        <v>37</v>
      </c>
      <c r="H1051" s="229">
        <v>320</v>
      </c>
      <c r="I1051" s="314">
        <v>87</v>
      </c>
      <c r="J1051" s="229">
        <v>216</v>
      </c>
      <c r="K1051" s="229">
        <v>76</v>
      </c>
      <c r="L1051" s="229">
        <v>30</v>
      </c>
      <c r="M1051" s="308">
        <v>303</v>
      </c>
      <c r="N1051" s="197">
        <v>93</v>
      </c>
      <c r="O1051" s="60">
        <v>199</v>
      </c>
      <c r="P1051" s="60">
        <v>78</v>
      </c>
      <c r="Q1051" s="60">
        <v>27</v>
      </c>
      <c r="R1051" s="316">
        <v>292</v>
      </c>
      <c r="S1051" s="280">
        <v>70</v>
      </c>
      <c r="T1051" s="186">
        <v>176</v>
      </c>
      <c r="U1051" s="186">
        <v>67</v>
      </c>
      <c r="V1051" s="186">
        <v>44</v>
      </c>
      <c r="W1051" s="317">
        <v>246</v>
      </c>
    </row>
    <row r="1052" spans="1:23">
      <c r="A1052" s="499"/>
      <c r="B1052" s="499"/>
      <c r="C1052" t="s">
        <v>172</v>
      </c>
      <c r="D1052" s="229">
        <v>18</v>
      </c>
      <c r="E1052" s="229">
        <v>30</v>
      </c>
      <c r="F1052" s="229">
        <v>24</v>
      </c>
      <c r="G1052" s="229">
        <v>17</v>
      </c>
      <c r="H1052" s="229">
        <v>48</v>
      </c>
      <c r="I1052" s="314">
        <v>10</v>
      </c>
      <c r="J1052" s="229">
        <v>27</v>
      </c>
      <c r="K1052" s="229">
        <v>19</v>
      </c>
      <c r="L1052" s="133" t="s">
        <v>169</v>
      </c>
      <c r="M1052" s="308">
        <v>37</v>
      </c>
      <c r="N1052" s="315" t="s">
        <v>169</v>
      </c>
      <c r="O1052" s="60">
        <v>48</v>
      </c>
      <c r="P1052" s="60">
        <v>17</v>
      </c>
      <c r="Q1052" s="60">
        <v>14</v>
      </c>
      <c r="R1052" s="316">
        <v>56</v>
      </c>
      <c r="S1052" s="304" t="s">
        <v>169</v>
      </c>
      <c r="T1052" s="186">
        <v>26</v>
      </c>
      <c r="U1052" s="186">
        <v>18</v>
      </c>
      <c r="V1052" s="186">
        <v>11</v>
      </c>
      <c r="W1052" s="317">
        <v>34</v>
      </c>
    </row>
    <row r="1053" spans="1:23">
      <c r="A1053" s="499"/>
      <c r="B1053" s="499"/>
      <c r="C1053" t="s">
        <v>121</v>
      </c>
      <c r="D1053" s="229">
        <v>26</v>
      </c>
      <c r="E1053" s="229">
        <v>67</v>
      </c>
      <c r="F1053" s="229">
        <v>30</v>
      </c>
      <c r="G1053" s="133" t="s">
        <v>169</v>
      </c>
      <c r="H1053" s="229">
        <v>93</v>
      </c>
      <c r="I1053" s="314">
        <v>28</v>
      </c>
      <c r="J1053" s="229">
        <v>81</v>
      </c>
      <c r="K1053" s="229">
        <v>38</v>
      </c>
      <c r="L1053" s="229">
        <v>14</v>
      </c>
      <c r="M1053" s="308">
        <v>109</v>
      </c>
      <c r="N1053" s="197">
        <v>25</v>
      </c>
      <c r="O1053" s="60">
        <v>74</v>
      </c>
      <c r="P1053" s="60">
        <v>24</v>
      </c>
      <c r="Q1053" s="253" t="s">
        <v>169</v>
      </c>
      <c r="R1053" s="316">
        <v>99</v>
      </c>
      <c r="S1053" s="280">
        <v>30</v>
      </c>
      <c r="T1053" s="186">
        <v>75</v>
      </c>
      <c r="U1053" s="186">
        <v>28</v>
      </c>
      <c r="V1053" s="252" t="s">
        <v>169</v>
      </c>
      <c r="W1053" s="317">
        <v>105</v>
      </c>
    </row>
    <row r="1054" spans="1:23">
      <c r="A1054" s="499"/>
      <c r="B1054" s="499"/>
      <c r="C1054" t="s">
        <v>281</v>
      </c>
      <c r="D1054" s="229">
        <v>18</v>
      </c>
      <c r="E1054" s="229">
        <v>29</v>
      </c>
      <c r="F1054" s="133" t="s">
        <v>169</v>
      </c>
      <c r="G1054" s="133" t="s">
        <v>169</v>
      </c>
      <c r="H1054" s="229">
        <v>47</v>
      </c>
      <c r="I1054" s="314">
        <v>11</v>
      </c>
      <c r="J1054" s="229">
        <v>25</v>
      </c>
      <c r="K1054" s="133" t="s">
        <v>169</v>
      </c>
      <c r="M1054" s="308">
        <v>36</v>
      </c>
      <c r="N1054" s="197">
        <v>16</v>
      </c>
      <c r="O1054" s="60">
        <v>19</v>
      </c>
      <c r="P1054" s="253" t="s">
        <v>169</v>
      </c>
      <c r="Q1054" s="253" t="s">
        <v>169</v>
      </c>
      <c r="R1054" s="316">
        <v>35</v>
      </c>
      <c r="S1054" s="304" t="s">
        <v>169</v>
      </c>
      <c r="T1054" s="186">
        <v>24</v>
      </c>
      <c r="U1054" s="252" t="s">
        <v>169</v>
      </c>
      <c r="V1054" s="252" t="s">
        <v>169</v>
      </c>
      <c r="W1054" s="317">
        <v>30</v>
      </c>
    </row>
    <row r="1055" spans="1:23">
      <c r="A1055" s="499"/>
      <c r="B1055" s="499"/>
      <c r="C1055" t="s">
        <v>123</v>
      </c>
      <c r="D1055" s="229">
        <v>10</v>
      </c>
      <c r="E1055" s="229">
        <v>92</v>
      </c>
      <c r="F1055" s="229">
        <v>61</v>
      </c>
      <c r="G1055" s="229">
        <v>47</v>
      </c>
      <c r="H1055" s="229">
        <v>102</v>
      </c>
      <c r="I1055" s="314">
        <v>13</v>
      </c>
      <c r="J1055" s="229">
        <v>63</v>
      </c>
      <c r="K1055" s="229">
        <v>58</v>
      </c>
      <c r="L1055" s="229">
        <v>37</v>
      </c>
      <c r="M1055" s="308">
        <v>76</v>
      </c>
      <c r="N1055" s="197">
        <v>13</v>
      </c>
      <c r="O1055" s="60">
        <v>56</v>
      </c>
      <c r="P1055" s="60">
        <v>55</v>
      </c>
      <c r="Q1055" s="60">
        <v>32</v>
      </c>
      <c r="R1055" s="316">
        <v>69</v>
      </c>
      <c r="S1055" s="280">
        <v>12</v>
      </c>
      <c r="T1055" s="186">
        <v>27</v>
      </c>
      <c r="U1055" s="186">
        <v>42</v>
      </c>
      <c r="V1055" s="186">
        <v>21</v>
      </c>
      <c r="W1055" s="317">
        <v>39</v>
      </c>
    </row>
    <row r="1056" spans="1:23">
      <c r="A1056" s="499"/>
      <c r="B1056" s="499"/>
      <c r="C1056" t="s">
        <v>509</v>
      </c>
      <c r="D1056" s="227">
        <v>1462</v>
      </c>
      <c r="E1056" s="227">
        <v>3564</v>
      </c>
      <c r="F1056" s="227">
        <v>1468</v>
      </c>
      <c r="G1056" s="229">
        <v>778</v>
      </c>
      <c r="H1056" s="227">
        <v>5026</v>
      </c>
      <c r="I1056" s="313">
        <v>1323</v>
      </c>
      <c r="J1056" s="227">
        <v>3389</v>
      </c>
      <c r="K1056" s="227">
        <v>1356</v>
      </c>
      <c r="L1056" s="229">
        <v>635</v>
      </c>
      <c r="M1056" s="307">
        <v>4712</v>
      </c>
      <c r="N1056" s="197">
        <v>1308</v>
      </c>
      <c r="O1056" s="60">
        <v>3032</v>
      </c>
      <c r="P1056" s="60">
        <v>1170</v>
      </c>
      <c r="Q1056" s="60">
        <v>612</v>
      </c>
      <c r="R1056" s="316">
        <v>4340</v>
      </c>
      <c r="S1056" s="280">
        <v>1380</v>
      </c>
      <c r="T1056" s="186">
        <v>2897</v>
      </c>
      <c r="U1056" s="186">
        <v>1257</v>
      </c>
      <c r="V1056" s="186">
        <v>690</v>
      </c>
      <c r="W1056" s="317">
        <v>4277</v>
      </c>
    </row>
    <row r="1057" spans="1:23">
      <c r="A1057" s="499"/>
      <c r="B1057" s="499" t="s">
        <v>510</v>
      </c>
      <c r="C1057" t="s">
        <v>124</v>
      </c>
      <c r="D1057" s="229">
        <v>12</v>
      </c>
      <c r="E1057" s="229">
        <v>70</v>
      </c>
      <c r="F1057" s="229">
        <v>30</v>
      </c>
      <c r="G1057" s="229">
        <v>14</v>
      </c>
      <c r="H1057" s="229">
        <v>82</v>
      </c>
      <c r="I1057" s="314">
        <v>10</v>
      </c>
      <c r="J1057" s="229">
        <v>93</v>
      </c>
      <c r="K1057" s="229">
        <v>45</v>
      </c>
      <c r="L1057" s="229">
        <v>17</v>
      </c>
      <c r="M1057" s="308">
        <v>103</v>
      </c>
      <c r="N1057" s="197">
        <v>12</v>
      </c>
      <c r="O1057" s="60">
        <v>71</v>
      </c>
      <c r="P1057" s="60">
        <v>34</v>
      </c>
      <c r="Q1057" s="60">
        <v>10</v>
      </c>
      <c r="R1057" s="316">
        <v>83</v>
      </c>
      <c r="S1057" s="280">
        <v>14</v>
      </c>
      <c r="T1057" s="186">
        <v>54</v>
      </c>
      <c r="U1057" s="186">
        <v>24</v>
      </c>
      <c r="V1057" s="186">
        <v>17</v>
      </c>
      <c r="W1057" s="317">
        <v>68</v>
      </c>
    </row>
    <row r="1058" spans="1:23">
      <c r="A1058" s="499"/>
      <c r="B1058" s="499"/>
      <c r="C1058" t="s">
        <v>171</v>
      </c>
      <c r="D1058" s="229" t="s">
        <v>169</v>
      </c>
      <c r="E1058" s="229" t="s">
        <v>169</v>
      </c>
      <c r="F1058" s="133" t="s">
        <v>169</v>
      </c>
      <c r="G1058" s="133" t="s">
        <v>169</v>
      </c>
      <c r="H1058" s="229">
        <v>10</v>
      </c>
      <c r="I1058" s="158" t="s">
        <v>169</v>
      </c>
      <c r="J1058" s="229">
        <v>10</v>
      </c>
      <c r="K1058" s="229">
        <v>10</v>
      </c>
      <c r="L1058" s="133" t="s">
        <v>169</v>
      </c>
      <c r="M1058" s="308">
        <v>13</v>
      </c>
      <c r="N1058" s="315" t="s">
        <v>169</v>
      </c>
      <c r="O1058" s="60">
        <v>10</v>
      </c>
      <c r="P1058" s="253" t="s">
        <v>169</v>
      </c>
      <c r="Q1058" s="253" t="s">
        <v>169</v>
      </c>
      <c r="R1058" s="316">
        <v>12</v>
      </c>
      <c r="S1058" s="304" t="s">
        <v>169</v>
      </c>
      <c r="T1058" s="186">
        <v>20</v>
      </c>
      <c r="U1058" s="252" t="s">
        <v>169</v>
      </c>
      <c r="V1058" s="252" t="s">
        <v>169</v>
      </c>
      <c r="W1058" s="317">
        <v>22</v>
      </c>
    </row>
    <row r="1059" spans="1:23">
      <c r="A1059" s="499"/>
      <c r="B1059" s="499"/>
      <c r="C1059" t="s">
        <v>170</v>
      </c>
      <c r="D1059" s="229" t="s">
        <v>169</v>
      </c>
      <c r="E1059" s="229">
        <v>28</v>
      </c>
      <c r="F1059" s="133" t="s">
        <v>169</v>
      </c>
      <c r="H1059" s="229">
        <v>34</v>
      </c>
      <c r="I1059" s="158" t="s">
        <v>169</v>
      </c>
      <c r="J1059" s="229">
        <v>33</v>
      </c>
      <c r="K1059" s="229">
        <v>10</v>
      </c>
      <c r="L1059" s="133" t="s">
        <v>169</v>
      </c>
      <c r="M1059" s="308">
        <v>37</v>
      </c>
      <c r="N1059" s="197">
        <v>11</v>
      </c>
      <c r="O1059" s="60">
        <v>20</v>
      </c>
      <c r="P1059" s="60">
        <v>12</v>
      </c>
      <c r="Q1059" s="253" t="s">
        <v>169</v>
      </c>
      <c r="R1059" s="316">
        <v>31</v>
      </c>
      <c r="S1059" s="280">
        <v>10</v>
      </c>
      <c r="T1059" s="186">
        <v>21</v>
      </c>
      <c r="U1059" s="252" t="s">
        <v>169</v>
      </c>
      <c r="V1059" s="252" t="s">
        <v>169</v>
      </c>
      <c r="W1059" s="317">
        <v>31</v>
      </c>
    </row>
    <row r="1060" spans="1:23">
      <c r="A1060" s="499"/>
      <c r="B1060" s="499"/>
      <c r="C1060" t="s">
        <v>117</v>
      </c>
      <c r="D1060" s="229" t="s">
        <v>169</v>
      </c>
      <c r="E1060" s="229">
        <v>15</v>
      </c>
      <c r="F1060" s="133" t="s">
        <v>169</v>
      </c>
      <c r="G1060" s="133" t="s">
        <v>169</v>
      </c>
      <c r="H1060" s="229">
        <v>18</v>
      </c>
      <c r="I1060" s="158" t="s">
        <v>169</v>
      </c>
      <c r="J1060" s="229">
        <v>21</v>
      </c>
      <c r="K1060" s="133" t="s">
        <v>169</v>
      </c>
      <c r="L1060" s="133" t="s">
        <v>169</v>
      </c>
      <c r="M1060" s="308">
        <v>23</v>
      </c>
      <c r="N1060" s="197">
        <v>10</v>
      </c>
      <c r="O1060" s="60">
        <v>16</v>
      </c>
      <c r="P1060" s="253" t="s">
        <v>169</v>
      </c>
      <c r="Q1060" s="253" t="s">
        <v>169</v>
      </c>
      <c r="R1060" s="316">
        <v>26</v>
      </c>
      <c r="S1060" s="304" t="s">
        <v>169</v>
      </c>
      <c r="T1060" s="186">
        <v>12</v>
      </c>
      <c r="U1060" s="252" t="s">
        <v>169</v>
      </c>
      <c r="W1060" s="317">
        <v>18</v>
      </c>
    </row>
    <row r="1061" spans="1:23">
      <c r="A1061" s="499"/>
      <c r="B1061" s="499"/>
      <c r="C1061" t="s">
        <v>172</v>
      </c>
      <c r="E1061" s="229" t="s">
        <v>169</v>
      </c>
      <c r="F1061" s="133" t="s">
        <v>169</v>
      </c>
      <c r="G1061" s="133" t="s">
        <v>169</v>
      </c>
      <c r="H1061" s="133" t="s">
        <v>169</v>
      </c>
      <c r="I1061" s="314"/>
      <c r="J1061" s="133" t="s">
        <v>169</v>
      </c>
      <c r="K1061" s="133" t="s">
        <v>169</v>
      </c>
      <c r="L1061" s="133" t="s">
        <v>169</v>
      </c>
      <c r="M1061" s="159" t="s">
        <v>169</v>
      </c>
      <c r="N1061" s="196"/>
      <c r="P1061" s="253" t="s">
        <v>169</v>
      </c>
      <c r="R1061" s="316"/>
      <c r="S1061" s="196"/>
      <c r="T1061" s="252" t="s">
        <v>169</v>
      </c>
      <c r="V1061" s="252" t="s">
        <v>169</v>
      </c>
      <c r="W1061" s="321" t="s">
        <v>169</v>
      </c>
    </row>
    <row r="1062" spans="1:23">
      <c r="A1062" s="499"/>
      <c r="B1062" s="499"/>
      <c r="C1062" t="s">
        <v>121</v>
      </c>
      <c r="E1062" s="229" t="s">
        <v>169</v>
      </c>
      <c r="F1062" s="133" t="s">
        <v>169</v>
      </c>
      <c r="G1062" s="133" t="s">
        <v>169</v>
      </c>
      <c r="H1062" s="133" t="s">
        <v>169</v>
      </c>
      <c r="I1062" s="314"/>
      <c r="J1062" s="133" t="s">
        <v>169</v>
      </c>
      <c r="K1062" s="133" t="s">
        <v>169</v>
      </c>
      <c r="M1062" s="159" t="s">
        <v>169</v>
      </c>
      <c r="N1062" s="315" t="s">
        <v>169</v>
      </c>
      <c r="O1062" s="253" t="s">
        <v>169</v>
      </c>
      <c r="P1062" s="253" t="s">
        <v>169</v>
      </c>
      <c r="Q1062" s="253" t="s">
        <v>169</v>
      </c>
      <c r="R1062" s="318" t="s">
        <v>169</v>
      </c>
      <c r="S1062" s="304" t="s">
        <v>169</v>
      </c>
      <c r="T1062" s="252" t="s">
        <v>169</v>
      </c>
      <c r="U1062" s="252" t="s">
        <v>169</v>
      </c>
      <c r="W1062" s="321" t="s">
        <v>169</v>
      </c>
    </row>
    <row r="1063" spans="1:23">
      <c r="A1063" s="499"/>
      <c r="B1063" s="499"/>
      <c r="C1063" t="s">
        <v>281</v>
      </c>
      <c r="D1063" s="229" t="s">
        <v>169</v>
      </c>
      <c r="E1063" s="229" t="s">
        <v>169</v>
      </c>
      <c r="H1063" s="229">
        <v>16</v>
      </c>
      <c r="I1063" s="158" t="s">
        <v>169</v>
      </c>
      <c r="J1063" s="133" t="s">
        <v>169</v>
      </c>
      <c r="K1063" s="133" t="s">
        <v>169</v>
      </c>
      <c r="M1063" s="308">
        <v>12</v>
      </c>
      <c r="N1063" s="315" t="s">
        <v>169</v>
      </c>
      <c r="O1063" s="253" t="s">
        <v>169</v>
      </c>
      <c r="P1063" s="253" t="s">
        <v>169</v>
      </c>
      <c r="Q1063" s="253" t="s">
        <v>169</v>
      </c>
      <c r="R1063" s="318" t="s">
        <v>169</v>
      </c>
      <c r="S1063" s="304" t="s">
        <v>169</v>
      </c>
      <c r="T1063" s="252" t="s">
        <v>169</v>
      </c>
      <c r="W1063" s="317">
        <v>11</v>
      </c>
    </row>
    <row r="1064" spans="1:23">
      <c r="A1064" s="499"/>
      <c r="B1064" s="499"/>
      <c r="C1064" t="s">
        <v>123</v>
      </c>
      <c r="D1064" s="229" t="s">
        <v>169</v>
      </c>
      <c r="E1064" s="229" t="s">
        <v>169</v>
      </c>
      <c r="F1064" s="133" t="s">
        <v>169</v>
      </c>
      <c r="H1064" s="133" t="s">
        <v>169</v>
      </c>
      <c r="I1064" s="158" t="s">
        <v>169</v>
      </c>
      <c r="J1064" s="229">
        <v>10</v>
      </c>
      <c r="K1064" s="133" t="s">
        <v>169</v>
      </c>
      <c r="L1064" s="133" t="s">
        <v>169</v>
      </c>
      <c r="M1064" s="308">
        <v>14</v>
      </c>
      <c r="N1064" s="315" t="s">
        <v>169</v>
      </c>
      <c r="O1064" s="253" t="s">
        <v>169</v>
      </c>
      <c r="P1064" s="253" t="s">
        <v>169</v>
      </c>
      <c r="Q1064" s="253" t="s">
        <v>169</v>
      </c>
      <c r="R1064" s="316">
        <v>10</v>
      </c>
      <c r="S1064" s="196"/>
      <c r="T1064" s="252" t="s">
        <v>169</v>
      </c>
      <c r="U1064" s="252" t="s">
        <v>169</v>
      </c>
      <c r="V1064" s="252" t="s">
        <v>169</v>
      </c>
      <c r="W1064" s="321" t="s">
        <v>169</v>
      </c>
    </row>
    <row r="1065" spans="1:23">
      <c r="A1065" s="499"/>
      <c r="B1065" s="499"/>
      <c r="C1065" t="s">
        <v>509</v>
      </c>
      <c r="D1065" s="229">
        <v>34</v>
      </c>
      <c r="E1065" s="229">
        <v>139</v>
      </c>
      <c r="F1065" s="229">
        <v>53</v>
      </c>
      <c r="G1065" s="229">
        <v>22</v>
      </c>
      <c r="H1065" s="229">
        <v>173</v>
      </c>
      <c r="I1065" s="314">
        <v>28</v>
      </c>
      <c r="J1065" s="229">
        <v>178</v>
      </c>
      <c r="K1065" s="229">
        <v>77</v>
      </c>
      <c r="L1065" s="229">
        <v>31</v>
      </c>
      <c r="M1065" s="308">
        <v>206</v>
      </c>
      <c r="N1065" s="197">
        <v>41</v>
      </c>
      <c r="O1065" s="60">
        <v>131</v>
      </c>
      <c r="P1065" s="60">
        <v>65</v>
      </c>
      <c r="Q1065" s="60">
        <v>20</v>
      </c>
      <c r="R1065" s="316">
        <v>172</v>
      </c>
      <c r="S1065" s="280">
        <v>35</v>
      </c>
      <c r="T1065" s="186">
        <v>122</v>
      </c>
      <c r="U1065" s="186">
        <v>48</v>
      </c>
      <c r="V1065" s="186">
        <v>24</v>
      </c>
      <c r="W1065" s="317">
        <v>157</v>
      </c>
    </row>
    <row r="1066" spans="1:23">
      <c r="A1066" s="499"/>
      <c r="B1066" s="499" t="s">
        <v>41</v>
      </c>
      <c r="C1066" t="s">
        <v>124</v>
      </c>
      <c r="D1066" s="300"/>
      <c r="E1066" s="300"/>
      <c r="F1066" s="300"/>
      <c r="G1066" s="300"/>
      <c r="H1066" s="300"/>
      <c r="I1066" s="314">
        <v>407</v>
      </c>
      <c r="J1066" s="227">
        <v>1076</v>
      </c>
      <c r="K1066" s="229">
        <v>408</v>
      </c>
      <c r="L1066" s="229">
        <v>170</v>
      </c>
      <c r="M1066" s="307">
        <v>1483</v>
      </c>
      <c r="N1066" s="197">
        <v>413</v>
      </c>
      <c r="O1066" s="60">
        <v>1025</v>
      </c>
      <c r="P1066" s="60">
        <v>390</v>
      </c>
      <c r="Q1066" s="60">
        <v>163</v>
      </c>
      <c r="R1066" s="316">
        <v>1438</v>
      </c>
      <c r="S1066" s="280">
        <v>398</v>
      </c>
      <c r="T1066" s="186">
        <v>822</v>
      </c>
      <c r="U1066" s="186">
        <v>340</v>
      </c>
      <c r="V1066" s="186">
        <v>158</v>
      </c>
      <c r="W1066" s="317">
        <v>1220</v>
      </c>
    </row>
    <row r="1067" spans="1:23">
      <c r="A1067" s="499"/>
      <c r="B1067" s="499"/>
      <c r="C1067" t="s">
        <v>171</v>
      </c>
      <c r="D1067" s="300"/>
      <c r="E1067" s="300"/>
      <c r="F1067" s="300"/>
      <c r="G1067" s="300"/>
      <c r="H1067" s="300"/>
      <c r="I1067" s="314">
        <v>65</v>
      </c>
      <c r="J1067" s="229">
        <v>254</v>
      </c>
      <c r="K1067" s="229">
        <v>109</v>
      </c>
      <c r="L1067" s="229">
        <v>47</v>
      </c>
      <c r="M1067" s="308">
        <v>319</v>
      </c>
      <c r="N1067" s="197">
        <v>61</v>
      </c>
      <c r="O1067" s="60">
        <v>227</v>
      </c>
      <c r="P1067" s="60">
        <v>101</v>
      </c>
      <c r="Q1067" s="60">
        <v>40</v>
      </c>
      <c r="R1067" s="316">
        <v>288</v>
      </c>
      <c r="S1067" s="280">
        <v>55</v>
      </c>
      <c r="T1067" s="186">
        <v>212</v>
      </c>
      <c r="U1067" s="186">
        <v>99</v>
      </c>
      <c r="V1067" s="186">
        <v>38</v>
      </c>
      <c r="W1067" s="317">
        <v>267</v>
      </c>
    </row>
    <row r="1068" spans="1:23">
      <c r="A1068" s="499"/>
      <c r="B1068" s="499"/>
      <c r="C1068" t="s">
        <v>170</v>
      </c>
      <c r="D1068" s="300"/>
      <c r="E1068" s="300"/>
      <c r="F1068" s="300"/>
      <c r="G1068" s="300"/>
      <c r="H1068" s="300"/>
      <c r="I1068" s="314">
        <v>174</v>
      </c>
      <c r="J1068" s="229">
        <v>391</v>
      </c>
      <c r="K1068" s="229">
        <v>103</v>
      </c>
      <c r="L1068" s="229">
        <v>34</v>
      </c>
      <c r="M1068" s="308">
        <v>565</v>
      </c>
      <c r="N1068" s="197">
        <v>164</v>
      </c>
      <c r="O1068" s="60">
        <v>367</v>
      </c>
      <c r="P1068" s="60">
        <v>83</v>
      </c>
      <c r="Q1068" s="60">
        <v>31</v>
      </c>
      <c r="R1068" s="316">
        <v>531</v>
      </c>
      <c r="S1068" s="280">
        <v>146</v>
      </c>
      <c r="T1068" s="186">
        <v>319</v>
      </c>
      <c r="U1068" s="186">
        <v>80</v>
      </c>
      <c r="V1068" s="186">
        <v>28</v>
      </c>
      <c r="W1068" s="317">
        <v>465</v>
      </c>
    </row>
    <row r="1069" spans="1:23">
      <c r="A1069" s="499"/>
      <c r="B1069" s="499"/>
      <c r="C1069" t="s">
        <v>117</v>
      </c>
      <c r="D1069" s="300"/>
      <c r="E1069" s="300"/>
      <c r="F1069" s="300"/>
      <c r="G1069" s="300"/>
      <c r="H1069" s="300"/>
      <c r="I1069" s="314">
        <v>70</v>
      </c>
      <c r="J1069" s="229">
        <v>126</v>
      </c>
      <c r="K1069" s="229">
        <v>46</v>
      </c>
      <c r="L1069" s="229">
        <v>12</v>
      </c>
      <c r="M1069" s="308">
        <v>196</v>
      </c>
      <c r="N1069" s="197">
        <v>50</v>
      </c>
      <c r="O1069" s="60">
        <v>125</v>
      </c>
      <c r="P1069" s="60">
        <v>41</v>
      </c>
      <c r="Q1069" s="60">
        <v>14</v>
      </c>
      <c r="R1069" s="316">
        <v>175</v>
      </c>
      <c r="S1069" s="280">
        <v>61</v>
      </c>
      <c r="T1069" s="186">
        <v>115</v>
      </c>
      <c r="U1069" s="186">
        <v>39</v>
      </c>
      <c r="V1069" s="186">
        <v>15</v>
      </c>
      <c r="W1069" s="317">
        <v>176</v>
      </c>
    </row>
    <row r="1070" spans="1:23">
      <c r="A1070" s="499"/>
      <c r="B1070" s="499"/>
      <c r="C1070" t="s">
        <v>172</v>
      </c>
      <c r="D1070" s="300"/>
      <c r="E1070" s="300"/>
      <c r="F1070" s="300"/>
      <c r="G1070" s="300"/>
      <c r="H1070" s="300"/>
      <c r="I1070" s="158" t="s">
        <v>169</v>
      </c>
      <c r="J1070" s="229">
        <v>12</v>
      </c>
      <c r="K1070" s="229">
        <v>11</v>
      </c>
      <c r="L1070" s="133" t="s">
        <v>169</v>
      </c>
      <c r="M1070" s="308">
        <v>19</v>
      </c>
      <c r="N1070" s="315" t="s">
        <v>169</v>
      </c>
      <c r="O1070" s="60">
        <v>15</v>
      </c>
      <c r="P1070" s="253" t="s">
        <v>169</v>
      </c>
      <c r="Q1070" s="253" t="s">
        <v>169</v>
      </c>
      <c r="R1070" s="316">
        <v>20</v>
      </c>
      <c r="S1070" s="304" t="s">
        <v>169</v>
      </c>
      <c r="T1070" s="186">
        <v>25</v>
      </c>
      <c r="U1070" s="186">
        <v>10</v>
      </c>
      <c r="V1070" s="252" t="s">
        <v>169</v>
      </c>
      <c r="W1070" s="317">
        <v>28</v>
      </c>
    </row>
    <row r="1071" spans="1:23">
      <c r="A1071" s="499"/>
      <c r="B1071" s="499"/>
      <c r="C1071" t="s">
        <v>121</v>
      </c>
      <c r="D1071" s="300"/>
      <c r="E1071" s="300"/>
      <c r="F1071" s="300"/>
      <c r="G1071" s="300"/>
      <c r="H1071" s="300"/>
      <c r="I1071" s="314">
        <v>10</v>
      </c>
      <c r="J1071" s="229">
        <v>33</v>
      </c>
      <c r="K1071" s="229">
        <v>15</v>
      </c>
      <c r="L1071" s="133" t="s">
        <v>169</v>
      </c>
      <c r="M1071" s="308">
        <v>43</v>
      </c>
      <c r="N1071" s="197">
        <v>17</v>
      </c>
      <c r="O1071" s="60">
        <v>34</v>
      </c>
      <c r="P1071" s="60">
        <v>24</v>
      </c>
      <c r="Q1071" s="253" t="s">
        <v>169</v>
      </c>
      <c r="R1071" s="316">
        <v>51</v>
      </c>
      <c r="S1071" s="280">
        <v>11</v>
      </c>
      <c r="T1071" s="186">
        <v>29</v>
      </c>
      <c r="U1071" s="186">
        <v>13</v>
      </c>
      <c r="V1071" s="252" t="s">
        <v>169</v>
      </c>
      <c r="W1071" s="317">
        <v>40</v>
      </c>
    </row>
    <row r="1072" spans="1:23">
      <c r="A1072" s="499"/>
      <c r="B1072" s="499"/>
      <c r="C1072" t="s">
        <v>281</v>
      </c>
      <c r="D1072" s="300"/>
      <c r="E1072" s="300"/>
      <c r="F1072" s="300"/>
      <c r="G1072" s="300"/>
      <c r="H1072" s="300"/>
      <c r="I1072" s="314">
        <v>14</v>
      </c>
      <c r="J1072" s="229">
        <v>20</v>
      </c>
      <c r="K1072" s="133" t="s">
        <v>169</v>
      </c>
      <c r="L1072" s="133" t="s">
        <v>169</v>
      </c>
      <c r="M1072" s="308">
        <v>34</v>
      </c>
      <c r="N1072" s="315" t="s">
        <v>169</v>
      </c>
      <c r="O1072" s="60">
        <v>12</v>
      </c>
      <c r="P1072" s="253" t="s">
        <v>169</v>
      </c>
      <c r="R1072" s="316">
        <v>16</v>
      </c>
      <c r="S1072" s="280">
        <v>10</v>
      </c>
      <c r="T1072" s="186">
        <v>13</v>
      </c>
      <c r="U1072" s="252" t="s">
        <v>169</v>
      </c>
      <c r="V1072" s="252" t="s">
        <v>169</v>
      </c>
      <c r="W1072" s="317">
        <v>23</v>
      </c>
    </row>
    <row r="1073" spans="1:23">
      <c r="A1073" s="499"/>
      <c r="B1073" s="499"/>
      <c r="C1073" t="s">
        <v>123</v>
      </c>
      <c r="D1073" s="300"/>
      <c r="E1073" s="300"/>
      <c r="F1073" s="300"/>
      <c r="G1073" s="300"/>
      <c r="H1073" s="300"/>
      <c r="I1073" s="158" t="s">
        <v>169</v>
      </c>
      <c r="J1073" s="229">
        <v>44</v>
      </c>
      <c r="K1073" s="229">
        <v>24</v>
      </c>
      <c r="L1073" s="229">
        <v>12</v>
      </c>
      <c r="M1073" s="308">
        <v>49</v>
      </c>
      <c r="N1073" s="315" t="s">
        <v>169</v>
      </c>
      <c r="O1073" s="60">
        <v>29</v>
      </c>
      <c r="P1073" s="60">
        <v>21</v>
      </c>
      <c r="Q1073" s="60">
        <v>11</v>
      </c>
      <c r="R1073" s="316">
        <v>38</v>
      </c>
      <c r="S1073" s="304" t="s">
        <v>169</v>
      </c>
      <c r="T1073" s="186">
        <v>19</v>
      </c>
      <c r="U1073" s="186">
        <v>21</v>
      </c>
      <c r="V1073" s="252" t="s">
        <v>169</v>
      </c>
      <c r="W1073" s="317">
        <v>23</v>
      </c>
    </row>
    <row r="1074" spans="1:23">
      <c r="A1074" s="499"/>
      <c r="B1074" s="499"/>
      <c r="C1074" t="s">
        <v>509</v>
      </c>
      <c r="D1074" s="300"/>
      <c r="E1074" s="300"/>
      <c r="F1074" s="300"/>
      <c r="G1074" s="300"/>
      <c r="H1074" s="300"/>
      <c r="I1074" s="314">
        <v>752</v>
      </c>
      <c r="J1074" s="227">
        <v>1956</v>
      </c>
      <c r="K1074" s="229">
        <v>718</v>
      </c>
      <c r="L1074" s="229">
        <v>285</v>
      </c>
      <c r="M1074" s="307">
        <v>2708</v>
      </c>
      <c r="N1074" s="197">
        <v>723</v>
      </c>
      <c r="O1074" s="60">
        <v>1834</v>
      </c>
      <c r="P1074" s="60">
        <v>673</v>
      </c>
      <c r="Q1074" s="60">
        <v>269</v>
      </c>
      <c r="R1074" s="316">
        <v>2557</v>
      </c>
      <c r="S1074" s="280">
        <v>688</v>
      </c>
      <c r="T1074" s="186">
        <v>1554</v>
      </c>
      <c r="U1074" s="186">
        <v>605</v>
      </c>
      <c r="V1074" s="186">
        <v>254</v>
      </c>
      <c r="W1074" s="317">
        <v>2242</v>
      </c>
    </row>
    <row r="1075" spans="1:23">
      <c r="A1075" s="499"/>
      <c r="B1075" s="499" t="s">
        <v>511</v>
      </c>
      <c r="C1075" t="s">
        <v>124</v>
      </c>
      <c r="D1075" s="300"/>
      <c r="E1075" s="300"/>
      <c r="F1075" s="300"/>
      <c r="G1075" s="300"/>
      <c r="H1075" s="300"/>
      <c r="I1075" s="313">
        <v>37777</v>
      </c>
      <c r="J1075" s="227">
        <v>21182</v>
      </c>
      <c r="K1075" s="227">
        <v>9995</v>
      </c>
      <c r="L1075" s="227">
        <v>11347</v>
      </c>
      <c r="M1075" s="311">
        <v>45024</v>
      </c>
      <c r="N1075" s="197">
        <v>40993</v>
      </c>
      <c r="O1075" s="60">
        <v>22522</v>
      </c>
      <c r="P1075" s="60">
        <v>10622</v>
      </c>
      <c r="Q1075" s="60">
        <v>12017</v>
      </c>
      <c r="R1075" s="316">
        <v>48000</v>
      </c>
      <c r="S1075" s="280">
        <v>44628</v>
      </c>
      <c r="T1075" s="186">
        <v>23861</v>
      </c>
      <c r="U1075" s="186">
        <v>11211</v>
      </c>
      <c r="V1075" s="186">
        <v>12519</v>
      </c>
      <c r="W1075" s="317">
        <v>51212</v>
      </c>
    </row>
    <row r="1076" spans="1:23">
      <c r="A1076" s="499"/>
      <c r="B1076" s="499"/>
      <c r="C1076" t="s">
        <v>171</v>
      </c>
      <c r="D1076" s="300"/>
      <c r="E1076" s="300"/>
      <c r="F1076" s="300"/>
      <c r="G1076" s="300"/>
      <c r="H1076" s="300"/>
      <c r="I1076" s="313">
        <v>8501</v>
      </c>
      <c r="J1076" s="227">
        <v>5468</v>
      </c>
      <c r="K1076" s="227">
        <v>2893</v>
      </c>
      <c r="L1076" s="227">
        <v>2504</v>
      </c>
      <c r="M1076" s="311">
        <v>10964</v>
      </c>
      <c r="N1076" s="197">
        <v>9243</v>
      </c>
      <c r="O1076" s="60">
        <v>5887</v>
      </c>
      <c r="P1076" s="60">
        <v>3127</v>
      </c>
      <c r="Q1076" s="60">
        <v>2677</v>
      </c>
      <c r="R1076" s="316">
        <v>11779</v>
      </c>
      <c r="S1076" s="280">
        <v>9847</v>
      </c>
      <c r="T1076" s="186">
        <v>6238</v>
      </c>
      <c r="U1076" s="186">
        <v>3299</v>
      </c>
      <c r="V1076" s="186">
        <v>2787</v>
      </c>
      <c r="W1076" s="317">
        <v>12430</v>
      </c>
    </row>
    <row r="1077" spans="1:23">
      <c r="A1077" s="499"/>
      <c r="B1077" s="499"/>
      <c r="C1077" t="s">
        <v>170</v>
      </c>
      <c r="D1077" s="300"/>
      <c r="E1077" s="300"/>
      <c r="F1077" s="300"/>
      <c r="G1077" s="300"/>
      <c r="H1077" s="300"/>
      <c r="I1077" s="313">
        <v>19193</v>
      </c>
      <c r="J1077" s="227">
        <v>6560</v>
      </c>
      <c r="K1077" s="227">
        <v>3064</v>
      </c>
      <c r="L1077" s="227">
        <v>1940</v>
      </c>
      <c r="M1077" s="311">
        <v>17865</v>
      </c>
      <c r="N1077" s="197">
        <v>21575</v>
      </c>
      <c r="O1077" s="60">
        <v>7156</v>
      </c>
      <c r="P1077" s="60">
        <v>3252</v>
      </c>
      <c r="Q1077" s="60">
        <v>2066</v>
      </c>
      <c r="R1077" s="316">
        <v>19737</v>
      </c>
      <c r="S1077" s="280">
        <v>23869</v>
      </c>
      <c r="T1077" s="186">
        <v>7737</v>
      </c>
      <c r="U1077" s="186">
        <v>3417</v>
      </c>
      <c r="V1077" s="186">
        <v>2173</v>
      </c>
      <c r="W1077" s="317">
        <v>21487</v>
      </c>
    </row>
    <row r="1078" spans="1:23">
      <c r="A1078" s="499"/>
      <c r="B1078" s="499"/>
      <c r="C1078" t="s">
        <v>117</v>
      </c>
      <c r="D1078" s="300"/>
      <c r="E1078" s="300"/>
      <c r="F1078" s="300"/>
      <c r="G1078" s="300"/>
      <c r="H1078" s="300"/>
      <c r="I1078" s="313">
        <v>5032</v>
      </c>
      <c r="J1078" s="227">
        <v>2972</v>
      </c>
      <c r="K1078" s="227">
        <v>1359</v>
      </c>
      <c r="L1078" s="227">
        <v>1058</v>
      </c>
      <c r="M1078" s="311">
        <v>6611</v>
      </c>
      <c r="N1078" s="197">
        <v>5487</v>
      </c>
      <c r="O1078" s="60">
        <v>3194</v>
      </c>
      <c r="P1078" s="60">
        <v>1476</v>
      </c>
      <c r="Q1078" s="60">
        <v>1140</v>
      </c>
      <c r="R1078" s="316">
        <v>7146</v>
      </c>
      <c r="S1078" s="280">
        <v>6015</v>
      </c>
      <c r="T1078" s="186">
        <v>3387</v>
      </c>
      <c r="U1078" s="186">
        <v>1567</v>
      </c>
      <c r="V1078" s="186">
        <v>1203</v>
      </c>
      <c r="W1078" s="317">
        <v>7661</v>
      </c>
    </row>
    <row r="1079" spans="1:23">
      <c r="A1079" s="499"/>
      <c r="B1079" s="499"/>
      <c r="C1079" t="s">
        <v>172</v>
      </c>
      <c r="D1079" s="300"/>
      <c r="E1079" s="300"/>
      <c r="F1079" s="300"/>
      <c r="G1079" s="300"/>
      <c r="H1079" s="300"/>
      <c r="I1079" s="314">
        <v>869</v>
      </c>
      <c r="J1079" s="229">
        <v>600</v>
      </c>
      <c r="K1079" s="229">
        <v>327</v>
      </c>
      <c r="L1079" s="229">
        <v>288</v>
      </c>
      <c r="M1079" s="311">
        <v>1173</v>
      </c>
      <c r="N1079" s="197">
        <v>943</v>
      </c>
      <c r="O1079" s="60">
        <v>630</v>
      </c>
      <c r="P1079" s="60">
        <v>347</v>
      </c>
      <c r="Q1079" s="60">
        <v>309</v>
      </c>
      <c r="R1079" s="316">
        <v>1245</v>
      </c>
      <c r="S1079" s="280">
        <v>982</v>
      </c>
      <c r="T1079" s="186">
        <v>656</v>
      </c>
      <c r="U1079" s="186">
        <v>360</v>
      </c>
      <c r="V1079" s="186">
        <v>315</v>
      </c>
      <c r="W1079" s="317">
        <v>1296</v>
      </c>
    </row>
    <row r="1080" spans="1:23">
      <c r="A1080" s="499"/>
      <c r="B1080" s="499"/>
      <c r="C1080" t="s">
        <v>121</v>
      </c>
      <c r="D1080" s="300"/>
      <c r="E1080" s="300"/>
      <c r="F1080" s="300"/>
      <c r="G1080" s="300"/>
      <c r="H1080" s="300"/>
      <c r="I1080" s="313">
        <v>1533</v>
      </c>
      <c r="J1080" s="229">
        <v>805</v>
      </c>
      <c r="K1080" s="229">
        <v>265</v>
      </c>
      <c r="L1080" s="229">
        <v>166</v>
      </c>
      <c r="M1080" s="311">
        <v>1829</v>
      </c>
      <c r="N1080" s="197">
        <v>1668</v>
      </c>
      <c r="O1080" s="60">
        <v>835</v>
      </c>
      <c r="P1080" s="60">
        <v>284</v>
      </c>
      <c r="Q1080" s="60">
        <v>180</v>
      </c>
      <c r="R1080" s="316">
        <v>1931</v>
      </c>
      <c r="S1080" s="280">
        <v>1809</v>
      </c>
      <c r="T1080" s="186">
        <v>868</v>
      </c>
      <c r="U1080" s="186">
        <v>323</v>
      </c>
      <c r="V1080" s="186">
        <v>189</v>
      </c>
      <c r="W1080" s="317">
        <v>2033</v>
      </c>
    </row>
    <row r="1081" spans="1:23">
      <c r="A1081" s="499"/>
      <c r="B1081" s="499"/>
      <c r="C1081" t="s">
        <v>281</v>
      </c>
      <c r="D1081" s="300"/>
      <c r="E1081" s="300"/>
      <c r="F1081" s="300"/>
      <c r="G1081" s="300"/>
      <c r="H1081" s="300"/>
      <c r="I1081" s="314">
        <v>866</v>
      </c>
      <c r="J1081" s="229">
        <v>230</v>
      </c>
      <c r="K1081" s="229">
        <v>44</v>
      </c>
      <c r="L1081" s="229">
        <v>31</v>
      </c>
      <c r="M1081" s="311">
        <v>838</v>
      </c>
      <c r="N1081" s="197">
        <v>976</v>
      </c>
      <c r="O1081" s="60">
        <v>238</v>
      </c>
      <c r="P1081" s="60">
        <v>42</v>
      </c>
      <c r="Q1081" s="60">
        <v>27</v>
      </c>
      <c r="R1081" s="316">
        <v>927</v>
      </c>
      <c r="S1081" s="280">
        <v>1097</v>
      </c>
      <c r="T1081" s="186">
        <v>258</v>
      </c>
      <c r="U1081" s="186">
        <v>45</v>
      </c>
      <c r="V1081" s="186">
        <v>28</v>
      </c>
      <c r="W1081" s="317">
        <v>1030</v>
      </c>
    </row>
    <row r="1082" spans="1:23">
      <c r="A1082" s="499"/>
      <c r="B1082" s="499"/>
      <c r="C1082" t="s">
        <v>123</v>
      </c>
      <c r="D1082" s="300"/>
      <c r="E1082" s="300"/>
      <c r="F1082" s="300"/>
      <c r="G1082" s="300"/>
      <c r="H1082" s="300"/>
      <c r="I1082" s="313">
        <v>62413</v>
      </c>
      <c r="J1082" s="227">
        <v>54301</v>
      </c>
      <c r="K1082" s="227">
        <v>42828</v>
      </c>
      <c r="L1082" s="227">
        <v>48185</v>
      </c>
      <c r="M1082" s="311">
        <v>97566</v>
      </c>
      <c r="N1082" s="197">
        <v>61811</v>
      </c>
      <c r="O1082" s="60">
        <v>53969</v>
      </c>
      <c r="P1082" s="60">
        <v>42727</v>
      </c>
      <c r="Q1082" s="60">
        <v>48216</v>
      </c>
      <c r="R1082" s="316">
        <v>96817</v>
      </c>
      <c r="S1082" s="280">
        <v>61551</v>
      </c>
      <c r="T1082" s="186">
        <v>53762</v>
      </c>
      <c r="U1082" s="186">
        <v>42657</v>
      </c>
      <c r="V1082" s="186">
        <v>48243</v>
      </c>
      <c r="W1082" s="317">
        <v>96354</v>
      </c>
    </row>
    <row r="1083" spans="1:23">
      <c r="A1083" s="499"/>
      <c r="B1083" s="499"/>
      <c r="C1083" t="s">
        <v>509</v>
      </c>
      <c r="D1083" s="300"/>
      <c r="E1083" s="300"/>
      <c r="F1083" s="300"/>
      <c r="G1083" s="300"/>
      <c r="H1083" s="300"/>
      <c r="I1083" s="313">
        <v>136184</v>
      </c>
      <c r="J1083" s="227">
        <v>92118</v>
      </c>
      <c r="K1083" s="227">
        <v>60775</v>
      </c>
      <c r="L1083" s="227">
        <v>65519</v>
      </c>
      <c r="M1083" s="311">
        <v>181870</v>
      </c>
      <c r="N1083" s="197">
        <v>142696</v>
      </c>
      <c r="O1083" s="60">
        <v>94431</v>
      </c>
      <c r="P1083" s="60">
        <v>61877</v>
      </c>
      <c r="Q1083" s="60">
        <v>66632</v>
      </c>
      <c r="R1083" s="316">
        <v>187582</v>
      </c>
      <c r="S1083" s="280">
        <v>149798</v>
      </c>
      <c r="T1083" s="186">
        <v>96767</v>
      </c>
      <c r="U1083" s="186">
        <v>62879</v>
      </c>
      <c r="V1083" s="186">
        <v>67457</v>
      </c>
      <c r="W1083" s="317">
        <v>193503</v>
      </c>
    </row>
    <row r="1084" spans="1:23">
      <c r="A1084" s="499" t="s">
        <v>216</v>
      </c>
      <c r="B1084" s="499" t="s">
        <v>24</v>
      </c>
      <c r="C1084" t="s">
        <v>124</v>
      </c>
      <c r="D1084" s="229">
        <v>246</v>
      </c>
      <c r="E1084" s="229">
        <v>498</v>
      </c>
      <c r="F1084" s="229">
        <v>134</v>
      </c>
      <c r="G1084" s="229">
        <v>69</v>
      </c>
      <c r="H1084" s="229">
        <v>744</v>
      </c>
      <c r="I1084" s="314">
        <v>268</v>
      </c>
      <c r="J1084" s="229">
        <v>490</v>
      </c>
      <c r="K1084" s="229">
        <v>113</v>
      </c>
      <c r="L1084" s="229">
        <v>52</v>
      </c>
      <c r="M1084" s="308">
        <v>758</v>
      </c>
      <c r="N1084" s="197">
        <v>193</v>
      </c>
      <c r="O1084" s="60">
        <v>404</v>
      </c>
      <c r="P1084" s="60">
        <v>94</v>
      </c>
      <c r="Q1084" s="60">
        <v>42</v>
      </c>
      <c r="R1084" s="316">
        <v>597</v>
      </c>
      <c r="S1084" s="280">
        <v>213</v>
      </c>
      <c r="T1084" s="186">
        <v>368</v>
      </c>
      <c r="U1084" s="186">
        <v>121</v>
      </c>
      <c r="V1084" s="186">
        <v>48</v>
      </c>
      <c r="W1084" s="317">
        <v>581</v>
      </c>
    </row>
    <row r="1085" spans="1:23">
      <c r="A1085" s="499"/>
      <c r="B1085" s="499"/>
      <c r="C1085" t="s">
        <v>171</v>
      </c>
      <c r="D1085" s="229">
        <v>16</v>
      </c>
      <c r="E1085" s="229">
        <v>29</v>
      </c>
      <c r="F1085" s="229">
        <v>11</v>
      </c>
      <c r="G1085" s="133" t="s">
        <v>169</v>
      </c>
      <c r="H1085" s="229">
        <v>45</v>
      </c>
      <c r="I1085" s="314">
        <v>11</v>
      </c>
      <c r="J1085" s="229">
        <v>38</v>
      </c>
      <c r="K1085" s="133" t="s">
        <v>169</v>
      </c>
      <c r="L1085" s="133" t="s">
        <v>169</v>
      </c>
      <c r="M1085" s="308">
        <v>49</v>
      </c>
      <c r="N1085" s="315" t="s">
        <v>169</v>
      </c>
      <c r="O1085" s="60">
        <v>23</v>
      </c>
      <c r="P1085" s="253" t="s">
        <v>169</v>
      </c>
      <c r="Q1085" s="253" t="s">
        <v>169</v>
      </c>
      <c r="R1085" s="316">
        <v>32</v>
      </c>
      <c r="S1085" s="280">
        <v>11</v>
      </c>
      <c r="T1085" s="186">
        <v>18</v>
      </c>
      <c r="U1085" s="186">
        <v>10</v>
      </c>
      <c r="V1085" s="252" t="s">
        <v>169</v>
      </c>
      <c r="W1085" s="317">
        <v>29</v>
      </c>
    </row>
    <row r="1086" spans="1:23">
      <c r="A1086" s="499"/>
      <c r="B1086" s="499"/>
      <c r="C1086" t="s">
        <v>170</v>
      </c>
      <c r="D1086" s="229">
        <v>23</v>
      </c>
      <c r="E1086" s="229">
        <v>40</v>
      </c>
      <c r="F1086" s="133" t="s">
        <v>169</v>
      </c>
      <c r="G1086" s="133" t="s">
        <v>169</v>
      </c>
      <c r="H1086" s="229">
        <v>63</v>
      </c>
      <c r="I1086" s="314">
        <v>28</v>
      </c>
      <c r="J1086" s="229">
        <v>47</v>
      </c>
      <c r="K1086" s="133" t="s">
        <v>169</v>
      </c>
      <c r="L1086" s="133" t="s">
        <v>169</v>
      </c>
      <c r="M1086" s="308">
        <v>75</v>
      </c>
      <c r="N1086" s="197">
        <v>20</v>
      </c>
      <c r="O1086" s="60">
        <v>44</v>
      </c>
      <c r="P1086" s="60">
        <v>12</v>
      </c>
      <c r="Q1086" s="253" t="s">
        <v>169</v>
      </c>
      <c r="R1086" s="316">
        <v>64</v>
      </c>
      <c r="S1086" s="280">
        <v>23</v>
      </c>
      <c r="T1086" s="186">
        <v>43</v>
      </c>
      <c r="U1086" s="252" t="s">
        <v>169</v>
      </c>
      <c r="V1086" s="186">
        <v>10</v>
      </c>
      <c r="W1086" s="317">
        <v>66</v>
      </c>
    </row>
    <row r="1087" spans="1:23">
      <c r="A1087" s="499"/>
      <c r="B1087" s="499"/>
      <c r="C1087" t="s">
        <v>117</v>
      </c>
      <c r="D1087" s="229" t="s">
        <v>169</v>
      </c>
      <c r="E1087" s="229" t="s">
        <v>169</v>
      </c>
      <c r="G1087" s="133" t="s">
        <v>169</v>
      </c>
      <c r="H1087" s="229">
        <v>13</v>
      </c>
      <c r="I1087" s="158" t="s">
        <v>169</v>
      </c>
      <c r="J1087" s="229">
        <v>11</v>
      </c>
      <c r="K1087" s="133" t="s">
        <v>169</v>
      </c>
      <c r="L1087" s="133" t="s">
        <v>169</v>
      </c>
      <c r="M1087" s="308">
        <v>15</v>
      </c>
      <c r="N1087" s="315" t="s">
        <v>169</v>
      </c>
      <c r="O1087" s="253" t="s">
        <v>169</v>
      </c>
      <c r="P1087" s="253" t="s">
        <v>169</v>
      </c>
      <c r="Q1087" s="253" t="s">
        <v>169</v>
      </c>
      <c r="R1087" s="316">
        <v>13</v>
      </c>
      <c r="S1087" s="304" t="s">
        <v>169</v>
      </c>
      <c r="T1087" s="252" t="s">
        <v>169</v>
      </c>
      <c r="U1087" s="252" t="s">
        <v>169</v>
      </c>
      <c r="V1087" s="252" t="s">
        <v>169</v>
      </c>
      <c r="W1087" s="317">
        <v>11</v>
      </c>
    </row>
    <row r="1088" spans="1:23">
      <c r="A1088" s="499"/>
      <c r="B1088" s="499"/>
      <c r="C1088" t="s">
        <v>172</v>
      </c>
      <c r="D1088" s="229" t="s">
        <v>169</v>
      </c>
      <c r="E1088" s="229" t="s">
        <v>169</v>
      </c>
      <c r="F1088" s="133" t="s">
        <v>169</v>
      </c>
      <c r="G1088" s="133" t="s">
        <v>169</v>
      </c>
      <c r="H1088" s="133" t="s">
        <v>169</v>
      </c>
      <c r="I1088" s="158" t="s">
        <v>169</v>
      </c>
      <c r="J1088" s="133" t="s">
        <v>169</v>
      </c>
      <c r="K1088" s="133" t="s">
        <v>169</v>
      </c>
      <c r="L1088" s="133" t="s">
        <v>169</v>
      </c>
      <c r="M1088" s="159" t="s">
        <v>169</v>
      </c>
      <c r="N1088" s="315" t="s">
        <v>169</v>
      </c>
      <c r="O1088" s="253" t="s">
        <v>169</v>
      </c>
      <c r="P1088" s="253" t="s">
        <v>169</v>
      </c>
      <c r="R1088" s="318" t="s">
        <v>169</v>
      </c>
      <c r="S1088" s="304" t="s">
        <v>169</v>
      </c>
      <c r="T1088" s="252" t="s">
        <v>169</v>
      </c>
      <c r="U1088" s="252" t="s">
        <v>169</v>
      </c>
      <c r="W1088" s="321" t="s">
        <v>169</v>
      </c>
    </row>
    <row r="1089" spans="1:23">
      <c r="A1089" s="499"/>
      <c r="B1089" s="499"/>
      <c r="C1089" t="s">
        <v>121</v>
      </c>
      <c r="D1089" s="229" t="s">
        <v>169</v>
      </c>
      <c r="E1089" s="229" t="s">
        <v>169</v>
      </c>
      <c r="G1089" s="133" t="s">
        <v>169</v>
      </c>
      <c r="H1089" s="133" t="s">
        <v>169</v>
      </c>
      <c r="I1089" s="314"/>
      <c r="J1089" s="133" t="s">
        <v>169</v>
      </c>
      <c r="K1089" s="133" t="s">
        <v>169</v>
      </c>
      <c r="M1089" s="159" t="s">
        <v>169</v>
      </c>
      <c r="N1089" s="315" t="s">
        <v>169</v>
      </c>
      <c r="O1089" s="253" t="s">
        <v>169</v>
      </c>
      <c r="P1089" s="253" t="s">
        <v>169</v>
      </c>
      <c r="R1089" s="318" t="s">
        <v>169</v>
      </c>
      <c r="S1089" s="196"/>
      <c r="V1089" s="252" t="s">
        <v>169</v>
      </c>
      <c r="W1089" s="195"/>
    </row>
    <row r="1090" spans="1:23">
      <c r="A1090" s="499"/>
      <c r="B1090" s="499"/>
      <c r="C1090" t="s">
        <v>281</v>
      </c>
      <c r="D1090" s="229" t="s">
        <v>169</v>
      </c>
      <c r="E1090" s="229">
        <v>13</v>
      </c>
      <c r="F1090" s="133" t="s">
        <v>169</v>
      </c>
      <c r="G1090" s="133" t="s">
        <v>169</v>
      </c>
      <c r="H1090" s="229">
        <v>21</v>
      </c>
      <c r="I1090" s="158" t="s">
        <v>169</v>
      </c>
      <c r="J1090" s="229">
        <v>14</v>
      </c>
      <c r="K1090" s="133" t="s">
        <v>169</v>
      </c>
      <c r="L1090" s="133" t="s">
        <v>169</v>
      </c>
      <c r="M1090" s="308">
        <v>22</v>
      </c>
      <c r="N1090" s="197">
        <v>13</v>
      </c>
      <c r="O1090" s="60">
        <v>16</v>
      </c>
      <c r="P1090" s="253" t="s">
        <v>169</v>
      </c>
      <c r="Q1090" s="253" t="s">
        <v>169</v>
      </c>
      <c r="R1090" s="316">
        <v>29</v>
      </c>
      <c r="S1090" s="304" t="s">
        <v>169</v>
      </c>
      <c r="T1090" s="186">
        <v>18</v>
      </c>
      <c r="U1090" s="252" t="s">
        <v>169</v>
      </c>
      <c r="W1090" s="317">
        <v>25</v>
      </c>
    </row>
    <row r="1091" spans="1:23">
      <c r="A1091" s="499"/>
      <c r="B1091" s="499"/>
      <c r="C1091" t="s">
        <v>123</v>
      </c>
      <c r="D1091" s="229">
        <v>69</v>
      </c>
      <c r="E1091" s="229">
        <v>223</v>
      </c>
      <c r="F1091" s="229">
        <v>150</v>
      </c>
      <c r="G1091" s="229">
        <v>113</v>
      </c>
      <c r="H1091" s="229">
        <v>292</v>
      </c>
      <c r="I1091" s="314">
        <v>89</v>
      </c>
      <c r="J1091" s="229">
        <v>293</v>
      </c>
      <c r="K1091" s="229">
        <v>194</v>
      </c>
      <c r="L1091" s="229">
        <v>106</v>
      </c>
      <c r="M1091" s="308">
        <v>382</v>
      </c>
      <c r="N1091" s="197">
        <v>87</v>
      </c>
      <c r="O1091" s="60">
        <v>210</v>
      </c>
      <c r="P1091" s="60">
        <v>180</v>
      </c>
      <c r="Q1091" s="60">
        <v>131</v>
      </c>
      <c r="R1091" s="316">
        <v>297</v>
      </c>
      <c r="S1091" s="280">
        <v>97</v>
      </c>
      <c r="T1091" s="186">
        <v>224</v>
      </c>
      <c r="U1091" s="186">
        <v>166</v>
      </c>
      <c r="V1091" s="186">
        <v>147</v>
      </c>
      <c r="W1091" s="317">
        <v>321</v>
      </c>
    </row>
    <row r="1092" spans="1:23">
      <c r="A1092" s="499"/>
      <c r="B1092" s="499"/>
      <c r="C1092" t="s">
        <v>509</v>
      </c>
      <c r="D1092" s="229">
        <v>369</v>
      </c>
      <c r="E1092" s="229">
        <v>816</v>
      </c>
      <c r="F1092" s="229">
        <v>306</v>
      </c>
      <c r="G1092" s="229">
        <v>199</v>
      </c>
      <c r="H1092" s="227">
        <v>1185</v>
      </c>
      <c r="I1092" s="314">
        <v>412</v>
      </c>
      <c r="J1092" s="229">
        <v>899</v>
      </c>
      <c r="K1092" s="229">
        <v>336</v>
      </c>
      <c r="L1092" s="229">
        <v>174</v>
      </c>
      <c r="M1092" s="307">
        <v>1311</v>
      </c>
      <c r="N1092" s="197">
        <v>331</v>
      </c>
      <c r="O1092" s="60">
        <v>705</v>
      </c>
      <c r="P1092" s="60">
        <v>300</v>
      </c>
      <c r="Q1092" s="60">
        <v>186</v>
      </c>
      <c r="R1092" s="316">
        <v>1036</v>
      </c>
      <c r="S1092" s="280">
        <v>355</v>
      </c>
      <c r="T1092" s="186">
        <v>680</v>
      </c>
      <c r="U1092" s="186">
        <v>315</v>
      </c>
      <c r="V1092" s="186">
        <v>210</v>
      </c>
      <c r="W1092" s="317">
        <v>1035</v>
      </c>
    </row>
    <row r="1093" spans="1:23">
      <c r="A1093" s="499"/>
      <c r="B1093" s="499" t="s">
        <v>510</v>
      </c>
      <c r="C1093" t="s">
        <v>124</v>
      </c>
      <c r="D1093" s="229" t="s">
        <v>169</v>
      </c>
      <c r="E1093" s="229">
        <v>37</v>
      </c>
      <c r="F1093" s="133" t="s">
        <v>169</v>
      </c>
      <c r="G1093" s="133" t="s">
        <v>169</v>
      </c>
      <c r="H1093" s="229">
        <v>46</v>
      </c>
      <c r="I1093" s="158" t="s">
        <v>169</v>
      </c>
      <c r="J1093" s="229">
        <v>46</v>
      </c>
      <c r="K1093" s="133" t="s">
        <v>169</v>
      </c>
      <c r="L1093" s="133" t="s">
        <v>169</v>
      </c>
      <c r="M1093" s="308">
        <v>51</v>
      </c>
      <c r="N1093" s="315" t="s">
        <v>169</v>
      </c>
      <c r="O1093" s="60">
        <v>42</v>
      </c>
      <c r="P1093" s="253" t="s">
        <v>169</v>
      </c>
      <c r="Q1093" s="253" t="s">
        <v>169</v>
      </c>
      <c r="R1093" s="316">
        <v>50</v>
      </c>
      <c r="S1093" s="304" t="s">
        <v>169</v>
      </c>
      <c r="T1093" s="186">
        <v>23</v>
      </c>
      <c r="U1093" s="252" t="s">
        <v>169</v>
      </c>
      <c r="V1093" s="252" t="s">
        <v>169</v>
      </c>
      <c r="W1093" s="317">
        <v>31</v>
      </c>
    </row>
    <row r="1094" spans="1:23">
      <c r="A1094" s="499"/>
      <c r="B1094" s="499"/>
      <c r="C1094" t="s">
        <v>171</v>
      </c>
      <c r="D1094" s="229" t="s">
        <v>169</v>
      </c>
      <c r="E1094" s="229" t="s">
        <v>169</v>
      </c>
      <c r="H1094" s="133" t="s">
        <v>169</v>
      </c>
      <c r="I1094" s="314"/>
      <c r="J1094" s="133" t="s">
        <v>169</v>
      </c>
      <c r="K1094" s="133" t="s">
        <v>169</v>
      </c>
      <c r="M1094" s="159" t="s">
        <v>169</v>
      </c>
      <c r="N1094" s="196"/>
      <c r="O1094" s="253" t="s">
        <v>169</v>
      </c>
      <c r="P1094" s="253" t="s">
        <v>169</v>
      </c>
      <c r="Q1094" s="253" t="s">
        <v>169</v>
      </c>
      <c r="R1094" s="318" t="s">
        <v>169</v>
      </c>
      <c r="S1094" s="196"/>
      <c r="T1094" s="252" t="s">
        <v>169</v>
      </c>
      <c r="W1094" s="321" t="s">
        <v>169</v>
      </c>
    </row>
    <row r="1095" spans="1:23">
      <c r="A1095" s="499"/>
      <c r="B1095" s="499"/>
      <c r="C1095" t="s">
        <v>170</v>
      </c>
      <c r="D1095" s="229" t="s">
        <v>169</v>
      </c>
      <c r="E1095" s="229" t="s">
        <v>169</v>
      </c>
      <c r="H1095" s="133" t="s">
        <v>169</v>
      </c>
      <c r="I1095" s="314"/>
      <c r="J1095" s="133" t="s">
        <v>169</v>
      </c>
      <c r="M1095" s="159" t="s">
        <v>169</v>
      </c>
      <c r="N1095" s="196"/>
      <c r="O1095" s="253" t="s">
        <v>169</v>
      </c>
      <c r="R1095" s="318" t="s">
        <v>169</v>
      </c>
      <c r="S1095" s="196"/>
      <c r="T1095" s="252" t="s">
        <v>169</v>
      </c>
      <c r="W1095" s="321" t="s">
        <v>169</v>
      </c>
    </row>
    <row r="1096" spans="1:23">
      <c r="A1096" s="499"/>
      <c r="B1096" s="499"/>
      <c r="C1096" t="s">
        <v>117</v>
      </c>
      <c r="E1096" s="229" t="s">
        <v>169</v>
      </c>
      <c r="H1096" s="133" t="s">
        <v>169</v>
      </c>
      <c r="I1096" s="314"/>
      <c r="J1096" s="133" t="s">
        <v>169</v>
      </c>
      <c r="M1096" s="159" t="s">
        <v>169</v>
      </c>
      <c r="N1096" s="315" t="s">
        <v>169</v>
      </c>
      <c r="O1096" s="253" t="s">
        <v>169</v>
      </c>
      <c r="R1096" s="318" t="s">
        <v>169</v>
      </c>
      <c r="S1096" s="196"/>
      <c r="T1096" s="252" t="s">
        <v>169</v>
      </c>
      <c r="W1096" s="321" t="s">
        <v>169</v>
      </c>
    </row>
    <row r="1097" spans="1:23">
      <c r="A1097" s="499"/>
      <c r="B1097" s="499"/>
      <c r="C1097" t="s">
        <v>172</v>
      </c>
      <c r="I1097" s="314"/>
      <c r="M1097" s="308"/>
      <c r="N1097" s="197"/>
      <c r="O1097" s="60"/>
      <c r="R1097" s="316"/>
      <c r="S1097" s="196"/>
      <c r="W1097" s="195"/>
    </row>
    <row r="1098" spans="1:23">
      <c r="A1098" s="499"/>
      <c r="B1098" s="499"/>
      <c r="C1098" t="s">
        <v>121</v>
      </c>
      <c r="I1098" s="314"/>
      <c r="M1098" s="308"/>
      <c r="N1098" s="197"/>
      <c r="O1098" s="60"/>
      <c r="R1098" s="316"/>
      <c r="S1098" s="196"/>
      <c r="W1098" s="195"/>
    </row>
    <row r="1099" spans="1:23">
      <c r="A1099" s="499"/>
      <c r="B1099" s="499"/>
      <c r="C1099" t="s">
        <v>281</v>
      </c>
      <c r="E1099" s="229" t="s">
        <v>169</v>
      </c>
      <c r="H1099" s="133" t="s">
        <v>169</v>
      </c>
      <c r="I1099" s="314"/>
      <c r="M1099" s="308"/>
      <c r="N1099" s="197"/>
      <c r="O1099" s="60"/>
      <c r="R1099" s="316"/>
      <c r="S1099" s="304" t="s">
        <v>169</v>
      </c>
      <c r="T1099" s="252" t="s">
        <v>169</v>
      </c>
      <c r="W1099" s="321" t="s">
        <v>169</v>
      </c>
    </row>
    <row r="1100" spans="1:23">
      <c r="A1100" s="499"/>
      <c r="B1100" s="499"/>
      <c r="C1100" t="s">
        <v>123</v>
      </c>
      <c r="D1100" s="229" t="s">
        <v>169</v>
      </c>
      <c r="E1100" s="229">
        <v>16</v>
      </c>
      <c r="F1100" s="133" t="s">
        <v>169</v>
      </c>
      <c r="G1100" s="133" t="s">
        <v>169</v>
      </c>
      <c r="H1100" s="229">
        <v>23</v>
      </c>
      <c r="I1100" s="158" t="s">
        <v>169</v>
      </c>
      <c r="J1100" s="229">
        <v>21</v>
      </c>
      <c r="K1100" s="229">
        <v>13</v>
      </c>
      <c r="L1100" s="133" t="s">
        <v>169</v>
      </c>
      <c r="M1100" s="308">
        <v>24</v>
      </c>
      <c r="N1100" s="315" t="s">
        <v>169</v>
      </c>
      <c r="O1100" s="60">
        <v>16</v>
      </c>
      <c r="P1100" s="253" t="s">
        <v>169</v>
      </c>
      <c r="Q1100" s="253" t="s">
        <v>169</v>
      </c>
      <c r="R1100" s="316">
        <v>23</v>
      </c>
      <c r="S1100" s="304" t="s">
        <v>169</v>
      </c>
      <c r="T1100" s="186">
        <v>17</v>
      </c>
      <c r="U1100" s="252" t="s">
        <v>169</v>
      </c>
      <c r="V1100" s="252" t="s">
        <v>169</v>
      </c>
      <c r="W1100" s="317">
        <v>21</v>
      </c>
    </row>
    <row r="1101" spans="1:23">
      <c r="A1101" s="499"/>
      <c r="B1101" s="499"/>
      <c r="C1101" t="s">
        <v>509</v>
      </c>
      <c r="D1101" s="229">
        <v>21</v>
      </c>
      <c r="E1101" s="229">
        <v>60</v>
      </c>
      <c r="F1101" s="133" t="s">
        <v>169</v>
      </c>
      <c r="G1101" s="229">
        <v>11</v>
      </c>
      <c r="H1101" s="229">
        <v>81</v>
      </c>
      <c r="I1101" s="158" t="s">
        <v>169</v>
      </c>
      <c r="J1101" s="229">
        <v>78</v>
      </c>
      <c r="K1101" s="229">
        <v>17</v>
      </c>
      <c r="L1101" s="229">
        <v>14</v>
      </c>
      <c r="M1101" s="308">
        <v>86</v>
      </c>
      <c r="N1101" s="197">
        <v>16</v>
      </c>
      <c r="O1101" s="60">
        <v>68</v>
      </c>
      <c r="P1101" s="60">
        <v>15</v>
      </c>
      <c r="Q1101" s="60">
        <v>12</v>
      </c>
      <c r="R1101" s="316">
        <v>84</v>
      </c>
      <c r="S1101" s="280">
        <v>13</v>
      </c>
      <c r="T1101" s="186">
        <v>44</v>
      </c>
      <c r="U1101" s="186">
        <v>14</v>
      </c>
      <c r="V1101" s="252" t="s">
        <v>169</v>
      </c>
      <c r="W1101" s="317">
        <v>57</v>
      </c>
    </row>
    <row r="1102" spans="1:23">
      <c r="A1102" s="499"/>
      <c r="B1102" s="499" t="s">
        <v>41</v>
      </c>
      <c r="C1102" t="s">
        <v>124</v>
      </c>
      <c r="D1102" s="300"/>
      <c r="E1102" s="300"/>
      <c r="F1102" s="300"/>
      <c r="G1102" s="300"/>
      <c r="H1102" s="300"/>
      <c r="I1102" s="314">
        <v>147</v>
      </c>
      <c r="J1102" s="229">
        <v>297</v>
      </c>
      <c r="K1102" s="229">
        <v>87</v>
      </c>
      <c r="L1102" s="229">
        <v>34</v>
      </c>
      <c r="M1102" s="308">
        <v>444</v>
      </c>
      <c r="N1102" s="197">
        <v>149</v>
      </c>
      <c r="O1102" s="60">
        <v>293</v>
      </c>
      <c r="P1102" s="60">
        <v>68</v>
      </c>
      <c r="Q1102" s="60">
        <v>19</v>
      </c>
      <c r="R1102" s="316">
        <v>442</v>
      </c>
      <c r="S1102" s="280">
        <v>123</v>
      </c>
      <c r="T1102" s="186">
        <v>221</v>
      </c>
      <c r="U1102" s="186">
        <v>46</v>
      </c>
      <c r="V1102" s="186">
        <v>20</v>
      </c>
      <c r="W1102" s="317">
        <v>344</v>
      </c>
    </row>
    <row r="1103" spans="1:23">
      <c r="A1103" s="499"/>
      <c r="B1103" s="499"/>
      <c r="C1103" t="s">
        <v>171</v>
      </c>
      <c r="D1103" s="300"/>
      <c r="E1103" s="300"/>
      <c r="F1103" s="300"/>
      <c r="G1103" s="300"/>
      <c r="H1103" s="300"/>
      <c r="I1103" s="158" t="s">
        <v>169</v>
      </c>
      <c r="J1103" s="229">
        <v>16</v>
      </c>
      <c r="K1103" s="133" t="s">
        <v>169</v>
      </c>
      <c r="L1103" s="133" t="s">
        <v>169</v>
      </c>
      <c r="M1103" s="308">
        <v>24</v>
      </c>
      <c r="N1103" s="315" t="s">
        <v>169</v>
      </c>
      <c r="O1103" s="60">
        <v>18</v>
      </c>
      <c r="P1103" s="253" t="s">
        <v>169</v>
      </c>
      <c r="Q1103" s="253" t="s">
        <v>169</v>
      </c>
      <c r="R1103" s="316">
        <v>25</v>
      </c>
      <c r="S1103" s="304" t="s">
        <v>169</v>
      </c>
      <c r="T1103" s="186">
        <v>11</v>
      </c>
      <c r="U1103" s="252" t="s">
        <v>169</v>
      </c>
      <c r="V1103" s="252" t="s">
        <v>169</v>
      </c>
      <c r="W1103" s="317">
        <v>17</v>
      </c>
    </row>
    <row r="1104" spans="1:23">
      <c r="A1104" s="499"/>
      <c r="B1104" s="499"/>
      <c r="C1104" t="s">
        <v>170</v>
      </c>
      <c r="D1104" s="300"/>
      <c r="E1104" s="300"/>
      <c r="F1104" s="300"/>
      <c r="G1104" s="300"/>
      <c r="H1104" s="300"/>
      <c r="I1104" s="314">
        <v>11</v>
      </c>
      <c r="J1104" s="229">
        <v>28</v>
      </c>
      <c r="K1104" s="133" t="s">
        <v>169</v>
      </c>
      <c r="L1104" s="133" t="s">
        <v>169</v>
      </c>
      <c r="M1104" s="308">
        <v>39</v>
      </c>
      <c r="N1104" s="197">
        <v>17</v>
      </c>
      <c r="O1104" s="60">
        <v>26</v>
      </c>
      <c r="P1104" s="253" t="s">
        <v>169</v>
      </c>
      <c r="Q1104" s="253" t="s">
        <v>169</v>
      </c>
      <c r="R1104" s="316">
        <v>43</v>
      </c>
      <c r="S1104" s="280">
        <v>10</v>
      </c>
      <c r="T1104" s="186">
        <v>23</v>
      </c>
      <c r="U1104" s="252" t="s">
        <v>169</v>
      </c>
      <c r="V1104" s="186"/>
      <c r="W1104" s="317">
        <v>33</v>
      </c>
    </row>
    <row r="1105" spans="1:23">
      <c r="A1105" s="499"/>
      <c r="B1105" s="499"/>
      <c r="C1105" t="s">
        <v>117</v>
      </c>
      <c r="D1105" s="300"/>
      <c r="E1105" s="300"/>
      <c r="F1105" s="300"/>
      <c r="G1105" s="300"/>
      <c r="H1105" s="300"/>
      <c r="I1105" s="158" t="s">
        <v>169</v>
      </c>
      <c r="J1105" s="133" t="s">
        <v>169</v>
      </c>
      <c r="L1105" s="133" t="s">
        <v>169</v>
      </c>
      <c r="M1105" s="159" t="s">
        <v>169</v>
      </c>
      <c r="N1105" s="315" t="s">
        <v>169</v>
      </c>
      <c r="O1105" s="253" t="s">
        <v>169</v>
      </c>
      <c r="P1105" s="253" t="s">
        <v>169</v>
      </c>
      <c r="Q1105" s="253" t="s">
        <v>169</v>
      </c>
      <c r="R1105" s="316">
        <v>10</v>
      </c>
      <c r="S1105" s="304" t="s">
        <v>169</v>
      </c>
      <c r="T1105" s="252" t="s">
        <v>169</v>
      </c>
      <c r="U1105" s="252" t="s">
        <v>169</v>
      </c>
      <c r="V1105" s="252" t="s">
        <v>169</v>
      </c>
      <c r="W1105" s="321" t="s">
        <v>169</v>
      </c>
    </row>
    <row r="1106" spans="1:23">
      <c r="A1106" s="499"/>
      <c r="B1106" s="499"/>
      <c r="C1106" t="s">
        <v>172</v>
      </c>
      <c r="D1106" s="300"/>
      <c r="E1106" s="300"/>
      <c r="F1106" s="300"/>
      <c r="G1106" s="300"/>
      <c r="H1106" s="300"/>
      <c r="I1106" s="158" t="s">
        <v>169</v>
      </c>
      <c r="J1106" s="133" t="s">
        <v>169</v>
      </c>
      <c r="K1106" s="133" t="s">
        <v>169</v>
      </c>
      <c r="L1106" s="133" t="s">
        <v>169</v>
      </c>
      <c r="M1106" s="159" t="s">
        <v>169</v>
      </c>
      <c r="N1106" s="315" t="s">
        <v>169</v>
      </c>
      <c r="O1106" s="253" t="s">
        <v>169</v>
      </c>
      <c r="P1106" s="253" t="s">
        <v>169</v>
      </c>
      <c r="Q1106" s="253" t="s">
        <v>169</v>
      </c>
      <c r="R1106" s="318" t="s">
        <v>169</v>
      </c>
      <c r="S1106" s="280"/>
      <c r="T1106" s="252" t="s">
        <v>169</v>
      </c>
      <c r="U1106" s="186"/>
      <c r="W1106" s="321" t="s">
        <v>169</v>
      </c>
    </row>
    <row r="1107" spans="1:23">
      <c r="A1107" s="499"/>
      <c r="B1107" s="499"/>
      <c r="C1107" t="s">
        <v>121</v>
      </c>
      <c r="D1107" s="300"/>
      <c r="E1107" s="300"/>
      <c r="F1107" s="300"/>
      <c r="G1107" s="300"/>
      <c r="H1107" s="300"/>
      <c r="I1107" s="158" t="s">
        <v>169</v>
      </c>
      <c r="J1107" s="133" t="s">
        <v>169</v>
      </c>
      <c r="L1107" s="133" t="s">
        <v>169</v>
      </c>
      <c r="M1107" s="159" t="s">
        <v>169</v>
      </c>
      <c r="N1107" s="196"/>
      <c r="O1107" s="253" t="s">
        <v>169</v>
      </c>
      <c r="P1107" s="60"/>
      <c r="R1107" s="318" t="s">
        <v>169</v>
      </c>
      <c r="S1107" s="280"/>
      <c r="T1107" s="186"/>
      <c r="U1107" s="252" t="s">
        <v>169</v>
      </c>
      <c r="W1107" s="317"/>
    </row>
    <row r="1108" spans="1:23">
      <c r="A1108" s="499"/>
      <c r="B1108" s="499"/>
      <c r="C1108" t="s">
        <v>281</v>
      </c>
      <c r="D1108" s="300"/>
      <c r="E1108" s="300"/>
      <c r="F1108" s="300"/>
      <c r="G1108" s="300"/>
      <c r="H1108" s="300"/>
      <c r="I1108" s="158" t="s">
        <v>169</v>
      </c>
      <c r="J1108" s="133" t="s">
        <v>169</v>
      </c>
      <c r="K1108" s="133" t="s">
        <v>169</v>
      </c>
      <c r="L1108" s="133" t="s">
        <v>169</v>
      </c>
      <c r="M1108" s="308">
        <v>16</v>
      </c>
      <c r="N1108" s="315" t="s">
        <v>169</v>
      </c>
      <c r="O1108" s="253" t="s">
        <v>169</v>
      </c>
      <c r="P1108" s="253" t="s">
        <v>169</v>
      </c>
      <c r="Q1108" s="253" t="s">
        <v>169</v>
      </c>
      <c r="R1108" s="316">
        <v>14</v>
      </c>
      <c r="S1108" s="280">
        <v>10</v>
      </c>
      <c r="T1108" s="186">
        <v>12</v>
      </c>
      <c r="U1108" s="252" t="s">
        <v>169</v>
      </c>
      <c r="V1108" s="252" t="s">
        <v>169</v>
      </c>
      <c r="W1108" s="317">
        <v>22</v>
      </c>
    </row>
    <row r="1109" spans="1:23">
      <c r="A1109" s="499"/>
      <c r="B1109" s="499"/>
      <c r="C1109" t="s">
        <v>123</v>
      </c>
      <c r="D1109" s="300"/>
      <c r="E1109" s="300"/>
      <c r="F1109" s="300"/>
      <c r="G1109" s="300"/>
      <c r="H1109" s="300"/>
      <c r="I1109" s="314">
        <v>40</v>
      </c>
      <c r="J1109" s="229">
        <v>107</v>
      </c>
      <c r="K1109" s="229">
        <v>84</v>
      </c>
      <c r="L1109" s="229">
        <v>57</v>
      </c>
      <c r="M1109" s="308">
        <v>147</v>
      </c>
      <c r="N1109" s="197">
        <v>54</v>
      </c>
      <c r="O1109" s="60">
        <v>155</v>
      </c>
      <c r="P1109" s="60">
        <v>118</v>
      </c>
      <c r="Q1109" s="60">
        <v>62</v>
      </c>
      <c r="R1109" s="316">
        <v>209</v>
      </c>
      <c r="S1109" s="280">
        <v>52</v>
      </c>
      <c r="T1109" s="186">
        <v>94</v>
      </c>
      <c r="U1109" s="186">
        <v>95</v>
      </c>
      <c r="V1109" s="186">
        <v>73</v>
      </c>
      <c r="W1109" s="317">
        <v>146</v>
      </c>
    </row>
    <row r="1110" spans="1:23">
      <c r="A1110" s="499"/>
      <c r="B1110" s="499"/>
      <c r="C1110" t="s">
        <v>509</v>
      </c>
      <c r="D1110" s="300"/>
      <c r="E1110" s="300"/>
      <c r="F1110" s="300"/>
      <c r="G1110" s="300"/>
      <c r="H1110" s="300"/>
      <c r="I1110" s="314">
        <v>219</v>
      </c>
      <c r="J1110" s="229">
        <v>464</v>
      </c>
      <c r="K1110" s="229">
        <v>183</v>
      </c>
      <c r="L1110" s="229">
        <v>101</v>
      </c>
      <c r="M1110" s="308">
        <v>683</v>
      </c>
      <c r="N1110" s="197">
        <v>236</v>
      </c>
      <c r="O1110" s="60">
        <v>514</v>
      </c>
      <c r="P1110" s="60">
        <v>206</v>
      </c>
      <c r="Q1110" s="60">
        <v>92</v>
      </c>
      <c r="R1110" s="316">
        <v>750</v>
      </c>
      <c r="S1110" s="280">
        <v>206</v>
      </c>
      <c r="T1110" s="186">
        <v>364</v>
      </c>
      <c r="U1110" s="186">
        <v>157</v>
      </c>
      <c r="V1110" s="186">
        <v>102</v>
      </c>
      <c r="W1110" s="317">
        <v>570</v>
      </c>
    </row>
    <row r="1111" spans="1:23">
      <c r="A1111" s="499"/>
      <c r="B1111" s="499" t="s">
        <v>511</v>
      </c>
      <c r="C1111" t="s">
        <v>124</v>
      </c>
      <c r="D1111" s="300"/>
      <c r="E1111" s="300"/>
      <c r="F1111" s="300"/>
      <c r="G1111" s="300"/>
      <c r="H1111" s="300"/>
      <c r="I1111" s="313">
        <v>12390</v>
      </c>
      <c r="J1111" s="227">
        <v>1999</v>
      </c>
      <c r="K1111" s="229">
        <v>725</v>
      </c>
      <c r="L1111" s="229">
        <v>676</v>
      </c>
      <c r="M1111" s="311">
        <v>8627</v>
      </c>
      <c r="N1111" s="197">
        <v>13500</v>
      </c>
      <c r="O1111" s="60">
        <v>2377</v>
      </c>
      <c r="P1111" s="60">
        <v>855</v>
      </c>
      <c r="Q1111" s="60">
        <v>756</v>
      </c>
      <c r="R1111" s="316">
        <v>9622</v>
      </c>
      <c r="S1111" s="280">
        <v>10643</v>
      </c>
      <c r="T1111" s="186">
        <v>2658</v>
      </c>
      <c r="U1111" s="186">
        <v>929</v>
      </c>
      <c r="V1111" s="186">
        <v>857</v>
      </c>
      <c r="W1111" s="317">
        <v>8571</v>
      </c>
    </row>
    <row r="1112" spans="1:23">
      <c r="A1112" s="499"/>
      <c r="B1112" s="499"/>
      <c r="C1112" t="s">
        <v>171</v>
      </c>
      <c r="D1112" s="300"/>
      <c r="E1112" s="300"/>
      <c r="F1112" s="300"/>
      <c r="G1112" s="300"/>
      <c r="H1112" s="300"/>
      <c r="I1112" s="314">
        <v>699</v>
      </c>
      <c r="J1112" s="229">
        <v>192</v>
      </c>
      <c r="K1112" s="229">
        <v>113</v>
      </c>
      <c r="L1112" s="229">
        <v>67</v>
      </c>
      <c r="M1112" s="311">
        <v>612</v>
      </c>
      <c r="N1112" s="197">
        <v>775</v>
      </c>
      <c r="O1112" s="60">
        <v>217</v>
      </c>
      <c r="P1112" s="60">
        <v>121</v>
      </c>
      <c r="Q1112" s="60">
        <v>77</v>
      </c>
      <c r="R1112" s="316">
        <v>682</v>
      </c>
      <c r="S1112" s="280">
        <v>650</v>
      </c>
      <c r="T1112" s="186">
        <v>249</v>
      </c>
      <c r="U1112" s="186">
        <v>133</v>
      </c>
      <c r="V1112" s="186">
        <v>83</v>
      </c>
      <c r="W1112" s="317">
        <v>641</v>
      </c>
    </row>
    <row r="1113" spans="1:23">
      <c r="A1113" s="499"/>
      <c r="B1113" s="499"/>
      <c r="C1113" t="s">
        <v>170</v>
      </c>
      <c r="D1113" s="300"/>
      <c r="E1113" s="300"/>
      <c r="F1113" s="300"/>
      <c r="G1113" s="300"/>
      <c r="H1113" s="300"/>
      <c r="I1113" s="314">
        <v>707</v>
      </c>
      <c r="J1113" s="229">
        <v>121</v>
      </c>
      <c r="K1113" s="229">
        <v>39</v>
      </c>
      <c r="L1113" s="229">
        <v>15</v>
      </c>
      <c r="M1113" s="311">
        <v>502</v>
      </c>
      <c r="N1113" s="197">
        <v>794</v>
      </c>
      <c r="O1113" s="60">
        <v>141</v>
      </c>
      <c r="P1113" s="60">
        <v>45</v>
      </c>
      <c r="Q1113" s="60">
        <v>24</v>
      </c>
      <c r="R1113" s="316">
        <v>580</v>
      </c>
      <c r="S1113" s="280">
        <v>731</v>
      </c>
      <c r="T1113" s="186">
        <v>171</v>
      </c>
      <c r="U1113" s="186">
        <v>46</v>
      </c>
      <c r="V1113" s="186">
        <v>29</v>
      </c>
      <c r="W1113" s="317">
        <v>590</v>
      </c>
    </row>
    <row r="1114" spans="1:23">
      <c r="A1114" s="499"/>
      <c r="B1114" s="499"/>
      <c r="C1114" t="s">
        <v>117</v>
      </c>
      <c r="D1114" s="300"/>
      <c r="E1114" s="300"/>
      <c r="F1114" s="300"/>
      <c r="G1114" s="300"/>
      <c r="H1114" s="300"/>
      <c r="I1114" s="314">
        <v>151</v>
      </c>
      <c r="J1114" s="229">
        <v>46</v>
      </c>
      <c r="K1114" s="229">
        <v>14</v>
      </c>
      <c r="L1114" s="133" t="s">
        <v>169</v>
      </c>
      <c r="M1114" s="311">
        <v>153</v>
      </c>
      <c r="N1114" s="197">
        <v>186</v>
      </c>
      <c r="O1114" s="60">
        <v>46</v>
      </c>
      <c r="P1114" s="60">
        <v>18</v>
      </c>
      <c r="Q1114" s="253" t="s">
        <v>169</v>
      </c>
      <c r="R1114" s="316">
        <v>172</v>
      </c>
      <c r="S1114" s="280">
        <v>201</v>
      </c>
      <c r="T1114" s="186">
        <v>54</v>
      </c>
      <c r="U1114" s="186">
        <v>19</v>
      </c>
      <c r="V1114" s="252" t="s">
        <v>169</v>
      </c>
      <c r="W1114" s="317">
        <v>180</v>
      </c>
    </row>
    <row r="1115" spans="1:23">
      <c r="A1115" s="499"/>
      <c r="B1115" s="499"/>
      <c r="C1115" t="s">
        <v>172</v>
      </c>
      <c r="D1115" s="300"/>
      <c r="E1115" s="300"/>
      <c r="F1115" s="300"/>
      <c r="G1115" s="300"/>
      <c r="H1115" s="300"/>
      <c r="I1115" s="314">
        <v>109</v>
      </c>
      <c r="J1115" s="229">
        <v>14</v>
      </c>
      <c r="K1115" s="133" t="s">
        <v>169</v>
      </c>
      <c r="L1115" s="133" t="s">
        <v>169</v>
      </c>
      <c r="M1115" s="311">
        <v>70</v>
      </c>
      <c r="N1115" s="197">
        <v>112</v>
      </c>
      <c r="O1115" s="60">
        <v>14</v>
      </c>
      <c r="P1115" s="253" t="s">
        <v>169</v>
      </c>
      <c r="Q1115" s="253" t="s">
        <v>169</v>
      </c>
      <c r="R1115" s="316">
        <v>71</v>
      </c>
      <c r="S1115" s="280">
        <v>73</v>
      </c>
      <c r="T1115" s="186">
        <v>15</v>
      </c>
      <c r="U1115" s="186">
        <v>10</v>
      </c>
      <c r="V1115" s="252" t="s">
        <v>169</v>
      </c>
      <c r="W1115" s="317">
        <v>57</v>
      </c>
    </row>
    <row r="1116" spans="1:23">
      <c r="A1116" s="499"/>
      <c r="B1116" s="499"/>
      <c r="C1116" t="s">
        <v>121</v>
      </c>
      <c r="D1116" s="300"/>
      <c r="E1116" s="300"/>
      <c r="F1116" s="300"/>
      <c r="G1116" s="300"/>
      <c r="H1116" s="300"/>
      <c r="I1116" s="314">
        <v>25</v>
      </c>
      <c r="J1116" s="133" t="s">
        <v>169</v>
      </c>
      <c r="K1116" s="133" t="s">
        <v>169</v>
      </c>
      <c r="L1116" s="133" t="s">
        <v>169</v>
      </c>
      <c r="M1116" s="311">
        <v>20</v>
      </c>
      <c r="N1116" s="197">
        <v>27</v>
      </c>
      <c r="O1116" s="253" t="s">
        <v>169</v>
      </c>
      <c r="P1116" s="253" t="s">
        <v>169</v>
      </c>
      <c r="Q1116" s="253" t="s">
        <v>169</v>
      </c>
      <c r="R1116" s="316">
        <v>21</v>
      </c>
      <c r="S1116" s="280">
        <v>26</v>
      </c>
      <c r="T1116" s="252" t="s">
        <v>169</v>
      </c>
      <c r="U1116" s="252" t="s">
        <v>169</v>
      </c>
      <c r="V1116" s="252" t="s">
        <v>169</v>
      </c>
      <c r="W1116" s="317">
        <v>24</v>
      </c>
    </row>
    <row r="1117" spans="1:23">
      <c r="A1117" s="499"/>
      <c r="B1117" s="499"/>
      <c r="C1117" t="s">
        <v>281</v>
      </c>
      <c r="D1117" s="300"/>
      <c r="E1117" s="300"/>
      <c r="F1117" s="300"/>
      <c r="G1117" s="300"/>
      <c r="H1117" s="300"/>
      <c r="I1117" s="314">
        <v>209</v>
      </c>
      <c r="J1117" s="229">
        <v>46</v>
      </c>
      <c r="K1117" s="229">
        <v>20</v>
      </c>
      <c r="L1117" s="229">
        <v>13</v>
      </c>
      <c r="M1117" s="311">
        <v>169</v>
      </c>
      <c r="N1117" s="197">
        <v>255</v>
      </c>
      <c r="O1117" s="60">
        <v>57</v>
      </c>
      <c r="P1117" s="60">
        <v>19</v>
      </c>
      <c r="Q1117" s="60">
        <v>12</v>
      </c>
      <c r="R1117" s="316">
        <v>210</v>
      </c>
      <c r="S1117" s="280">
        <v>299</v>
      </c>
      <c r="T1117" s="186">
        <v>68</v>
      </c>
      <c r="U1117" s="186">
        <v>27</v>
      </c>
      <c r="V1117" s="186">
        <v>17</v>
      </c>
      <c r="W1117" s="317">
        <v>246</v>
      </c>
    </row>
    <row r="1118" spans="1:23">
      <c r="A1118" s="499"/>
      <c r="B1118" s="499"/>
      <c r="C1118" t="s">
        <v>123</v>
      </c>
      <c r="D1118" s="300"/>
      <c r="E1118" s="300"/>
      <c r="F1118" s="300"/>
      <c r="G1118" s="300"/>
      <c r="H1118" s="300"/>
      <c r="I1118" s="313">
        <v>34637</v>
      </c>
      <c r="J1118" s="227">
        <v>16046</v>
      </c>
      <c r="K1118" s="227">
        <v>11779</v>
      </c>
      <c r="L1118" s="227">
        <v>14359</v>
      </c>
      <c r="M1118" s="311">
        <v>37978</v>
      </c>
      <c r="N1118" s="197">
        <v>34835</v>
      </c>
      <c r="O1118" s="60">
        <v>16058</v>
      </c>
      <c r="P1118" s="60">
        <v>11808</v>
      </c>
      <c r="Q1118" s="60">
        <v>14494</v>
      </c>
      <c r="R1118" s="316">
        <v>37963</v>
      </c>
      <c r="S1118" s="280">
        <v>39731</v>
      </c>
      <c r="T1118" s="186">
        <v>16228</v>
      </c>
      <c r="U1118" s="186">
        <v>11905</v>
      </c>
      <c r="V1118" s="186">
        <v>14592</v>
      </c>
      <c r="W1118" s="317">
        <v>40512</v>
      </c>
    </row>
    <row r="1119" spans="1:23">
      <c r="A1119" s="499"/>
      <c r="B1119" s="499"/>
      <c r="C1119" t="s">
        <v>509</v>
      </c>
      <c r="D1119" s="300"/>
      <c r="E1119" s="300"/>
      <c r="F1119" s="300"/>
      <c r="G1119" s="300"/>
      <c r="H1119" s="300"/>
      <c r="I1119" s="313">
        <v>48927</v>
      </c>
      <c r="J1119" s="227">
        <v>18470</v>
      </c>
      <c r="K1119" s="227">
        <v>12706</v>
      </c>
      <c r="L1119" s="227">
        <v>15143</v>
      </c>
      <c r="M1119" s="311">
        <v>48131</v>
      </c>
      <c r="N1119" s="197">
        <v>50484</v>
      </c>
      <c r="O1119" s="60">
        <v>18914</v>
      </c>
      <c r="P1119" s="60">
        <v>12882</v>
      </c>
      <c r="Q1119" s="60">
        <v>15377</v>
      </c>
      <c r="R1119" s="316">
        <v>49321</v>
      </c>
      <c r="S1119" s="280">
        <v>52354</v>
      </c>
      <c r="T1119" s="186">
        <v>19450</v>
      </c>
      <c r="U1119" s="186">
        <v>13077</v>
      </c>
      <c r="V1119" s="186">
        <v>15592</v>
      </c>
      <c r="W1119" s="317">
        <v>50821</v>
      </c>
    </row>
    <row r="1120" spans="1:23">
      <c r="A1120" s="499" t="s">
        <v>217</v>
      </c>
      <c r="B1120" s="499" t="s">
        <v>24</v>
      </c>
      <c r="C1120" t="s">
        <v>124</v>
      </c>
      <c r="D1120" s="227">
        <v>1251</v>
      </c>
      <c r="E1120" s="227">
        <v>2193</v>
      </c>
      <c r="F1120" s="229">
        <v>618</v>
      </c>
      <c r="G1120" s="229">
        <v>395</v>
      </c>
      <c r="H1120" s="227">
        <v>3444</v>
      </c>
      <c r="I1120" s="313">
        <v>1043</v>
      </c>
      <c r="J1120" s="227">
        <v>2222</v>
      </c>
      <c r="K1120" s="229">
        <v>582</v>
      </c>
      <c r="L1120" s="229">
        <v>338</v>
      </c>
      <c r="M1120" s="307">
        <v>3265</v>
      </c>
      <c r="N1120" s="197">
        <v>1121</v>
      </c>
      <c r="O1120" s="60">
        <v>1708</v>
      </c>
      <c r="P1120" s="60">
        <v>584</v>
      </c>
      <c r="Q1120" s="60">
        <v>309</v>
      </c>
      <c r="R1120" s="316">
        <v>2829</v>
      </c>
      <c r="S1120" s="280">
        <v>1231</v>
      </c>
      <c r="T1120" s="186">
        <v>1806</v>
      </c>
      <c r="U1120" s="186">
        <v>582</v>
      </c>
      <c r="V1120" s="186">
        <v>308</v>
      </c>
      <c r="W1120" s="317">
        <v>3037</v>
      </c>
    </row>
    <row r="1121" spans="1:23">
      <c r="A1121" s="499"/>
      <c r="B1121" s="499"/>
      <c r="C1121" t="s">
        <v>171</v>
      </c>
      <c r="D1121" s="229">
        <v>713</v>
      </c>
      <c r="E1121" s="227">
        <v>1453</v>
      </c>
      <c r="F1121" s="229">
        <v>558</v>
      </c>
      <c r="G1121" s="229">
        <v>352</v>
      </c>
      <c r="H1121" s="227">
        <v>2166</v>
      </c>
      <c r="I1121" s="314">
        <v>584</v>
      </c>
      <c r="J1121" s="227">
        <v>1439</v>
      </c>
      <c r="K1121" s="229">
        <v>502</v>
      </c>
      <c r="L1121" s="229">
        <v>251</v>
      </c>
      <c r="M1121" s="307">
        <v>2023</v>
      </c>
      <c r="N1121" s="197">
        <v>615</v>
      </c>
      <c r="O1121" s="60">
        <v>1267</v>
      </c>
      <c r="P1121" s="60">
        <v>511</v>
      </c>
      <c r="Q1121" s="60">
        <v>310</v>
      </c>
      <c r="R1121" s="316">
        <v>1882</v>
      </c>
      <c r="S1121" s="280">
        <v>746</v>
      </c>
      <c r="T1121" s="186">
        <v>1366</v>
      </c>
      <c r="U1121" s="186">
        <v>538</v>
      </c>
      <c r="V1121" s="186">
        <v>347</v>
      </c>
      <c r="W1121" s="317">
        <v>2112</v>
      </c>
    </row>
    <row r="1122" spans="1:23">
      <c r="A1122" s="499"/>
      <c r="B1122" s="499"/>
      <c r="C1122" t="s">
        <v>170</v>
      </c>
      <c r="D1122" s="227">
        <v>1061</v>
      </c>
      <c r="E1122" s="227">
        <v>1694</v>
      </c>
      <c r="F1122" s="229">
        <v>465</v>
      </c>
      <c r="G1122" s="229">
        <v>202</v>
      </c>
      <c r="H1122" s="227">
        <v>2755</v>
      </c>
      <c r="I1122" s="314">
        <v>979</v>
      </c>
      <c r="J1122" s="227">
        <v>1683</v>
      </c>
      <c r="K1122" s="229">
        <v>425</v>
      </c>
      <c r="L1122" s="229">
        <v>173</v>
      </c>
      <c r="M1122" s="307">
        <v>2662</v>
      </c>
      <c r="N1122" s="197">
        <v>1050</v>
      </c>
      <c r="O1122" s="60">
        <v>1630</v>
      </c>
      <c r="P1122" s="60">
        <v>451</v>
      </c>
      <c r="Q1122" s="60">
        <v>208</v>
      </c>
      <c r="R1122" s="316">
        <v>2680</v>
      </c>
      <c r="S1122" s="280">
        <v>1387</v>
      </c>
      <c r="T1122" s="186">
        <v>1785</v>
      </c>
      <c r="U1122" s="186">
        <v>493</v>
      </c>
      <c r="V1122" s="186">
        <v>217</v>
      </c>
      <c r="W1122" s="317">
        <v>3172</v>
      </c>
    </row>
    <row r="1123" spans="1:23">
      <c r="A1123" s="499"/>
      <c r="B1123" s="499"/>
      <c r="C1123" t="s">
        <v>117</v>
      </c>
      <c r="D1123" s="229">
        <v>167</v>
      </c>
      <c r="E1123" s="229">
        <v>283</v>
      </c>
      <c r="F1123" s="229">
        <v>82</v>
      </c>
      <c r="G1123" s="229">
        <v>44</v>
      </c>
      <c r="H1123" s="229">
        <v>450</v>
      </c>
      <c r="I1123" s="314">
        <v>161</v>
      </c>
      <c r="J1123" s="229">
        <v>300</v>
      </c>
      <c r="K1123" s="229">
        <v>69</v>
      </c>
      <c r="L1123" s="229">
        <v>32</v>
      </c>
      <c r="M1123" s="308">
        <v>461</v>
      </c>
      <c r="N1123" s="197">
        <v>187</v>
      </c>
      <c r="O1123" s="60">
        <v>274</v>
      </c>
      <c r="P1123" s="60">
        <v>56</v>
      </c>
      <c r="Q1123" s="60">
        <v>54</v>
      </c>
      <c r="R1123" s="316">
        <v>461</v>
      </c>
      <c r="S1123" s="280">
        <v>205</v>
      </c>
      <c r="T1123" s="186">
        <v>243</v>
      </c>
      <c r="U1123" s="186">
        <v>76</v>
      </c>
      <c r="V1123" s="186">
        <v>44</v>
      </c>
      <c r="W1123" s="317">
        <v>448</v>
      </c>
    </row>
    <row r="1124" spans="1:23">
      <c r="A1124" s="499"/>
      <c r="B1124" s="499"/>
      <c r="C1124" t="s">
        <v>172</v>
      </c>
      <c r="D1124" s="229" t="s">
        <v>169</v>
      </c>
      <c r="E1124" s="229">
        <v>25</v>
      </c>
      <c r="F1124" s="133" t="s">
        <v>169</v>
      </c>
      <c r="G1124" s="133" t="s">
        <v>169</v>
      </c>
      <c r="H1124" s="229">
        <v>34</v>
      </c>
      <c r="I1124" s="314">
        <v>10</v>
      </c>
      <c r="J1124" s="229">
        <v>13</v>
      </c>
      <c r="K1124" s="133" t="s">
        <v>169</v>
      </c>
      <c r="L1124" s="133" t="s">
        <v>169</v>
      </c>
      <c r="M1124" s="308">
        <v>23</v>
      </c>
      <c r="N1124" s="315" t="s">
        <v>169</v>
      </c>
      <c r="O1124" s="60">
        <v>15</v>
      </c>
      <c r="P1124" s="253" t="s">
        <v>169</v>
      </c>
      <c r="Q1124" s="253" t="s">
        <v>169</v>
      </c>
      <c r="R1124" s="316">
        <v>21</v>
      </c>
      <c r="S1124" s="304" t="s">
        <v>169</v>
      </c>
      <c r="T1124" s="186">
        <v>19</v>
      </c>
      <c r="U1124" s="252" t="s">
        <v>169</v>
      </c>
      <c r="V1124" s="252" t="s">
        <v>169</v>
      </c>
      <c r="W1124" s="317">
        <v>27</v>
      </c>
    </row>
    <row r="1125" spans="1:23">
      <c r="A1125" s="499"/>
      <c r="B1125" s="499"/>
      <c r="C1125" t="s">
        <v>121</v>
      </c>
      <c r="D1125" s="229">
        <v>11</v>
      </c>
      <c r="E1125" s="229">
        <v>11</v>
      </c>
      <c r="F1125" s="133" t="s">
        <v>169</v>
      </c>
      <c r="G1125" s="133" t="s">
        <v>169</v>
      </c>
      <c r="H1125" s="229">
        <v>22</v>
      </c>
      <c r="I1125" s="314">
        <v>10</v>
      </c>
      <c r="J1125" s="229">
        <v>13</v>
      </c>
      <c r="K1125" s="133" t="s">
        <v>169</v>
      </c>
      <c r="L1125" s="133" t="s">
        <v>169</v>
      </c>
      <c r="M1125" s="308">
        <v>23</v>
      </c>
      <c r="N1125" s="315" t="s">
        <v>169</v>
      </c>
      <c r="O1125" s="253" t="s">
        <v>169</v>
      </c>
      <c r="P1125" s="253" t="s">
        <v>169</v>
      </c>
      <c r="Q1125" s="253" t="s">
        <v>169</v>
      </c>
      <c r="R1125" s="316">
        <v>12</v>
      </c>
      <c r="S1125" s="304" t="s">
        <v>169</v>
      </c>
      <c r="T1125" s="186">
        <v>16</v>
      </c>
      <c r="U1125" s="252" t="s">
        <v>169</v>
      </c>
      <c r="V1125" s="252" t="s">
        <v>169</v>
      </c>
      <c r="W1125" s="317">
        <v>22</v>
      </c>
    </row>
    <row r="1126" spans="1:23">
      <c r="A1126" s="499"/>
      <c r="B1126" s="499"/>
      <c r="C1126" t="s">
        <v>281</v>
      </c>
      <c r="D1126" s="229">
        <v>165</v>
      </c>
      <c r="E1126" s="229">
        <v>224</v>
      </c>
      <c r="F1126" s="229">
        <v>65</v>
      </c>
      <c r="G1126" s="229">
        <v>23</v>
      </c>
      <c r="H1126" s="229">
        <v>389</v>
      </c>
      <c r="I1126" s="314">
        <v>106</v>
      </c>
      <c r="J1126" s="229">
        <v>223</v>
      </c>
      <c r="K1126" s="229">
        <v>43</v>
      </c>
      <c r="L1126" s="229">
        <v>28</v>
      </c>
      <c r="M1126" s="308">
        <v>329</v>
      </c>
      <c r="N1126" s="197">
        <v>117</v>
      </c>
      <c r="O1126" s="60">
        <v>211</v>
      </c>
      <c r="P1126" s="60">
        <v>56</v>
      </c>
      <c r="Q1126" s="60">
        <v>39</v>
      </c>
      <c r="R1126" s="316">
        <v>328</v>
      </c>
      <c r="S1126" s="280">
        <v>141</v>
      </c>
      <c r="T1126" s="186">
        <v>193</v>
      </c>
      <c r="U1126" s="186">
        <v>57</v>
      </c>
      <c r="V1126" s="186">
        <v>24</v>
      </c>
      <c r="W1126" s="317">
        <v>334</v>
      </c>
    </row>
    <row r="1127" spans="1:23">
      <c r="A1127" s="499"/>
      <c r="B1127" s="499"/>
      <c r="C1127" t="s">
        <v>123</v>
      </c>
      <c r="D1127" s="229">
        <v>111</v>
      </c>
      <c r="E1127" s="229">
        <v>962</v>
      </c>
      <c r="F1127" s="229">
        <v>744</v>
      </c>
      <c r="G1127" s="229">
        <v>397</v>
      </c>
      <c r="H1127" s="227">
        <v>1073</v>
      </c>
      <c r="I1127" s="314">
        <v>111</v>
      </c>
      <c r="J1127" s="229">
        <v>973</v>
      </c>
      <c r="K1127" s="229">
        <v>768</v>
      </c>
      <c r="L1127" s="229">
        <v>406</v>
      </c>
      <c r="M1127" s="307">
        <v>1084</v>
      </c>
      <c r="N1127" s="197">
        <v>89</v>
      </c>
      <c r="O1127" s="60">
        <v>473</v>
      </c>
      <c r="P1127" s="60">
        <v>481</v>
      </c>
      <c r="Q1127" s="60">
        <v>345</v>
      </c>
      <c r="R1127" s="316">
        <v>562</v>
      </c>
      <c r="S1127" s="280">
        <v>134</v>
      </c>
      <c r="T1127" s="186">
        <v>412</v>
      </c>
      <c r="U1127" s="186">
        <v>467</v>
      </c>
      <c r="V1127" s="186">
        <v>283</v>
      </c>
      <c r="W1127" s="317">
        <v>546</v>
      </c>
    </row>
    <row r="1128" spans="1:23">
      <c r="A1128" s="499"/>
      <c r="B1128" s="499"/>
      <c r="C1128" t="s">
        <v>509</v>
      </c>
      <c r="D1128" s="227">
        <v>3488</v>
      </c>
      <c r="E1128" s="227">
        <v>6845</v>
      </c>
      <c r="F1128" s="227">
        <v>2543</v>
      </c>
      <c r="G1128" s="227">
        <v>1419</v>
      </c>
      <c r="H1128" s="227">
        <v>10333</v>
      </c>
      <c r="I1128" s="313">
        <v>3004</v>
      </c>
      <c r="J1128" s="227">
        <v>6866</v>
      </c>
      <c r="K1128" s="227">
        <v>2401</v>
      </c>
      <c r="L1128" s="227">
        <v>1234</v>
      </c>
      <c r="M1128" s="307">
        <v>9870</v>
      </c>
      <c r="N1128" s="197">
        <v>3188</v>
      </c>
      <c r="O1128" s="60">
        <v>5587</v>
      </c>
      <c r="P1128" s="60">
        <v>2147</v>
      </c>
      <c r="Q1128" s="60">
        <v>1269</v>
      </c>
      <c r="R1128" s="316">
        <v>8775</v>
      </c>
      <c r="S1128" s="280">
        <v>3858</v>
      </c>
      <c r="T1128" s="186">
        <v>5840</v>
      </c>
      <c r="U1128" s="186">
        <v>2227</v>
      </c>
      <c r="V1128" s="186">
        <v>1227</v>
      </c>
      <c r="W1128" s="317">
        <v>9698</v>
      </c>
    </row>
    <row r="1129" spans="1:23">
      <c r="A1129" s="499"/>
      <c r="B1129" s="499" t="s">
        <v>510</v>
      </c>
      <c r="C1129" t="s">
        <v>124</v>
      </c>
      <c r="D1129" s="229">
        <v>51</v>
      </c>
      <c r="E1129" s="229">
        <v>203</v>
      </c>
      <c r="F1129" s="229">
        <v>38</v>
      </c>
      <c r="G1129" s="229">
        <v>28</v>
      </c>
      <c r="H1129" s="229">
        <v>254</v>
      </c>
      <c r="I1129" s="314">
        <v>63</v>
      </c>
      <c r="J1129" s="229">
        <v>239</v>
      </c>
      <c r="K1129" s="229">
        <v>40</v>
      </c>
      <c r="L1129" s="229">
        <v>30</v>
      </c>
      <c r="M1129" s="308">
        <v>302</v>
      </c>
      <c r="N1129" s="197">
        <v>51</v>
      </c>
      <c r="O1129" s="60">
        <v>162</v>
      </c>
      <c r="P1129" s="60">
        <v>40</v>
      </c>
      <c r="Q1129" s="60">
        <v>14</v>
      </c>
      <c r="R1129" s="316">
        <v>213</v>
      </c>
      <c r="S1129" s="280">
        <v>65</v>
      </c>
      <c r="T1129" s="186">
        <v>182</v>
      </c>
      <c r="U1129" s="186">
        <v>30</v>
      </c>
      <c r="V1129" s="186">
        <v>30</v>
      </c>
      <c r="W1129" s="317">
        <v>247</v>
      </c>
    </row>
    <row r="1130" spans="1:23">
      <c r="A1130" s="499"/>
      <c r="B1130" s="499"/>
      <c r="C1130" t="s">
        <v>171</v>
      </c>
      <c r="D1130" s="229">
        <v>13</v>
      </c>
      <c r="E1130" s="229">
        <v>88</v>
      </c>
      <c r="F1130" s="229">
        <v>27</v>
      </c>
      <c r="G1130" s="229">
        <v>16</v>
      </c>
      <c r="H1130" s="229">
        <v>101</v>
      </c>
      <c r="I1130" s="314">
        <v>15</v>
      </c>
      <c r="J1130" s="229">
        <v>91</v>
      </c>
      <c r="K1130" s="229">
        <v>26</v>
      </c>
      <c r="L1130" s="229">
        <v>19</v>
      </c>
      <c r="M1130" s="308">
        <v>106</v>
      </c>
      <c r="N1130" s="315" t="s">
        <v>169</v>
      </c>
      <c r="O1130" s="60">
        <v>72</v>
      </c>
      <c r="P1130" s="60">
        <v>25</v>
      </c>
      <c r="Q1130" s="60">
        <v>14</v>
      </c>
      <c r="R1130" s="316">
        <v>81</v>
      </c>
      <c r="S1130" s="280">
        <v>13</v>
      </c>
      <c r="T1130" s="186">
        <v>95</v>
      </c>
      <c r="U1130" s="186">
        <v>31</v>
      </c>
      <c r="V1130" s="186">
        <v>14</v>
      </c>
      <c r="W1130" s="317">
        <v>108</v>
      </c>
    </row>
    <row r="1131" spans="1:23">
      <c r="A1131" s="499"/>
      <c r="B1131" s="499"/>
      <c r="C1131" t="s">
        <v>170</v>
      </c>
      <c r="D1131" s="229">
        <v>26</v>
      </c>
      <c r="E1131" s="229">
        <v>110</v>
      </c>
      <c r="F1131" s="229">
        <v>23</v>
      </c>
      <c r="G1131" s="133" t="s">
        <v>169</v>
      </c>
      <c r="H1131" s="229">
        <v>136</v>
      </c>
      <c r="I1131" s="314">
        <v>27</v>
      </c>
      <c r="J1131" s="229">
        <v>141</v>
      </c>
      <c r="K1131" s="229">
        <v>24</v>
      </c>
      <c r="L1131" s="133" t="s">
        <v>169</v>
      </c>
      <c r="M1131" s="308">
        <v>168</v>
      </c>
      <c r="N1131" s="197">
        <v>26</v>
      </c>
      <c r="O1131" s="60">
        <v>107</v>
      </c>
      <c r="P1131" s="60">
        <v>24</v>
      </c>
      <c r="Q1131" s="253" t="s">
        <v>169</v>
      </c>
      <c r="R1131" s="316">
        <v>133</v>
      </c>
      <c r="S1131" s="280">
        <v>31</v>
      </c>
      <c r="T1131" s="186">
        <v>124</v>
      </c>
      <c r="U1131" s="186">
        <v>21</v>
      </c>
      <c r="V1131" s="186">
        <v>12</v>
      </c>
      <c r="W1131" s="317">
        <v>155</v>
      </c>
    </row>
    <row r="1132" spans="1:23">
      <c r="A1132" s="499"/>
      <c r="B1132" s="499"/>
      <c r="C1132" t="s">
        <v>117</v>
      </c>
      <c r="D1132" s="229" t="s">
        <v>169</v>
      </c>
      <c r="E1132" s="229">
        <v>19</v>
      </c>
      <c r="F1132" s="133" t="s">
        <v>169</v>
      </c>
      <c r="G1132" s="133" t="s">
        <v>169</v>
      </c>
      <c r="H1132" s="229">
        <v>25</v>
      </c>
      <c r="I1132" s="158" t="s">
        <v>169</v>
      </c>
      <c r="J1132" s="229">
        <v>38</v>
      </c>
      <c r="K1132" s="133" t="s">
        <v>169</v>
      </c>
      <c r="L1132" s="133" t="s">
        <v>169</v>
      </c>
      <c r="M1132" s="308">
        <v>45</v>
      </c>
      <c r="N1132" s="315" t="s">
        <v>169</v>
      </c>
      <c r="O1132" s="60">
        <v>24</v>
      </c>
      <c r="P1132" s="253" t="s">
        <v>169</v>
      </c>
      <c r="Q1132" s="253" t="s">
        <v>169</v>
      </c>
      <c r="R1132" s="316">
        <v>33</v>
      </c>
      <c r="S1132" s="280">
        <v>10</v>
      </c>
      <c r="T1132" s="186">
        <v>19</v>
      </c>
      <c r="U1132" s="252" t="s">
        <v>169</v>
      </c>
      <c r="V1132" s="252" t="s">
        <v>169</v>
      </c>
      <c r="W1132" s="317">
        <v>29</v>
      </c>
    </row>
    <row r="1133" spans="1:23">
      <c r="A1133" s="499"/>
      <c r="B1133" s="499"/>
      <c r="C1133" t="s">
        <v>172</v>
      </c>
      <c r="E1133" s="229" t="s">
        <v>169</v>
      </c>
      <c r="H1133" s="133" t="s">
        <v>169</v>
      </c>
      <c r="I1133" s="314"/>
      <c r="J1133" s="133" t="s">
        <v>169</v>
      </c>
      <c r="K1133" s="133" t="s">
        <v>169</v>
      </c>
      <c r="L1133" s="133" t="s">
        <v>169</v>
      </c>
      <c r="M1133" s="159" t="s">
        <v>169</v>
      </c>
      <c r="N1133" s="196"/>
      <c r="P1133" s="253" t="s">
        <v>169</v>
      </c>
      <c r="R1133" s="316"/>
      <c r="S1133" s="304" t="s">
        <v>169</v>
      </c>
      <c r="W1133" s="321" t="s">
        <v>169</v>
      </c>
    </row>
    <row r="1134" spans="1:23">
      <c r="A1134" s="499"/>
      <c r="B1134" s="499"/>
      <c r="C1134" t="s">
        <v>121</v>
      </c>
      <c r="D1134" s="229" t="s">
        <v>169</v>
      </c>
      <c r="E1134" s="229" t="s">
        <v>169</v>
      </c>
      <c r="H1134" s="133" t="s">
        <v>169</v>
      </c>
      <c r="I1134" s="314"/>
      <c r="J1134" s="133" t="s">
        <v>169</v>
      </c>
      <c r="L1134" s="133" t="s">
        <v>169</v>
      </c>
      <c r="M1134" s="159" t="s">
        <v>169</v>
      </c>
      <c r="N1134" s="315" t="s">
        <v>169</v>
      </c>
      <c r="O1134" s="253" t="s">
        <v>169</v>
      </c>
      <c r="Q1134" s="253" t="s">
        <v>169</v>
      </c>
      <c r="R1134" s="318" t="s">
        <v>169</v>
      </c>
      <c r="S1134" s="304" t="s">
        <v>169</v>
      </c>
      <c r="T1134" s="252" t="s">
        <v>169</v>
      </c>
      <c r="W1134" s="321" t="s">
        <v>169</v>
      </c>
    </row>
    <row r="1135" spans="1:23">
      <c r="A1135" s="499"/>
      <c r="B1135" s="499"/>
      <c r="C1135" t="s">
        <v>281</v>
      </c>
      <c r="D1135" s="229">
        <v>15</v>
      </c>
      <c r="E1135" s="229">
        <v>17</v>
      </c>
      <c r="F1135" s="133" t="s">
        <v>169</v>
      </c>
      <c r="H1135" s="229">
        <v>32</v>
      </c>
      <c r="I1135" s="158" t="s">
        <v>169</v>
      </c>
      <c r="J1135" s="229">
        <v>20</v>
      </c>
      <c r="K1135" s="133" t="s">
        <v>169</v>
      </c>
      <c r="L1135" s="133" t="s">
        <v>169</v>
      </c>
      <c r="M1135" s="308">
        <v>23</v>
      </c>
      <c r="N1135" s="197">
        <v>11</v>
      </c>
      <c r="O1135" s="60">
        <v>20</v>
      </c>
      <c r="P1135" s="253" t="s">
        <v>169</v>
      </c>
      <c r="Q1135" s="253" t="s">
        <v>169</v>
      </c>
      <c r="R1135" s="316">
        <v>31</v>
      </c>
      <c r="S1135" s="304" t="s">
        <v>169</v>
      </c>
      <c r="T1135" s="186">
        <v>13</v>
      </c>
      <c r="U1135" s="252" t="s">
        <v>169</v>
      </c>
      <c r="W1135" s="317">
        <v>22</v>
      </c>
    </row>
    <row r="1136" spans="1:23">
      <c r="A1136" s="499"/>
      <c r="B1136" s="499"/>
      <c r="C1136" t="s">
        <v>123</v>
      </c>
      <c r="D1136" s="229">
        <v>14</v>
      </c>
      <c r="E1136" s="229">
        <v>89</v>
      </c>
      <c r="F1136" s="229">
        <v>55</v>
      </c>
      <c r="G1136" s="229">
        <v>34</v>
      </c>
      <c r="H1136" s="229">
        <v>103</v>
      </c>
      <c r="I1136" s="158" t="s">
        <v>169</v>
      </c>
      <c r="J1136" s="229">
        <v>82</v>
      </c>
      <c r="K1136" s="229">
        <v>69</v>
      </c>
      <c r="L1136" s="229">
        <v>29</v>
      </c>
      <c r="M1136" s="308">
        <v>89</v>
      </c>
      <c r="N1136" s="197">
        <v>11</v>
      </c>
      <c r="O1136" s="60">
        <v>46</v>
      </c>
      <c r="P1136" s="60">
        <v>53</v>
      </c>
      <c r="Q1136" s="60">
        <v>30</v>
      </c>
      <c r="R1136" s="316">
        <v>57</v>
      </c>
      <c r="S1136" s="280">
        <v>11</v>
      </c>
      <c r="T1136" s="186">
        <v>31</v>
      </c>
      <c r="U1136" s="186">
        <v>40</v>
      </c>
      <c r="V1136" s="186">
        <v>22</v>
      </c>
      <c r="W1136" s="317">
        <v>42</v>
      </c>
    </row>
    <row r="1137" spans="1:23">
      <c r="A1137" s="499"/>
      <c r="B1137" s="499"/>
      <c r="C1137" t="s">
        <v>509</v>
      </c>
      <c r="D1137" s="229">
        <v>126</v>
      </c>
      <c r="E1137" s="229">
        <v>530</v>
      </c>
      <c r="F1137" s="229">
        <v>150</v>
      </c>
      <c r="G1137" s="229">
        <v>87</v>
      </c>
      <c r="H1137" s="229">
        <v>656</v>
      </c>
      <c r="I1137" s="314">
        <v>122</v>
      </c>
      <c r="J1137" s="229">
        <v>617</v>
      </c>
      <c r="K1137" s="229">
        <v>166</v>
      </c>
      <c r="L1137" s="229">
        <v>92</v>
      </c>
      <c r="M1137" s="308">
        <v>739</v>
      </c>
      <c r="N1137" s="197">
        <v>118</v>
      </c>
      <c r="O1137" s="60">
        <v>432</v>
      </c>
      <c r="P1137" s="60">
        <v>151</v>
      </c>
      <c r="Q1137" s="60">
        <v>74</v>
      </c>
      <c r="R1137" s="316">
        <v>550</v>
      </c>
      <c r="S1137" s="280">
        <v>142</v>
      </c>
      <c r="T1137" s="186">
        <v>468</v>
      </c>
      <c r="U1137" s="186">
        <v>128</v>
      </c>
      <c r="V1137" s="186">
        <v>81</v>
      </c>
      <c r="W1137" s="317">
        <v>610</v>
      </c>
    </row>
    <row r="1138" spans="1:23">
      <c r="A1138" s="499"/>
      <c r="B1138" s="499" t="s">
        <v>41</v>
      </c>
      <c r="C1138" t="s">
        <v>124</v>
      </c>
      <c r="D1138" s="300"/>
      <c r="E1138" s="300"/>
      <c r="F1138" s="300"/>
      <c r="G1138" s="300"/>
      <c r="H1138" s="300"/>
      <c r="I1138" s="314">
        <v>731</v>
      </c>
      <c r="J1138" s="227">
        <v>1226</v>
      </c>
      <c r="K1138" s="229">
        <v>334</v>
      </c>
      <c r="L1138" s="229">
        <v>183</v>
      </c>
      <c r="M1138" s="307">
        <v>1957</v>
      </c>
      <c r="N1138" s="197">
        <v>626</v>
      </c>
      <c r="O1138" s="60">
        <v>1178</v>
      </c>
      <c r="P1138" s="60">
        <v>347</v>
      </c>
      <c r="Q1138" s="60">
        <v>185</v>
      </c>
      <c r="R1138" s="316">
        <v>1804</v>
      </c>
      <c r="S1138" s="280">
        <v>646</v>
      </c>
      <c r="T1138" s="186">
        <v>945</v>
      </c>
      <c r="U1138" s="186">
        <v>326</v>
      </c>
      <c r="V1138" s="186">
        <v>158</v>
      </c>
      <c r="W1138" s="317">
        <v>1591</v>
      </c>
    </row>
    <row r="1139" spans="1:23">
      <c r="A1139" s="499"/>
      <c r="B1139" s="499"/>
      <c r="C1139" t="s">
        <v>171</v>
      </c>
      <c r="D1139" s="300"/>
      <c r="E1139" s="300"/>
      <c r="F1139" s="300"/>
      <c r="G1139" s="300"/>
      <c r="H1139" s="300"/>
      <c r="I1139" s="314">
        <v>336</v>
      </c>
      <c r="J1139" s="229">
        <v>721</v>
      </c>
      <c r="K1139" s="229">
        <v>284</v>
      </c>
      <c r="L1139" s="229">
        <v>156</v>
      </c>
      <c r="M1139" s="307">
        <v>1057</v>
      </c>
      <c r="N1139" s="197">
        <v>286</v>
      </c>
      <c r="O1139" s="60">
        <v>755</v>
      </c>
      <c r="P1139" s="60">
        <v>297</v>
      </c>
      <c r="Q1139" s="60">
        <v>129</v>
      </c>
      <c r="R1139" s="316">
        <v>1041</v>
      </c>
      <c r="S1139" s="280">
        <v>340</v>
      </c>
      <c r="T1139" s="186">
        <v>656</v>
      </c>
      <c r="U1139" s="186">
        <v>275</v>
      </c>
      <c r="V1139" s="186">
        <v>180</v>
      </c>
      <c r="W1139" s="317">
        <v>996</v>
      </c>
    </row>
    <row r="1140" spans="1:23">
      <c r="A1140" s="499"/>
      <c r="B1140" s="499"/>
      <c r="C1140" t="s">
        <v>170</v>
      </c>
      <c r="D1140" s="300"/>
      <c r="E1140" s="300"/>
      <c r="F1140" s="300"/>
      <c r="G1140" s="300"/>
      <c r="H1140" s="300"/>
      <c r="I1140" s="314">
        <v>561</v>
      </c>
      <c r="J1140" s="229">
        <v>904</v>
      </c>
      <c r="K1140" s="229">
        <v>235</v>
      </c>
      <c r="L1140" s="229">
        <v>100</v>
      </c>
      <c r="M1140" s="307">
        <v>1465</v>
      </c>
      <c r="N1140" s="197">
        <v>522</v>
      </c>
      <c r="O1140" s="60">
        <v>949</v>
      </c>
      <c r="P1140" s="60">
        <v>260</v>
      </c>
      <c r="Q1140" s="60">
        <v>90</v>
      </c>
      <c r="R1140" s="316">
        <v>1471</v>
      </c>
      <c r="S1140" s="280">
        <v>569</v>
      </c>
      <c r="T1140" s="186">
        <v>940</v>
      </c>
      <c r="U1140" s="186">
        <v>271</v>
      </c>
      <c r="V1140" s="186">
        <v>117</v>
      </c>
      <c r="W1140" s="317">
        <v>1509</v>
      </c>
    </row>
    <row r="1141" spans="1:23">
      <c r="A1141" s="499"/>
      <c r="B1141" s="499"/>
      <c r="C1141" t="s">
        <v>117</v>
      </c>
      <c r="D1141" s="300"/>
      <c r="E1141" s="300"/>
      <c r="F1141" s="300"/>
      <c r="G1141" s="300"/>
      <c r="H1141" s="300"/>
      <c r="I1141" s="314">
        <v>99</v>
      </c>
      <c r="J1141" s="229">
        <v>167</v>
      </c>
      <c r="K1141" s="229">
        <v>57</v>
      </c>
      <c r="L1141" s="229">
        <v>16</v>
      </c>
      <c r="M1141" s="308">
        <v>266</v>
      </c>
      <c r="N1141" s="197">
        <v>114</v>
      </c>
      <c r="O1141" s="60">
        <v>170</v>
      </c>
      <c r="P1141" s="60">
        <v>44</v>
      </c>
      <c r="Q1141" s="60">
        <v>18</v>
      </c>
      <c r="R1141" s="316">
        <v>284</v>
      </c>
      <c r="S1141" s="280">
        <v>121</v>
      </c>
      <c r="T1141" s="186">
        <v>153</v>
      </c>
      <c r="U1141" s="186">
        <v>37</v>
      </c>
      <c r="V1141" s="186">
        <v>35</v>
      </c>
      <c r="W1141" s="317">
        <v>274</v>
      </c>
    </row>
    <row r="1142" spans="1:23">
      <c r="A1142" s="499"/>
      <c r="B1142" s="499"/>
      <c r="C1142" t="s">
        <v>172</v>
      </c>
      <c r="D1142" s="300"/>
      <c r="E1142" s="300"/>
      <c r="F1142" s="300"/>
      <c r="G1142" s="300"/>
      <c r="H1142" s="300"/>
      <c r="I1142" s="158" t="s">
        <v>169</v>
      </c>
      <c r="J1142" s="229">
        <v>15</v>
      </c>
      <c r="K1142" s="133" t="s">
        <v>169</v>
      </c>
      <c r="L1142" s="133" t="s">
        <v>169</v>
      </c>
      <c r="M1142" s="308">
        <v>19</v>
      </c>
      <c r="N1142" s="315" t="s">
        <v>169</v>
      </c>
      <c r="O1142" s="253" t="s">
        <v>169</v>
      </c>
      <c r="P1142" s="253" t="s">
        <v>169</v>
      </c>
      <c r="Q1142" s="253" t="s">
        <v>169</v>
      </c>
      <c r="R1142" s="316">
        <v>10</v>
      </c>
      <c r="S1142" s="304" t="s">
        <v>169</v>
      </c>
      <c r="T1142" s="186">
        <v>10</v>
      </c>
      <c r="U1142" s="252" t="s">
        <v>169</v>
      </c>
      <c r="V1142" s="186"/>
      <c r="W1142" s="317">
        <v>13</v>
      </c>
    </row>
    <row r="1143" spans="1:23">
      <c r="A1143" s="499"/>
      <c r="B1143" s="499"/>
      <c r="C1143" t="s">
        <v>121</v>
      </c>
      <c r="D1143" s="300"/>
      <c r="E1143" s="300"/>
      <c r="F1143" s="300"/>
      <c r="G1143" s="300"/>
      <c r="H1143" s="300"/>
      <c r="I1143" s="158" t="s">
        <v>169</v>
      </c>
      <c r="J1143" s="133" t="s">
        <v>169</v>
      </c>
      <c r="K1143" s="133" t="s">
        <v>169</v>
      </c>
      <c r="L1143" s="133" t="s">
        <v>169</v>
      </c>
      <c r="M1143" s="308">
        <v>11</v>
      </c>
      <c r="N1143" s="315" t="s">
        <v>169</v>
      </c>
      <c r="O1143" s="253" t="s">
        <v>169</v>
      </c>
      <c r="P1143" s="253" t="s">
        <v>169</v>
      </c>
      <c r="Q1143" s="60"/>
      <c r="R1143" s="316">
        <v>12</v>
      </c>
      <c r="S1143" s="304" t="s">
        <v>169</v>
      </c>
      <c r="T1143" s="252" t="s">
        <v>169</v>
      </c>
      <c r="U1143" s="252" t="s">
        <v>169</v>
      </c>
      <c r="V1143" s="252" t="s">
        <v>169</v>
      </c>
      <c r="W1143" s="321" t="s">
        <v>169</v>
      </c>
    </row>
    <row r="1144" spans="1:23">
      <c r="A1144" s="499"/>
      <c r="B1144" s="499"/>
      <c r="C1144" t="s">
        <v>281</v>
      </c>
      <c r="D1144" s="300"/>
      <c r="E1144" s="300"/>
      <c r="F1144" s="300"/>
      <c r="G1144" s="300"/>
      <c r="H1144" s="300"/>
      <c r="I1144" s="314">
        <v>82</v>
      </c>
      <c r="J1144" s="229">
        <v>124</v>
      </c>
      <c r="K1144" s="229">
        <v>38</v>
      </c>
      <c r="L1144" s="229">
        <v>10</v>
      </c>
      <c r="M1144" s="308">
        <v>206</v>
      </c>
      <c r="N1144" s="197">
        <v>62</v>
      </c>
      <c r="O1144" s="60">
        <v>135</v>
      </c>
      <c r="P1144" s="60">
        <v>24</v>
      </c>
      <c r="Q1144" s="60">
        <v>14</v>
      </c>
      <c r="R1144" s="316">
        <v>197</v>
      </c>
      <c r="S1144" s="280">
        <v>68</v>
      </c>
      <c r="T1144" s="186">
        <v>106</v>
      </c>
      <c r="U1144" s="186">
        <v>33</v>
      </c>
      <c r="V1144" s="186">
        <v>21</v>
      </c>
      <c r="W1144" s="317">
        <v>174</v>
      </c>
    </row>
    <row r="1145" spans="1:23">
      <c r="A1145" s="499"/>
      <c r="B1145" s="499"/>
      <c r="C1145" t="s">
        <v>123</v>
      </c>
      <c r="D1145" s="300"/>
      <c r="E1145" s="300"/>
      <c r="F1145" s="300"/>
      <c r="G1145" s="300"/>
      <c r="H1145" s="300"/>
      <c r="I1145" s="314">
        <v>52</v>
      </c>
      <c r="J1145" s="229">
        <v>494</v>
      </c>
      <c r="K1145" s="229">
        <v>382</v>
      </c>
      <c r="L1145" s="229">
        <v>188</v>
      </c>
      <c r="M1145" s="308">
        <v>546</v>
      </c>
      <c r="N1145" s="197">
        <v>62</v>
      </c>
      <c r="O1145" s="60">
        <v>537</v>
      </c>
      <c r="P1145" s="60">
        <v>427</v>
      </c>
      <c r="Q1145" s="60">
        <v>218</v>
      </c>
      <c r="R1145" s="316">
        <v>599</v>
      </c>
      <c r="S1145" s="280">
        <v>51</v>
      </c>
      <c r="T1145" s="186">
        <v>230</v>
      </c>
      <c r="U1145" s="186">
        <v>240</v>
      </c>
      <c r="V1145" s="186">
        <v>187</v>
      </c>
      <c r="W1145" s="317">
        <v>281</v>
      </c>
    </row>
    <row r="1146" spans="1:23">
      <c r="A1146" s="499"/>
      <c r="B1146" s="499"/>
      <c r="C1146" t="s">
        <v>509</v>
      </c>
      <c r="D1146" s="300"/>
      <c r="E1146" s="300"/>
      <c r="F1146" s="300"/>
      <c r="G1146" s="300"/>
      <c r="H1146" s="300"/>
      <c r="I1146" s="313">
        <v>1872</v>
      </c>
      <c r="J1146" s="227">
        <v>3655</v>
      </c>
      <c r="K1146" s="227">
        <v>1335</v>
      </c>
      <c r="L1146" s="229">
        <v>656</v>
      </c>
      <c r="M1146" s="307">
        <v>5527</v>
      </c>
      <c r="N1146" s="197">
        <v>1681</v>
      </c>
      <c r="O1146" s="60">
        <v>3737</v>
      </c>
      <c r="P1146" s="60">
        <v>1406</v>
      </c>
      <c r="Q1146" s="60">
        <v>655</v>
      </c>
      <c r="R1146" s="316">
        <v>5418</v>
      </c>
      <c r="S1146" s="280">
        <v>1800</v>
      </c>
      <c r="T1146" s="186">
        <v>3046</v>
      </c>
      <c r="U1146" s="186">
        <v>1186</v>
      </c>
      <c r="V1146" s="186">
        <v>700</v>
      </c>
      <c r="W1146" s="317">
        <v>4846</v>
      </c>
    </row>
    <row r="1147" spans="1:23">
      <c r="A1147" s="499"/>
      <c r="B1147" s="499" t="s">
        <v>511</v>
      </c>
      <c r="C1147" t="s">
        <v>124</v>
      </c>
      <c r="D1147" s="300"/>
      <c r="E1147" s="300"/>
      <c r="F1147" s="300"/>
      <c r="G1147" s="300"/>
      <c r="H1147" s="300"/>
      <c r="I1147" s="313">
        <v>64777</v>
      </c>
      <c r="J1147" s="227">
        <v>13636</v>
      </c>
      <c r="K1147" s="227">
        <v>4613</v>
      </c>
      <c r="L1147" s="227">
        <v>4848</v>
      </c>
      <c r="M1147" s="311">
        <v>50741</v>
      </c>
      <c r="N1147" s="197">
        <v>71021</v>
      </c>
      <c r="O1147" s="60">
        <v>15262</v>
      </c>
      <c r="P1147" s="60">
        <v>5129</v>
      </c>
      <c r="Q1147" s="60">
        <v>5400</v>
      </c>
      <c r="R1147" s="316">
        <v>55801</v>
      </c>
      <c r="S1147" s="280">
        <v>72972</v>
      </c>
      <c r="T1147" s="186">
        <v>16656</v>
      </c>
      <c r="U1147" s="186">
        <v>5488</v>
      </c>
      <c r="V1147" s="186">
        <v>5785</v>
      </c>
      <c r="W1147" s="317">
        <v>58332</v>
      </c>
    </row>
    <row r="1148" spans="1:23">
      <c r="A1148" s="499"/>
      <c r="B1148" s="499"/>
      <c r="C1148" t="s">
        <v>171</v>
      </c>
      <c r="D1148" s="300"/>
      <c r="E1148" s="300"/>
      <c r="F1148" s="300"/>
      <c r="G1148" s="300"/>
      <c r="H1148" s="300"/>
      <c r="I1148" s="313">
        <v>35212</v>
      </c>
      <c r="J1148" s="227">
        <v>7855</v>
      </c>
      <c r="K1148" s="227">
        <v>3515</v>
      </c>
      <c r="L1148" s="227">
        <v>2690</v>
      </c>
      <c r="M1148" s="311">
        <v>27217</v>
      </c>
      <c r="N1148" s="197">
        <v>38849</v>
      </c>
      <c r="O1148" s="60">
        <v>8907</v>
      </c>
      <c r="P1148" s="60">
        <v>3901</v>
      </c>
      <c r="Q1148" s="60">
        <v>3032</v>
      </c>
      <c r="R1148" s="316">
        <v>30296</v>
      </c>
      <c r="S1148" s="280">
        <v>40158</v>
      </c>
      <c r="T1148" s="186">
        <v>9718</v>
      </c>
      <c r="U1148" s="186">
        <v>4271</v>
      </c>
      <c r="V1148" s="186">
        <v>3282</v>
      </c>
      <c r="W1148" s="317">
        <v>31773</v>
      </c>
    </row>
    <row r="1149" spans="1:23">
      <c r="A1149" s="499"/>
      <c r="B1149" s="499"/>
      <c r="C1149" t="s">
        <v>170</v>
      </c>
      <c r="D1149" s="300"/>
      <c r="E1149" s="300"/>
      <c r="F1149" s="300"/>
      <c r="G1149" s="300"/>
      <c r="H1149" s="300"/>
      <c r="I1149" s="313">
        <v>43494</v>
      </c>
      <c r="J1149" s="227">
        <v>9759</v>
      </c>
      <c r="K1149" s="227">
        <v>3673</v>
      </c>
      <c r="L1149" s="227">
        <v>2085</v>
      </c>
      <c r="M1149" s="311">
        <v>34751</v>
      </c>
      <c r="N1149" s="197">
        <v>50173</v>
      </c>
      <c r="O1149" s="60">
        <v>11421</v>
      </c>
      <c r="P1149" s="60">
        <v>4276</v>
      </c>
      <c r="Q1149" s="60">
        <v>2466</v>
      </c>
      <c r="R1149" s="316">
        <v>40133</v>
      </c>
      <c r="S1149" s="280">
        <v>54882</v>
      </c>
      <c r="T1149" s="186">
        <v>12791</v>
      </c>
      <c r="U1149" s="186">
        <v>4648</v>
      </c>
      <c r="V1149" s="186">
        <v>2692</v>
      </c>
      <c r="W1149" s="317">
        <v>43779</v>
      </c>
    </row>
    <row r="1150" spans="1:23">
      <c r="A1150" s="499"/>
      <c r="B1150" s="499"/>
      <c r="C1150" t="s">
        <v>117</v>
      </c>
      <c r="D1150" s="300"/>
      <c r="E1150" s="300"/>
      <c r="F1150" s="300"/>
      <c r="G1150" s="300"/>
      <c r="H1150" s="300"/>
      <c r="I1150" s="313">
        <v>6308</v>
      </c>
      <c r="J1150" s="227">
        <v>2183</v>
      </c>
      <c r="K1150" s="229">
        <v>855</v>
      </c>
      <c r="L1150" s="229">
        <v>477</v>
      </c>
      <c r="M1150" s="311">
        <v>6720</v>
      </c>
      <c r="N1150" s="197">
        <v>7225</v>
      </c>
      <c r="O1150" s="60">
        <v>2484</v>
      </c>
      <c r="P1150" s="60">
        <v>984</v>
      </c>
      <c r="Q1150" s="60">
        <v>580</v>
      </c>
      <c r="R1150" s="316">
        <v>7664</v>
      </c>
      <c r="S1150" s="280">
        <v>8139</v>
      </c>
      <c r="T1150" s="186">
        <v>2730</v>
      </c>
      <c r="U1150" s="186">
        <v>1088</v>
      </c>
      <c r="V1150" s="186">
        <v>632</v>
      </c>
      <c r="W1150" s="317">
        <v>8544</v>
      </c>
    </row>
    <row r="1151" spans="1:23">
      <c r="A1151" s="499"/>
      <c r="B1151" s="499"/>
      <c r="C1151" t="s">
        <v>172</v>
      </c>
      <c r="D1151" s="300"/>
      <c r="E1151" s="300"/>
      <c r="F1151" s="300"/>
      <c r="G1151" s="300"/>
      <c r="H1151" s="300"/>
      <c r="I1151" s="314">
        <v>490</v>
      </c>
      <c r="J1151" s="229">
        <v>125</v>
      </c>
      <c r="K1151" s="229">
        <v>60</v>
      </c>
      <c r="L1151" s="229">
        <v>41</v>
      </c>
      <c r="M1151" s="311">
        <v>427</v>
      </c>
      <c r="N1151" s="197">
        <v>541</v>
      </c>
      <c r="O1151" s="60">
        <v>143</v>
      </c>
      <c r="P1151" s="60">
        <v>64</v>
      </c>
      <c r="Q1151" s="60">
        <v>43</v>
      </c>
      <c r="R1151" s="316">
        <v>467</v>
      </c>
      <c r="S1151" s="280">
        <v>563</v>
      </c>
      <c r="T1151" s="186">
        <v>159</v>
      </c>
      <c r="U1151" s="186">
        <v>72</v>
      </c>
      <c r="V1151" s="186">
        <v>46</v>
      </c>
      <c r="W1151" s="317">
        <v>498</v>
      </c>
    </row>
    <row r="1152" spans="1:23">
      <c r="A1152" s="499"/>
      <c r="B1152" s="499"/>
      <c r="C1152" t="s">
        <v>121</v>
      </c>
      <c r="D1152" s="300"/>
      <c r="E1152" s="300"/>
      <c r="F1152" s="300"/>
      <c r="G1152" s="300"/>
      <c r="H1152" s="300"/>
      <c r="I1152" s="314">
        <v>447</v>
      </c>
      <c r="J1152" s="229">
        <v>149</v>
      </c>
      <c r="K1152" s="229">
        <v>49</v>
      </c>
      <c r="L1152" s="229">
        <v>18</v>
      </c>
      <c r="M1152" s="311">
        <v>463</v>
      </c>
      <c r="N1152" s="197">
        <v>486</v>
      </c>
      <c r="O1152" s="60">
        <v>167</v>
      </c>
      <c r="P1152" s="60">
        <v>53</v>
      </c>
      <c r="Q1152" s="60">
        <v>20</v>
      </c>
      <c r="R1152" s="316">
        <v>502</v>
      </c>
      <c r="S1152" s="280">
        <v>545</v>
      </c>
      <c r="T1152" s="186">
        <v>175</v>
      </c>
      <c r="U1152" s="186">
        <v>55</v>
      </c>
      <c r="V1152" s="186">
        <v>24</v>
      </c>
      <c r="W1152" s="317">
        <v>546</v>
      </c>
    </row>
    <row r="1153" spans="1:23">
      <c r="A1153" s="499"/>
      <c r="B1153" s="499"/>
      <c r="C1153" t="s">
        <v>281</v>
      </c>
      <c r="D1153" s="300"/>
      <c r="E1153" s="300"/>
      <c r="F1153" s="300"/>
      <c r="G1153" s="300"/>
      <c r="H1153" s="300"/>
      <c r="I1153" s="313">
        <v>3992</v>
      </c>
      <c r="J1153" s="227">
        <v>1452</v>
      </c>
      <c r="K1153" s="229">
        <v>298</v>
      </c>
      <c r="L1153" s="229">
        <v>161</v>
      </c>
      <c r="M1153" s="311">
        <v>3968</v>
      </c>
      <c r="N1153" s="197">
        <v>4655</v>
      </c>
      <c r="O1153" s="60">
        <v>1626</v>
      </c>
      <c r="P1153" s="60">
        <v>328</v>
      </c>
      <c r="Q1153" s="60">
        <v>201</v>
      </c>
      <c r="R1153" s="316">
        <v>4541</v>
      </c>
      <c r="S1153" s="280">
        <v>5285</v>
      </c>
      <c r="T1153" s="186">
        <v>1807</v>
      </c>
      <c r="U1153" s="186">
        <v>371</v>
      </c>
      <c r="V1153" s="186">
        <v>221</v>
      </c>
      <c r="W1153" s="317">
        <v>5044</v>
      </c>
    </row>
    <row r="1154" spans="1:23">
      <c r="A1154" s="499"/>
      <c r="B1154" s="499"/>
      <c r="C1154" t="s">
        <v>123</v>
      </c>
      <c r="D1154" s="300"/>
      <c r="E1154" s="300"/>
      <c r="F1154" s="300"/>
      <c r="G1154" s="300"/>
      <c r="H1154" s="300"/>
      <c r="I1154" s="313">
        <v>244153</v>
      </c>
      <c r="J1154" s="227">
        <v>124162</v>
      </c>
      <c r="K1154" s="227">
        <v>77784</v>
      </c>
      <c r="L1154" s="227">
        <v>73601</v>
      </c>
      <c r="M1154" s="311">
        <v>288082</v>
      </c>
      <c r="N1154" s="197">
        <v>242237</v>
      </c>
      <c r="O1154" s="60">
        <v>123269</v>
      </c>
      <c r="P1154" s="60">
        <v>77755</v>
      </c>
      <c r="Q1154" s="60">
        <v>73972</v>
      </c>
      <c r="R1154" s="316">
        <v>285713</v>
      </c>
      <c r="S1154" s="280">
        <v>250280</v>
      </c>
      <c r="T1154" s="186">
        <v>123535</v>
      </c>
      <c r="U1154" s="186">
        <v>78110</v>
      </c>
      <c r="V1154" s="186">
        <v>74419</v>
      </c>
      <c r="W1154" s="317">
        <v>290315</v>
      </c>
    </row>
    <row r="1155" spans="1:23">
      <c r="A1155" s="499"/>
      <c r="B1155" s="499"/>
      <c r="C1155" t="s">
        <v>509</v>
      </c>
      <c r="D1155" s="300"/>
      <c r="E1155" s="300"/>
      <c r="F1155" s="300"/>
      <c r="G1155" s="300"/>
      <c r="H1155" s="300"/>
      <c r="I1155" s="313">
        <v>398873</v>
      </c>
      <c r="J1155" s="227">
        <v>159321</v>
      </c>
      <c r="K1155" s="227">
        <v>90847</v>
      </c>
      <c r="L1155" s="227">
        <v>83921</v>
      </c>
      <c r="M1155" s="311">
        <v>412369</v>
      </c>
      <c r="N1155" s="197">
        <v>415187</v>
      </c>
      <c r="O1155" s="60">
        <v>163279</v>
      </c>
      <c r="P1155" s="60">
        <v>92490</v>
      </c>
      <c r="Q1155" s="60">
        <v>85714</v>
      </c>
      <c r="R1155" s="316">
        <v>425117</v>
      </c>
      <c r="S1155" s="280">
        <v>432824</v>
      </c>
      <c r="T1155" s="186">
        <v>167571</v>
      </c>
      <c r="U1155" s="186">
        <v>94103</v>
      </c>
      <c r="V1155" s="186">
        <v>87101</v>
      </c>
      <c r="W1155" s="317">
        <v>438831</v>
      </c>
    </row>
    <row r="1156" spans="1:23">
      <c r="A1156" s="499" t="s">
        <v>218</v>
      </c>
      <c r="B1156" s="499" t="s">
        <v>24</v>
      </c>
      <c r="C1156" t="s">
        <v>124</v>
      </c>
      <c r="D1156" s="229">
        <v>314</v>
      </c>
      <c r="E1156" s="229">
        <v>768</v>
      </c>
      <c r="F1156" s="229">
        <v>336</v>
      </c>
      <c r="G1156" s="229">
        <v>246</v>
      </c>
      <c r="H1156" s="227">
        <v>1082</v>
      </c>
      <c r="I1156" s="314">
        <v>278</v>
      </c>
      <c r="J1156" s="229">
        <v>771</v>
      </c>
      <c r="K1156" s="229">
        <v>326</v>
      </c>
      <c r="L1156" s="229">
        <v>205</v>
      </c>
      <c r="M1156" s="307">
        <v>1049</v>
      </c>
      <c r="N1156" s="197">
        <v>262</v>
      </c>
      <c r="O1156" s="60">
        <v>649</v>
      </c>
      <c r="P1156" s="60">
        <v>307</v>
      </c>
      <c r="Q1156" s="60">
        <v>190</v>
      </c>
      <c r="R1156" s="316">
        <v>911</v>
      </c>
      <c r="S1156" s="280">
        <v>355</v>
      </c>
      <c r="T1156" s="186">
        <v>732</v>
      </c>
      <c r="U1156" s="186">
        <v>390</v>
      </c>
      <c r="V1156" s="186">
        <v>248</v>
      </c>
      <c r="W1156" s="317">
        <v>1087</v>
      </c>
    </row>
    <row r="1157" spans="1:23">
      <c r="A1157" s="499"/>
      <c r="B1157" s="499"/>
      <c r="C1157" t="s">
        <v>171</v>
      </c>
      <c r="D1157" s="229">
        <v>33</v>
      </c>
      <c r="E1157" s="229">
        <v>77</v>
      </c>
      <c r="F1157" s="229">
        <v>45</v>
      </c>
      <c r="G1157" s="229">
        <v>17</v>
      </c>
      <c r="H1157" s="229">
        <v>110</v>
      </c>
      <c r="I1157" s="314">
        <v>36</v>
      </c>
      <c r="J1157" s="229">
        <v>97</v>
      </c>
      <c r="K1157" s="229">
        <v>45</v>
      </c>
      <c r="L1157" s="229">
        <v>23</v>
      </c>
      <c r="M1157" s="308">
        <v>133</v>
      </c>
      <c r="N1157" s="197">
        <v>43</v>
      </c>
      <c r="O1157" s="60">
        <v>100</v>
      </c>
      <c r="P1157" s="60">
        <v>32</v>
      </c>
      <c r="Q1157" s="60">
        <v>33</v>
      </c>
      <c r="R1157" s="316">
        <v>143</v>
      </c>
      <c r="S1157" s="280">
        <v>32</v>
      </c>
      <c r="T1157" s="186">
        <v>91</v>
      </c>
      <c r="U1157" s="186">
        <v>40</v>
      </c>
      <c r="V1157" s="186">
        <v>27</v>
      </c>
      <c r="W1157" s="317">
        <v>123</v>
      </c>
    </row>
    <row r="1158" spans="1:23">
      <c r="A1158" s="499"/>
      <c r="B1158" s="499"/>
      <c r="C1158" t="s">
        <v>170</v>
      </c>
      <c r="D1158" s="229">
        <v>653</v>
      </c>
      <c r="E1158" s="227">
        <v>1242</v>
      </c>
      <c r="F1158" s="229">
        <v>428</v>
      </c>
      <c r="G1158" s="229">
        <v>236</v>
      </c>
      <c r="H1158" s="227">
        <v>1895</v>
      </c>
      <c r="I1158" s="314">
        <v>654</v>
      </c>
      <c r="J1158" s="227">
        <v>1342</v>
      </c>
      <c r="K1158" s="229">
        <v>476</v>
      </c>
      <c r="L1158" s="229">
        <v>201</v>
      </c>
      <c r="M1158" s="307">
        <v>1996</v>
      </c>
      <c r="N1158" s="197">
        <v>617</v>
      </c>
      <c r="O1158" s="60">
        <v>1183</v>
      </c>
      <c r="P1158" s="60">
        <v>480</v>
      </c>
      <c r="Q1158" s="60">
        <v>235</v>
      </c>
      <c r="R1158" s="316">
        <v>1800</v>
      </c>
      <c r="S1158" s="280">
        <v>813</v>
      </c>
      <c r="T1158" s="186">
        <v>1431</v>
      </c>
      <c r="U1158" s="186">
        <v>513</v>
      </c>
      <c r="V1158" s="186">
        <v>242</v>
      </c>
      <c r="W1158" s="317">
        <v>2244</v>
      </c>
    </row>
    <row r="1159" spans="1:23">
      <c r="A1159" s="499"/>
      <c r="B1159" s="499"/>
      <c r="C1159" t="s">
        <v>117</v>
      </c>
      <c r="D1159" s="229">
        <v>18</v>
      </c>
      <c r="E1159" s="229">
        <v>35</v>
      </c>
      <c r="F1159" s="229">
        <v>12</v>
      </c>
      <c r="G1159" s="229">
        <v>10</v>
      </c>
      <c r="H1159" s="229">
        <v>53</v>
      </c>
      <c r="I1159" s="314">
        <v>12</v>
      </c>
      <c r="J1159" s="229">
        <v>26</v>
      </c>
      <c r="K1159" s="229">
        <v>14</v>
      </c>
      <c r="L1159" s="133" t="s">
        <v>169</v>
      </c>
      <c r="M1159" s="308">
        <v>38</v>
      </c>
      <c r="N1159" s="197">
        <v>11</v>
      </c>
      <c r="O1159" s="60">
        <v>31</v>
      </c>
      <c r="P1159" s="60">
        <v>15</v>
      </c>
      <c r="Q1159" s="60">
        <v>12</v>
      </c>
      <c r="R1159" s="316">
        <v>42</v>
      </c>
      <c r="S1159" s="280">
        <v>15</v>
      </c>
      <c r="T1159" s="186">
        <v>31</v>
      </c>
      <c r="U1159" s="186">
        <v>18</v>
      </c>
      <c r="V1159" s="252" t="s">
        <v>169</v>
      </c>
      <c r="W1159" s="317">
        <v>46</v>
      </c>
    </row>
    <row r="1160" spans="1:23">
      <c r="A1160" s="499"/>
      <c r="B1160" s="499"/>
      <c r="C1160" t="s">
        <v>172</v>
      </c>
      <c r="D1160" s="229">
        <v>176</v>
      </c>
      <c r="E1160" s="229">
        <v>592</v>
      </c>
      <c r="F1160" s="229">
        <v>296</v>
      </c>
      <c r="G1160" s="229">
        <v>162</v>
      </c>
      <c r="H1160" s="229">
        <v>768</v>
      </c>
      <c r="I1160" s="314">
        <v>145</v>
      </c>
      <c r="J1160" s="229">
        <v>519</v>
      </c>
      <c r="K1160" s="229">
        <v>253</v>
      </c>
      <c r="L1160" s="229">
        <v>130</v>
      </c>
      <c r="M1160" s="308">
        <v>664</v>
      </c>
      <c r="N1160" s="197">
        <v>161</v>
      </c>
      <c r="O1160" s="60">
        <v>439</v>
      </c>
      <c r="P1160" s="60">
        <v>245</v>
      </c>
      <c r="Q1160" s="60">
        <v>117</v>
      </c>
      <c r="R1160" s="316">
        <v>600</v>
      </c>
      <c r="S1160" s="280">
        <v>185</v>
      </c>
      <c r="T1160" s="186">
        <v>452</v>
      </c>
      <c r="U1160" s="186">
        <v>258</v>
      </c>
      <c r="V1160" s="186">
        <v>176</v>
      </c>
      <c r="W1160" s="317">
        <v>637</v>
      </c>
    </row>
    <row r="1161" spans="1:23">
      <c r="A1161" s="499"/>
      <c r="B1161" s="499"/>
      <c r="C1161" t="s">
        <v>121</v>
      </c>
      <c r="D1161" s="229" t="s">
        <v>169</v>
      </c>
      <c r="E1161" s="229">
        <v>15</v>
      </c>
      <c r="F1161" s="229">
        <v>12</v>
      </c>
      <c r="G1161" s="133" t="s">
        <v>169</v>
      </c>
      <c r="H1161" s="229">
        <v>22</v>
      </c>
      <c r="I1161" s="158" t="s">
        <v>169</v>
      </c>
      <c r="J1161" s="229">
        <v>20</v>
      </c>
      <c r="K1161" s="133" t="s">
        <v>169</v>
      </c>
      <c r="L1161" s="133" t="s">
        <v>169</v>
      </c>
      <c r="M1161" s="308">
        <v>25</v>
      </c>
      <c r="N1161" s="315" t="s">
        <v>169</v>
      </c>
      <c r="O1161" s="60">
        <v>19</v>
      </c>
      <c r="P1161" s="253" t="s">
        <v>169</v>
      </c>
      <c r="Q1161" s="253" t="s">
        <v>169</v>
      </c>
      <c r="R1161" s="316">
        <v>26</v>
      </c>
      <c r="S1161" s="304" t="s">
        <v>169</v>
      </c>
      <c r="T1161" s="186">
        <v>17</v>
      </c>
      <c r="U1161" s="186">
        <v>16</v>
      </c>
      <c r="V1161" s="252" t="s">
        <v>169</v>
      </c>
      <c r="W1161" s="317">
        <v>25</v>
      </c>
    </row>
    <row r="1162" spans="1:23">
      <c r="A1162" s="499"/>
      <c r="B1162" s="499"/>
      <c r="C1162" t="s">
        <v>281</v>
      </c>
      <c r="D1162" s="229">
        <v>38</v>
      </c>
      <c r="E1162" s="229">
        <v>73</v>
      </c>
      <c r="F1162" s="229">
        <v>28</v>
      </c>
      <c r="G1162" s="229">
        <v>14</v>
      </c>
      <c r="H1162" s="229">
        <v>111</v>
      </c>
      <c r="I1162" s="314">
        <v>38</v>
      </c>
      <c r="J1162" s="229">
        <v>107</v>
      </c>
      <c r="K1162" s="229">
        <v>38</v>
      </c>
      <c r="L1162" s="229">
        <v>11</v>
      </c>
      <c r="M1162" s="308">
        <v>145</v>
      </c>
      <c r="N1162" s="197">
        <v>47</v>
      </c>
      <c r="O1162" s="60">
        <v>84</v>
      </c>
      <c r="P1162" s="60">
        <v>38</v>
      </c>
      <c r="Q1162" s="60">
        <v>20</v>
      </c>
      <c r="R1162" s="316">
        <v>131</v>
      </c>
      <c r="S1162" s="280">
        <v>49</v>
      </c>
      <c r="T1162" s="186">
        <v>105</v>
      </c>
      <c r="U1162" s="186">
        <v>47</v>
      </c>
      <c r="V1162" s="186">
        <v>20</v>
      </c>
      <c r="W1162" s="317">
        <v>154</v>
      </c>
    </row>
    <row r="1163" spans="1:23">
      <c r="A1163" s="499"/>
      <c r="B1163" s="499"/>
      <c r="C1163" t="s">
        <v>123</v>
      </c>
      <c r="D1163" s="229">
        <v>184</v>
      </c>
      <c r="E1163" s="229">
        <v>566</v>
      </c>
      <c r="F1163" s="229">
        <v>299</v>
      </c>
      <c r="G1163" s="229">
        <v>188</v>
      </c>
      <c r="H1163" s="229">
        <v>750</v>
      </c>
      <c r="I1163" s="314">
        <v>175</v>
      </c>
      <c r="J1163" s="229">
        <v>490</v>
      </c>
      <c r="K1163" s="229">
        <v>262</v>
      </c>
      <c r="L1163" s="229">
        <v>155</v>
      </c>
      <c r="M1163" s="308">
        <v>665</v>
      </c>
      <c r="N1163" s="197">
        <v>141</v>
      </c>
      <c r="O1163" s="60">
        <v>438</v>
      </c>
      <c r="P1163" s="60">
        <v>238</v>
      </c>
      <c r="Q1163" s="60">
        <v>134</v>
      </c>
      <c r="R1163" s="316">
        <v>579</v>
      </c>
      <c r="S1163" s="280">
        <v>189</v>
      </c>
      <c r="T1163" s="186">
        <v>535</v>
      </c>
      <c r="U1163" s="186">
        <v>359</v>
      </c>
      <c r="V1163" s="186">
        <v>201</v>
      </c>
      <c r="W1163" s="317">
        <v>724</v>
      </c>
    </row>
    <row r="1164" spans="1:23">
      <c r="A1164" s="499"/>
      <c r="B1164" s="499"/>
      <c r="C1164" t="s">
        <v>509</v>
      </c>
      <c r="D1164" s="227">
        <v>1423</v>
      </c>
      <c r="E1164" s="227">
        <v>3368</v>
      </c>
      <c r="F1164" s="227">
        <v>1456</v>
      </c>
      <c r="G1164" s="229">
        <v>877</v>
      </c>
      <c r="H1164" s="227">
        <v>4791</v>
      </c>
      <c r="I1164" s="313">
        <v>1343</v>
      </c>
      <c r="J1164" s="227">
        <v>3372</v>
      </c>
      <c r="K1164" s="227">
        <v>1422</v>
      </c>
      <c r="L1164" s="229">
        <v>735</v>
      </c>
      <c r="M1164" s="307">
        <v>4715</v>
      </c>
      <c r="N1164" s="197">
        <v>1289</v>
      </c>
      <c r="O1164" s="60">
        <v>2943</v>
      </c>
      <c r="P1164" s="60">
        <v>1361</v>
      </c>
      <c r="Q1164" s="60">
        <v>749</v>
      </c>
      <c r="R1164" s="316">
        <v>4232</v>
      </c>
      <c r="S1164" s="280">
        <v>1646</v>
      </c>
      <c r="T1164" s="186">
        <v>3394</v>
      </c>
      <c r="U1164" s="186">
        <v>1641</v>
      </c>
      <c r="V1164" s="186">
        <v>929</v>
      </c>
      <c r="W1164" s="317">
        <v>5040</v>
      </c>
    </row>
    <row r="1165" spans="1:23">
      <c r="A1165" s="499"/>
      <c r="B1165" s="499" t="s">
        <v>510</v>
      </c>
      <c r="C1165" t="s">
        <v>124</v>
      </c>
      <c r="D1165" s="229">
        <v>20</v>
      </c>
      <c r="E1165" s="229">
        <v>75</v>
      </c>
      <c r="F1165" s="229">
        <v>44</v>
      </c>
      <c r="G1165" s="229">
        <v>15</v>
      </c>
      <c r="H1165" s="229">
        <v>95</v>
      </c>
      <c r="I1165" s="314">
        <v>21</v>
      </c>
      <c r="J1165" s="229">
        <v>59</v>
      </c>
      <c r="K1165" s="229">
        <v>30</v>
      </c>
      <c r="L1165" s="229">
        <v>16</v>
      </c>
      <c r="M1165" s="308">
        <v>80</v>
      </c>
      <c r="N1165" s="197">
        <v>19</v>
      </c>
      <c r="O1165" s="60">
        <v>57</v>
      </c>
      <c r="P1165" s="60">
        <v>29</v>
      </c>
      <c r="Q1165" s="60">
        <v>14</v>
      </c>
      <c r="R1165" s="316">
        <v>76</v>
      </c>
      <c r="S1165" s="280">
        <v>33</v>
      </c>
      <c r="T1165" s="186">
        <v>85</v>
      </c>
      <c r="U1165" s="186">
        <v>42</v>
      </c>
      <c r="V1165" s="186">
        <v>19</v>
      </c>
      <c r="W1165" s="317">
        <v>118</v>
      </c>
    </row>
    <row r="1166" spans="1:23">
      <c r="A1166" s="499"/>
      <c r="B1166" s="499"/>
      <c r="C1166" t="s">
        <v>171</v>
      </c>
      <c r="D1166" s="229" t="s">
        <v>169</v>
      </c>
      <c r="E1166" s="229" t="s">
        <v>169</v>
      </c>
      <c r="F1166" s="133" t="s">
        <v>169</v>
      </c>
      <c r="G1166" s="133" t="s">
        <v>169</v>
      </c>
      <c r="H1166" s="133" t="s">
        <v>169</v>
      </c>
      <c r="I1166" s="314"/>
      <c r="J1166" s="133" t="s">
        <v>169</v>
      </c>
      <c r="K1166" s="133" t="s">
        <v>169</v>
      </c>
      <c r="L1166" s="133" t="s">
        <v>169</v>
      </c>
      <c r="M1166" s="159" t="s">
        <v>169</v>
      </c>
      <c r="N1166" s="196"/>
      <c r="O1166" s="60">
        <v>10</v>
      </c>
      <c r="P1166" s="253" t="s">
        <v>169</v>
      </c>
      <c r="Q1166" s="253" t="s">
        <v>169</v>
      </c>
      <c r="R1166" s="316">
        <v>10</v>
      </c>
      <c r="S1166" s="304" t="s">
        <v>169</v>
      </c>
      <c r="T1166" s="252" t="s">
        <v>169</v>
      </c>
      <c r="U1166" s="252" t="s">
        <v>169</v>
      </c>
      <c r="V1166" s="252" t="s">
        <v>169</v>
      </c>
      <c r="W1166" s="321" t="s">
        <v>169</v>
      </c>
    </row>
    <row r="1167" spans="1:23">
      <c r="A1167" s="499"/>
      <c r="B1167" s="499"/>
      <c r="C1167" t="s">
        <v>170</v>
      </c>
      <c r="D1167" s="229">
        <v>39</v>
      </c>
      <c r="E1167" s="229">
        <v>119</v>
      </c>
      <c r="F1167" s="229">
        <v>40</v>
      </c>
      <c r="G1167" s="229">
        <v>19</v>
      </c>
      <c r="H1167" s="229">
        <v>158</v>
      </c>
      <c r="I1167" s="314">
        <v>30</v>
      </c>
      <c r="J1167" s="229">
        <v>117</v>
      </c>
      <c r="K1167" s="229">
        <v>44</v>
      </c>
      <c r="L1167" s="229">
        <v>23</v>
      </c>
      <c r="M1167" s="308">
        <v>147</v>
      </c>
      <c r="N1167" s="197">
        <v>45</v>
      </c>
      <c r="O1167" s="60">
        <v>105</v>
      </c>
      <c r="P1167" s="60">
        <v>41</v>
      </c>
      <c r="Q1167" s="60">
        <v>17</v>
      </c>
      <c r="R1167" s="316">
        <v>150</v>
      </c>
      <c r="S1167" s="280">
        <v>52</v>
      </c>
      <c r="T1167" s="186">
        <v>161</v>
      </c>
      <c r="U1167" s="186">
        <v>45</v>
      </c>
      <c r="V1167" s="186">
        <v>16</v>
      </c>
      <c r="W1167" s="317">
        <v>213</v>
      </c>
    </row>
    <row r="1168" spans="1:23">
      <c r="A1168" s="499"/>
      <c r="B1168" s="499"/>
      <c r="C1168" t="s">
        <v>117</v>
      </c>
      <c r="D1168" s="229" t="s">
        <v>169</v>
      </c>
      <c r="E1168" s="229" t="s">
        <v>169</v>
      </c>
      <c r="F1168" s="133" t="s">
        <v>169</v>
      </c>
      <c r="H1168" s="133" t="s">
        <v>169</v>
      </c>
      <c r="I1168" s="158" t="s">
        <v>169</v>
      </c>
      <c r="J1168" s="133" t="s">
        <v>169</v>
      </c>
      <c r="K1168" s="133" t="s">
        <v>169</v>
      </c>
      <c r="L1168" s="133" t="s">
        <v>169</v>
      </c>
      <c r="M1168" s="159" t="s">
        <v>169</v>
      </c>
      <c r="N1168" s="196"/>
      <c r="P1168" s="253" t="s">
        <v>169</v>
      </c>
      <c r="Q1168" s="253" t="s">
        <v>169</v>
      </c>
      <c r="R1168" s="316"/>
      <c r="S1168" s="304" t="s">
        <v>169</v>
      </c>
      <c r="T1168" s="252" t="s">
        <v>169</v>
      </c>
      <c r="W1168" s="321" t="s">
        <v>169</v>
      </c>
    </row>
    <row r="1169" spans="1:23">
      <c r="A1169" s="499"/>
      <c r="B1169" s="499"/>
      <c r="C1169" t="s">
        <v>172</v>
      </c>
      <c r="D1169" s="229" t="s">
        <v>169</v>
      </c>
      <c r="E1169" s="229">
        <v>24</v>
      </c>
      <c r="F1169" s="229">
        <v>12</v>
      </c>
      <c r="G1169" s="133" t="s">
        <v>169</v>
      </c>
      <c r="H1169" s="229">
        <v>33</v>
      </c>
      <c r="I1169" s="158" t="s">
        <v>169</v>
      </c>
      <c r="J1169" s="229">
        <v>26</v>
      </c>
      <c r="K1169" s="229">
        <v>19</v>
      </c>
      <c r="L1169" s="133" t="s">
        <v>169</v>
      </c>
      <c r="M1169" s="308">
        <v>29</v>
      </c>
      <c r="N1169" s="197">
        <v>10</v>
      </c>
      <c r="O1169" s="60">
        <v>39</v>
      </c>
      <c r="P1169" s="253" t="s">
        <v>169</v>
      </c>
      <c r="Q1169" s="253" t="s">
        <v>169</v>
      </c>
      <c r="R1169" s="316">
        <v>49</v>
      </c>
      <c r="S1169" s="280">
        <v>10</v>
      </c>
      <c r="T1169" s="186">
        <v>48</v>
      </c>
      <c r="U1169" s="186">
        <v>19</v>
      </c>
      <c r="V1169" s="186">
        <v>19</v>
      </c>
      <c r="W1169" s="317">
        <v>58</v>
      </c>
    </row>
    <row r="1170" spans="1:23">
      <c r="A1170" s="499"/>
      <c r="B1170" s="499"/>
      <c r="C1170" t="s">
        <v>121</v>
      </c>
      <c r="E1170" s="229" t="s">
        <v>169</v>
      </c>
      <c r="F1170" s="133" t="s">
        <v>169</v>
      </c>
      <c r="G1170" s="133" t="s">
        <v>169</v>
      </c>
      <c r="H1170" s="133" t="s">
        <v>169</v>
      </c>
      <c r="I1170" s="314"/>
      <c r="K1170" s="133" t="s">
        <v>169</v>
      </c>
      <c r="M1170" s="308"/>
      <c r="N1170" s="196"/>
      <c r="O1170" s="253" t="s">
        <v>169</v>
      </c>
      <c r="P1170" s="253" t="s">
        <v>169</v>
      </c>
      <c r="Q1170" s="253" t="s">
        <v>169</v>
      </c>
      <c r="R1170" s="318" t="s">
        <v>169</v>
      </c>
      <c r="S1170" s="196"/>
      <c r="T1170" s="252" t="s">
        <v>169</v>
      </c>
      <c r="W1170" s="321" t="s">
        <v>169</v>
      </c>
    </row>
    <row r="1171" spans="1:23">
      <c r="A1171" s="499"/>
      <c r="B1171" s="499"/>
      <c r="C1171" t="s">
        <v>281</v>
      </c>
      <c r="D1171" s="229" t="s">
        <v>169</v>
      </c>
      <c r="E1171" s="229" t="s">
        <v>169</v>
      </c>
      <c r="F1171" s="133" t="s">
        <v>169</v>
      </c>
      <c r="G1171" s="133" t="s">
        <v>169</v>
      </c>
      <c r="H1171" s="133" t="s">
        <v>169</v>
      </c>
      <c r="I1171" s="158" t="s">
        <v>169</v>
      </c>
      <c r="J1171" s="133" t="s">
        <v>169</v>
      </c>
      <c r="M1171" s="159" t="s">
        <v>169</v>
      </c>
      <c r="N1171" s="315" t="s">
        <v>169</v>
      </c>
      <c r="O1171" s="253" t="s">
        <v>169</v>
      </c>
      <c r="P1171" s="253" t="s">
        <v>169</v>
      </c>
      <c r="Q1171" s="253" t="s">
        <v>169</v>
      </c>
      <c r="R1171" s="318" t="s">
        <v>169</v>
      </c>
      <c r="S1171" s="304" t="s">
        <v>169</v>
      </c>
      <c r="T1171" s="252" t="s">
        <v>169</v>
      </c>
      <c r="U1171" s="252" t="s">
        <v>169</v>
      </c>
      <c r="V1171" s="252" t="s">
        <v>169</v>
      </c>
      <c r="W1171" s="321" t="s">
        <v>169</v>
      </c>
    </row>
    <row r="1172" spans="1:23">
      <c r="A1172" s="499"/>
      <c r="B1172" s="499"/>
      <c r="C1172" t="s">
        <v>123</v>
      </c>
      <c r="D1172" s="229" t="s">
        <v>169</v>
      </c>
      <c r="E1172" s="229">
        <v>41</v>
      </c>
      <c r="F1172" s="229">
        <v>36</v>
      </c>
      <c r="G1172" s="229">
        <v>25</v>
      </c>
      <c r="H1172" s="229">
        <v>50</v>
      </c>
      <c r="I1172" s="158" t="s">
        <v>169</v>
      </c>
      <c r="J1172" s="229">
        <v>44</v>
      </c>
      <c r="K1172" s="229">
        <v>27</v>
      </c>
      <c r="L1172" s="229">
        <v>14</v>
      </c>
      <c r="M1172" s="308">
        <v>50</v>
      </c>
      <c r="N1172" s="315" t="s">
        <v>169</v>
      </c>
      <c r="O1172" s="60">
        <v>36</v>
      </c>
      <c r="P1172" s="60">
        <v>31</v>
      </c>
      <c r="Q1172" s="60">
        <v>10</v>
      </c>
      <c r="R1172" s="316">
        <v>38</v>
      </c>
      <c r="S1172" s="304" t="s">
        <v>169</v>
      </c>
      <c r="T1172" s="186">
        <v>43</v>
      </c>
      <c r="U1172" s="186">
        <v>28</v>
      </c>
      <c r="V1172" s="186">
        <v>17</v>
      </c>
      <c r="W1172" s="317">
        <v>51</v>
      </c>
    </row>
    <row r="1173" spans="1:23">
      <c r="A1173" s="499"/>
      <c r="B1173" s="499"/>
      <c r="C1173" t="s">
        <v>509</v>
      </c>
      <c r="D1173" s="229">
        <v>81</v>
      </c>
      <c r="E1173" s="229">
        <v>274</v>
      </c>
      <c r="F1173" s="229">
        <v>140</v>
      </c>
      <c r="G1173" s="229">
        <v>66</v>
      </c>
      <c r="H1173" s="229">
        <v>355</v>
      </c>
      <c r="I1173" s="314">
        <v>62</v>
      </c>
      <c r="J1173" s="229">
        <v>261</v>
      </c>
      <c r="K1173" s="229">
        <v>123</v>
      </c>
      <c r="L1173" s="229">
        <v>66</v>
      </c>
      <c r="M1173" s="308">
        <v>323</v>
      </c>
      <c r="N1173" s="197">
        <v>80</v>
      </c>
      <c r="O1173" s="60">
        <v>251</v>
      </c>
      <c r="P1173" s="60">
        <v>117</v>
      </c>
      <c r="Q1173" s="60">
        <v>46</v>
      </c>
      <c r="R1173" s="316">
        <v>331</v>
      </c>
      <c r="S1173" s="280">
        <v>111</v>
      </c>
      <c r="T1173" s="186">
        <v>351</v>
      </c>
      <c r="U1173" s="186">
        <v>139</v>
      </c>
      <c r="V1173" s="186">
        <v>74</v>
      </c>
      <c r="W1173" s="317">
        <v>462</v>
      </c>
    </row>
    <row r="1174" spans="1:23">
      <c r="A1174" s="499"/>
      <c r="B1174" s="499" t="s">
        <v>41</v>
      </c>
      <c r="C1174" t="s">
        <v>124</v>
      </c>
      <c r="D1174" s="300"/>
      <c r="E1174" s="300"/>
      <c r="F1174" s="300"/>
      <c r="G1174" s="300"/>
      <c r="H1174" s="300"/>
      <c r="I1174" s="314">
        <v>166</v>
      </c>
      <c r="J1174" s="229">
        <v>435</v>
      </c>
      <c r="K1174" s="229">
        <v>174</v>
      </c>
      <c r="L1174" s="229">
        <v>105</v>
      </c>
      <c r="M1174" s="308">
        <v>601</v>
      </c>
      <c r="N1174" s="197">
        <v>138</v>
      </c>
      <c r="O1174" s="60">
        <v>397</v>
      </c>
      <c r="P1174" s="60">
        <v>178</v>
      </c>
      <c r="Q1174" s="60">
        <v>97</v>
      </c>
      <c r="R1174" s="316">
        <v>535</v>
      </c>
      <c r="S1174" s="280">
        <v>132</v>
      </c>
      <c r="T1174" s="186">
        <v>340</v>
      </c>
      <c r="U1174" s="186">
        <v>159</v>
      </c>
      <c r="V1174" s="186">
        <v>96</v>
      </c>
      <c r="W1174" s="317">
        <v>472</v>
      </c>
    </row>
    <row r="1175" spans="1:23">
      <c r="A1175" s="499"/>
      <c r="B1175" s="499"/>
      <c r="C1175" t="s">
        <v>171</v>
      </c>
      <c r="D1175" s="300"/>
      <c r="E1175" s="300"/>
      <c r="F1175" s="300"/>
      <c r="G1175" s="300"/>
      <c r="H1175" s="300"/>
      <c r="I1175" s="314">
        <v>18</v>
      </c>
      <c r="J1175" s="229">
        <v>33</v>
      </c>
      <c r="K1175" s="229">
        <v>19</v>
      </c>
      <c r="L1175" s="133" t="s">
        <v>169</v>
      </c>
      <c r="M1175" s="308">
        <v>51</v>
      </c>
      <c r="N1175" s="197">
        <v>24</v>
      </c>
      <c r="O1175" s="60">
        <v>48</v>
      </c>
      <c r="P1175" s="60">
        <v>26</v>
      </c>
      <c r="Q1175" s="60">
        <v>10</v>
      </c>
      <c r="R1175" s="316">
        <v>72</v>
      </c>
      <c r="S1175" s="280">
        <v>22</v>
      </c>
      <c r="T1175" s="186">
        <v>46</v>
      </c>
      <c r="U1175" s="186">
        <v>20</v>
      </c>
      <c r="V1175" s="186">
        <v>14</v>
      </c>
      <c r="W1175" s="317">
        <v>68</v>
      </c>
    </row>
    <row r="1176" spans="1:23">
      <c r="A1176" s="499"/>
      <c r="B1176" s="499"/>
      <c r="C1176" t="s">
        <v>170</v>
      </c>
      <c r="D1176" s="300"/>
      <c r="E1176" s="300"/>
      <c r="F1176" s="300"/>
      <c r="G1176" s="300"/>
      <c r="H1176" s="300"/>
      <c r="I1176" s="314">
        <v>318</v>
      </c>
      <c r="J1176" s="229">
        <v>635</v>
      </c>
      <c r="K1176" s="229">
        <v>222</v>
      </c>
      <c r="L1176" s="229">
        <v>84</v>
      </c>
      <c r="M1176" s="308">
        <v>953</v>
      </c>
      <c r="N1176" s="197">
        <v>314</v>
      </c>
      <c r="O1176" s="60">
        <v>682</v>
      </c>
      <c r="P1176" s="60">
        <v>230</v>
      </c>
      <c r="Q1176" s="60">
        <v>93</v>
      </c>
      <c r="R1176" s="316">
        <v>996</v>
      </c>
      <c r="S1176" s="280">
        <v>306</v>
      </c>
      <c r="T1176" s="186">
        <v>587</v>
      </c>
      <c r="U1176" s="186">
        <v>245</v>
      </c>
      <c r="V1176" s="186">
        <v>99</v>
      </c>
      <c r="W1176" s="317">
        <v>893</v>
      </c>
    </row>
    <row r="1177" spans="1:23">
      <c r="A1177" s="499"/>
      <c r="B1177" s="499"/>
      <c r="C1177" t="s">
        <v>117</v>
      </c>
      <c r="D1177" s="300"/>
      <c r="E1177" s="300"/>
      <c r="F1177" s="300"/>
      <c r="G1177" s="300"/>
      <c r="H1177" s="300"/>
      <c r="I1177" s="314">
        <v>13</v>
      </c>
      <c r="J1177" s="229">
        <v>14</v>
      </c>
      <c r="K1177" s="133" t="s">
        <v>169</v>
      </c>
      <c r="L1177" s="133" t="s">
        <v>169</v>
      </c>
      <c r="M1177" s="308">
        <v>27</v>
      </c>
      <c r="N1177" s="315" t="s">
        <v>169</v>
      </c>
      <c r="O1177" s="60">
        <v>13</v>
      </c>
      <c r="P1177" s="253" t="s">
        <v>169</v>
      </c>
      <c r="Q1177" s="253" t="s">
        <v>169</v>
      </c>
      <c r="R1177" s="316">
        <v>18</v>
      </c>
      <c r="S1177" s="304" t="s">
        <v>169</v>
      </c>
      <c r="T1177" s="186">
        <v>19</v>
      </c>
      <c r="U1177" s="252" t="s">
        <v>169</v>
      </c>
      <c r="V1177" s="252" t="s">
        <v>169</v>
      </c>
      <c r="W1177" s="317">
        <v>24</v>
      </c>
    </row>
    <row r="1178" spans="1:23">
      <c r="A1178" s="499"/>
      <c r="B1178" s="499"/>
      <c r="C1178" t="s">
        <v>172</v>
      </c>
      <c r="D1178" s="300"/>
      <c r="E1178" s="300"/>
      <c r="F1178" s="300"/>
      <c r="G1178" s="300"/>
      <c r="H1178" s="300"/>
      <c r="I1178" s="314">
        <v>74</v>
      </c>
      <c r="J1178" s="229">
        <v>290</v>
      </c>
      <c r="K1178" s="229">
        <v>126</v>
      </c>
      <c r="L1178" s="229">
        <v>53</v>
      </c>
      <c r="M1178" s="308">
        <v>364</v>
      </c>
      <c r="N1178" s="197">
        <v>70</v>
      </c>
      <c r="O1178" s="60">
        <v>237</v>
      </c>
      <c r="P1178" s="60">
        <v>123</v>
      </c>
      <c r="Q1178" s="60">
        <v>49</v>
      </c>
      <c r="R1178" s="316">
        <v>307</v>
      </c>
      <c r="S1178" s="280">
        <v>73</v>
      </c>
      <c r="T1178" s="186">
        <v>195</v>
      </c>
      <c r="U1178" s="186">
        <v>122</v>
      </c>
      <c r="V1178" s="186">
        <v>65</v>
      </c>
      <c r="W1178" s="317">
        <v>268</v>
      </c>
    </row>
    <row r="1179" spans="1:23">
      <c r="A1179" s="499"/>
      <c r="B1179" s="499"/>
      <c r="C1179" t="s">
        <v>121</v>
      </c>
      <c r="D1179" s="300"/>
      <c r="E1179" s="300"/>
      <c r="F1179" s="300"/>
      <c r="G1179" s="300"/>
      <c r="H1179" s="300"/>
      <c r="I1179" s="158" t="s">
        <v>169</v>
      </c>
      <c r="J1179" s="133" t="s">
        <v>169</v>
      </c>
      <c r="K1179" s="133" t="s">
        <v>169</v>
      </c>
      <c r="L1179" s="133" t="s">
        <v>169</v>
      </c>
      <c r="M1179" s="308">
        <v>11</v>
      </c>
      <c r="N1179" s="315" t="s">
        <v>169</v>
      </c>
      <c r="O1179" s="60">
        <v>15</v>
      </c>
      <c r="P1179" s="253" t="s">
        <v>169</v>
      </c>
      <c r="Q1179" s="253" t="s">
        <v>169</v>
      </c>
      <c r="R1179" s="316">
        <v>19</v>
      </c>
      <c r="S1179" s="304" t="s">
        <v>169</v>
      </c>
      <c r="T1179" s="186">
        <v>10</v>
      </c>
      <c r="U1179" s="252" t="s">
        <v>169</v>
      </c>
      <c r="V1179" s="252" t="s">
        <v>169</v>
      </c>
      <c r="W1179" s="317">
        <v>13</v>
      </c>
    </row>
    <row r="1180" spans="1:23">
      <c r="A1180" s="499"/>
      <c r="B1180" s="499"/>
      <c r="C1180" t="s">
        <v>281</v>
      </c>
      <c r="D1180" s="300"/>
      <c r="E1180" s="300"/>
      <c r="F1180" s="300"/>
      <c r="G1180" s="300"/>
      <c r="H1180" s="300"/>
      <c r="I1180" s="314">
        <v>28</v>
      </c>
      <c r="J1180" s="229">
        <v>40</v>
      </c>
      <c r="K1180" s="229">
        <v>15</v>
      </c>
      <c r="L1180" s="133" t="s">
        <v>169</v>
      </c>
      <c r="M1180" s="308">
        <v>68</v>
      </c>
      <c r="N1180" s="197">
        <v>22</v>
      </c>
      <c r="O1180" s="60">
        <v>54</v>
      </c>
      <c r="P1180" s="60">
        <v>19</v>
      </c>
      <c r="Q1180" s="253" t="s">
        <v>169</v>
      </c>
      <c r="R1180" s="316">
        <v>76</v>
      </c>
      <c r="S1180" s="280">
        <v>24</v>
      </c>
      <c r="T1180" s="186">
        <v>46</v>
      </c>
      <c r="U1180" s="186">
        <v>18</v>
      </c>
      <c r="V1180" s="186">
        <v>12</v>
      </c>
      <c r="W1180" s="317">
        <v>70</v>
      </c>
    </row>
    <row r="1181" spans="1:23">
      <c r="A1181" s="499"/>
      <c r="B1181" s="499"/>
      <c r="C1181" t="s">
        <v>123</v>
      </c>
      <c r="D1181" s="300"/>
      <c r="E1181" s="300"/>
      <c r="F1181" s="300"/>
      <c r="G1181" s="300"/>
      <c r="H1181" s="300"/>
      <c r="I1181" s="314">
        <v>88</v>
      </c>
      <c r="J1181" s="229">
        <v>307</v>
      </c>
      <c r="K1181" s="229">
        <v>126</v>
      </c>
      <c r="L1181" s="229">
        <v>60</v>
      </c>
      <c r="M1181" s="308">
        <v>395</v>
      </c>
      <c r="N1181" s="197">
        <v>89</v>
      </c>
      <c r="O1181" s="60">
        <v>250</v>
      </c>
      <c r="P1181" s="60">
        <v>132</v>
      </c>
      <c r="Q1181" s="60">
        <v>72</v>
      </c>
      <c r="R1181" s="316">
        <v>339</v>
      </c>
      <c r="S1181" s="280">
        <v>76</v>
      </c>
      <c r="T1181" s="186">
        <v>214</v>
      </c>
      <c r="U1181" s="186">
        <v>130</v>
      </c>
      <c r="V1181" s="186">
        <v>72</v>
      </c>
      <c r="W1181" s="317">
        <v>290</v>
      </c>
    </row>
    <row r="1182" spans="1:23">
      <c r="A1182" s="499"/>
      <c r="B1182" s="499"/>
      <c r="C1182" t="s">
        <v>509</v>
      </c>
      <c r="D1182" s="300"/>
      <c r="E1182" s="300"/>
      <c r="F1182" s="300"/>
      <c r="G1182" s="300"/>
      <c r="H1182" s="300"/>
      <c r="I1182" s="314">
        <v>708</v>
      </c>
      <c r="J1182" s="227">
        <v>1762</v>
      </c>
      <c r="K1182" s="229">
        <v>694</v>
      </c>
      <c r="L1182" s="229">
        <v>322</v>
      </c>
      <c r="M1182" s="307">
        <v>2470</v>
      </c>
      <c r="N1182" s="197">
        <v>666</v>
      </c>
      <c r="O1182" s="60">
        <v>1696</v>
      </c>
      <c r="P1182" s="60">
        <v>721</v>
      </c>
      <c r="Q1182" s="60">
        <v>334</v>
      </c>
      <c r="R1182" s="316">
        <v>2362</v>
      </c>
      <c r="S1182" s="280">
        <v>641</v>
      </c>
      <c r="T1182" s="186">
        <v>1457</v>
      </c>
      <c r="U1182" s="186">
        <v>704</v>
      </c>
      <c r="V1182" s="186">
        <v>370</v>
      </c>
      <c r="W1182" s="317">
        <v>2098</v>
      </c>
    </row>
    <row r="1183" spans="1:23">
      <c r="A1183" s="499"/>
      <c r="B1183" s="499" t="s">
        <v>511</v>
      </c>
      <c r="C1183" t="s">
        <v>124</v>
      </c>
      <c r="D1183" s="300"/>
      <c r="E1183" s="300"/>
      <c r="F1183" s="300"/>
      <c r="G1183" s="300"/>
      <c r="H1183" s="300"/>
      <c r="I1183" s="313">
        <v>11608</v>
      </c>
      <c r="J1183" s="227">
        <v>4981</v>
      </c>
      <c r="K1183" s="227">
        <v>2429</v>
      </c>
      <c r="L1183" s="227">
        <v>3494</v>
      </c>
      <c r="M1183" s="311">
        <v>11218</v>
      </c>
      <c r="N1183" s="197">
        <v>12624</v>
      </c>
      <c r="O1183" s="60">
        <v>5359</v>
      </c>
      <c r="P1183" s="60">
        <v>2673</v>
      </c>
      <c r="Q1183" s="60">
        <v>3841</v>
      </c>
      <c r="R1183" s="316">
        <v>12077</v>
      </c>
      <c r="S1183" s="280">
        <v>12801</v>
      </c>
      <c r="T1183" s="186">
        <v>5827</v>
      </c>
      <c r="U1183" s="186">
        <v>2853</v>
      </c>
      <c r="V1183" s="186">
        <v>4130</v>
      </c>
      <c r="W1183" s="317">
        <v>12767</v>
      </c>
    </row>
    <row r="1184" spans="1:23">
      <c r="A1184" s="499"/>
      <c r="B1184" s="499"/>
      <c r="C1184" t="s">
        <v>171</v>
      </c>
      <c r="D1184" s="300"/>
      <c r="E1184" s="300"/>
      <c r="F1184" s="300"/>
      <c r="G1184" s="300"/>
      <c r="H1184" s="300"/>
      <c r="I1184" s="313">
        <v>1698</v>
      </c>
      <c r="J1184" s="229">
        <v>660</v>
      </c>
      <c r="K1184" s="229">
        <v>332</v>
      </c>
      <c r="L1184" s="229">
        <v>289</v>
      </c>
      <c r="M1184" s="311">
        <v>1640</v>
      </c>
      <c r="N1184" s="197">
        <v>1890</v>
      </c>
      <c r="O1184" s="60">
        <v>729</v>
      </c>
      <c r="P1184" s="60">
        <v>361</v>
      </c>
      <c r="Q1184" s="60">
        <v>323</v>
      </c>
      <c r="R1184" s="316">
        <v>1825</v>
      </c>
      <c r="S1184" s="280">
        <v>1806</v>
      </c>
      <c r="T1184" s="186">
        <v>758</v>
      </c>
      <c r="U1184" s="186">
        <v>368</v>
      </c>
      <c r="V1184" s="186">
        <v>337</v>
      </c>
      <c r="W1184" s="317">
        <v>1828</v>
      </c>
    </row>
    <row r="1185" spans="1:23">
      <c r="A1185" s="499"/>
      <c r="B1185" s="499"/>
      <c r="C1185" t="s">
        <v>170</v>
      </c>
      <c r="D1185" s="300"/>
      <c r="E1185" s="300"/>
      <c r="F1185" s="300"/>
      <c r="G1185" s="300"/>
      <c r="H1185" s="300"/>
      <c r="I1185" s="313">
        <v>26458</v>
      </c>
      <c r="J1185" s="227">
        <v>8872</v>
      </c>
      <c r="K1185" s="227">
        <v>3914</v>
      </c>
      <c r="L1185" s="227">
        <v>3114</v>
      </c>
      <c r="M1185" s="311">
        <v>22292</v>
      </c>
      <c r="N1185" s="197">
        <v>29661</v>
      </c>
      <c r="O1185" s="60">
        <v>9628</v>
      </c>
      <c r="P1185" s="60">
        <v>4259</v>
      </c>
      <c r="Q1185" s="60">
        <v>3501</v>
      </c>
      <c r="R1185" s="316">
        <v>24529</v>
      </c>
      <c r="S1185" s="280">
        <v>31124</v>
      </c>
      <c r="T1185" s="186">
        <v>10474</v>
      </c>
      <c r="U1185" s="186">
        <v>4622</v>
      </c>
      <c r="V1185" s="186">
        <v>3787</v>
      </c>
      <c r="W1185" s="317">
        <v>26133</v>
      </c>
    </row>
    <row r="1186" spans="1:23">
      <c r="A1186" s="499"/>
      <c r="B1186" s="499"/>
      <c r="C1186" t="s">
        <v>117</v>
      </c>
      <c r="D1186" s="300"/>
      <c r="E1186" s="300"/>
      <c r="F1186" s="300"/>
      <c r="G1186" s="300"/>
      <c r="H1186" s="300"/>
      <c r="I1186" s="314">
        <v>533</v>
      </c>
      <c r="J1186" s="229">
        <v>281</v>
      </c>
      <c r="K1186" s="229">
        <v>165</v>
      </c>
      <c r="L1186" s="229">
        <v>128</v>
      </c>
      <c r="M1186" s="311">
        <v>648</v>
      </c>
      <c r="N1186" s="197">
        <v>590</v>
      </c>
      <c r="O1186" s="60">
        <v>297</v>
      </c>
      <c r="P1186" s="60">
        <v>198</v>
      </c>
      <c r="Q1186" s="60">
        <v>147</v>
      </c>
      <c r="R1186" s="316">
        <v>696</v>
      </c>
      <c r="S1186" s="280">
        <v>645</v>
      </c>
      <c r="T1186" s="186">
        <v>326</v>
      </c>
      <c r="U1186" s="186">
        <v>211</v>
      </c>
      <c r="V1186" s="186">
        <v>162</v>
      </c>
      <c r="W1186" s="317">
        <v>759</v>
      </c>
    </row>
    <row r="1187" spans="1:23">
      <c r="A1187" s="499"/>
      <c r="B1187" s="499"/>
      <c r="C1187" t="s">
        <v>172</v>
      </c>
      <c r="D1187" s="300"/>
      <c r="E1187" s="300"/>
      <c r="F1187" s="300"/>
      <c r="G1187" s="300"/>
      <c r="H1187" s="300"/>
      <c r="I1187" s="313">
        <v>7651</v>
      </c>
      <c r="J1187" s="227">
        <v>3636</v>
      </c>
      <c r="K1187" s="227">
        <v>1617</v>
      </c>
      <c r="L1187" s="227">
        <v>1684</v>
      </c>
      <c r="M1187" s="311">
        <v>8249</v>
      </c>
      <c r="N1187" s="197">
        <v>8552</v>
      </c>
      <c r="O1187" s="60">
        <v>4000</v>
      </c>
      <c r="P1187" s="60">
        <v>1831</v>
      </c>
      <c r="Q1187" s="60">
        <v>1927</v>
      </c>
      <c r="R1187" s="316">
        <v>9081</v>
      </c>
      <c r="S1187" s="280">
        <v>9230</v>
      </c>
      <c r="T1187" s="186">
        <v>4403</v>
      </c>
      <c r="U1187" s="186">
        <v>2010</v>
      </c>
      <c r="V1187" s="186">
        <v>2137</v>
      </c>
      <c r="W1187" s="317">
        <v>9868</v>
      </c>
    </row>
    <row r="1188" spans="1:23">
      <c r="A1188" s="499"/>
      <c r="B1188" s="499"/>
      <c r="C1188" t="s">
        <v>121</v>
      </c>
      <c r="D1188" s="300"/>
      <c r="E1188" s="300"/>
      <c r="F1188" s="300"/>
      <c r="G1188" s="300"/>
      <c r="H1188" s="300"/>
      <c r="I1188" s="314">
        <v>375</v>
      </c>
      <c r="J1188" s="229">
        <v>154</v>
      </c>
      <c r="K1188" s="229">
        <v>86</v>
      </c>
      <c r="L1188" s="229">
        <v>70</v>
      </c>
      <c r="M1188" s="311">
        <v>352</v>
      </c>
      <c r="N1188" s="197">
        <v>405</v>
      </c>
      <c r="O1188" s="60">
        <v>166</v>
      </c>
      <c r="P1188" s="60">
        <v>92</v>
      </c>
      <c r="Q1188" s="60">
        <v>78</v>
      </c>
      <c r="R1188" s="316">
        <v>387</v>
      </c>
      <c r="S1188" s="280">
        <v>451</v>
      </c>
      <c r="T1188" s="186">
        <v>192</v>
      </c>
      <c r="U1188" s="186">
        <v>108</v>
      </c>
      <c r="V1188" s="186">
        <v>90</v>
      </c>
      <c r="W1188" s="317">
        <v>431</v>
      </c>
    </row>
    <row r="1189" spans="1:23">
      <c r="A1189" s="499"/>
      <c r="B1189" s="499"/>
      <c r="C1189" t="s">
        <v>281</v>
      </c>
      <c r="D1189" s="300"/>
      <c r="E1189" s="300"/>
      <c r="F1189" s="300"/>
      <c r="G1189" s="300"/>
      <c r="H1189" s="300"/>
      <c r="I1189" s="313">
        <v>2383</v>
      </c>
      <c r="J1189" s="229">
        <v>570</v>
      </c>
      <c r="K1189" s="229">
        <v>158</v>
      </c>
      <c r="L1189" s="229">
        <v>139</v>
      </c>
      <c r="M1189" s="311">
        <v>2336</v>
      </c>
      <c r="N1189" s="197">
        <v>2667</v>
      </c>
      <c r="O1189" s="60">
        <v>635</v>
      </c>
      <c r="P1189" s="60">
        <v>181</v>
      </c>
      <c r="Q1189" s="60">
        <v>157</v>
      </c>
      <c r="R1189" s="316">
        <v>2576</v>
      </c>
      <c r="S1189" s="280">
        <v>2880</v>
      </c>
      <c r="T1189" s="186">
        <v>724</v>
      </c>
      <c r="U1189" s="186">
        <v>211</v>
      </c>
      <c r="V1189" s="186">
        <v>163</v>
      </c>
      <c r="W1189" s="317">
        <v>2789</v>
      </c>
    </row>
    <row r="1190" spans="1:23">
      <c r="A1190" s="499"/>
      <c r="B1190" s="499"/>
      <c r="C1190" t="s">
        <v>123</v>
      </c>
      <c r="D1190" s="300"/>
      <c r="E1190" s="300"/>
      <c r="F1190" s="300"/>
      <c r="G1190" s="300"/>
      <c r="H1190" s="300"/>
      <c r="I1190" s="313">
        <v>70064</v>
      </c>
      <c r="J1190" s="227">
        <v>45436</v>
      </c>
      <c r="K1190" s="227">
        <v>31175</v>
      </c>
      <c r="L1190" s="227">
        <v>44265</v>
      </c>
      <c r="M1190" s="311">
        <v>88821</v>
      </c>
      <c r="N1190" s="197">
        <v>69496</v>
      </c>
      <c r="O1190" s="60">
        <v>45070</v>
      </c>
      <c r="P1190" s="60">
        <v>31124</v>
      </c>
      <c r="Q1190" s="60">
        <v>44309</v>
      </c>
      <c r="R1190" s="316">
        <v>88016</v>
      </c>
      <c r="S1190" s="280">
        <v>72245</v>
      </c>
      <c r="T1190" s="186">
        <v>44803</v>
      </c>
      <c r="U1190" s="186">
        <v>31086</v>
      </c>
      <c r="V1190" s="186">
        <v>44321</v>
      </c>
      <c r="W1190" s="317">
        <v>88743</v>
      </c>
    </row>
    <row r="1191" spans="1:23">
      <c r="A1191" s="499"/>
      <c r="B1191" s="499"/>
      <c r="C1191" t="s">
        <v>509</v>
      </c>
      <c r="D1191" s="300"/>
      <c r="E1191" s="300"/>
      <c r="F1191" s="300"/>
      <c r="G1191" s="300"/>
      <c r="H1191" s="300"/>
      <c r="I1191" s="313">
        <v>120770</v>
      </c>
      <c r="J1191" s="227">
        <v>64590</v>
      </c>
      <c r="K1191" s="227">
        <v>39876</v>
      </c>
      <c r="L1191" s="227">
        <v>53183</v>
      </c>
      <c r="M1191" s="311">
        <v>135556</v>
      </c>
      <c r="N1191" s="197">
        <v>125885</v>
      </c>
      <c r="O1191" s="60">
        <v>65884</v>
      </c>
      <c r="P1191" s="60">
        <v>40719</v>
      </c>
      <c r="Q1191" s="60">
        <v>54283</v>
      </c>
      <c r="R1191" s="316">
        <v>139187</v>
      </c>
      <c r="S1191" s="280">
        <v>131182</v>
      </c>
      <c r="T1191" s="186">
        <v>67507</v>
      </c>
      <c r="U1191" s="186">
        <v>41469</v>
      </c>
      <c r="V1191" s="186">
        <v>55127</v>
      </c>
      <c r="W1191" s="317">
        <v>143318</v>
      </c>
    </row>
    <row r="1192" spans="1:23">
      <c r="A1192" s="499" t="s">
        <v>219</v>
      </c>
      <c r="B1192" s="499" t="s">
        <v>24</v>
      </c>
      <c r="C1192" t="s">
        <v>124</v>
      </c>
      <c r="D1192" s="227">
        <v>2944</v>
      </c>
      <c r="E1192" s="227">
        <v>4763</v>
      </c>
      <c r="F1192" s="227">
        <v>1338</v>
      </c>
      <c r="G1192" s="229">
        <v>728</v>
      </c>
      <c r="H1192" s="227">
        <v>7707</v>
      </c>
      <c r="I1192" s="313">
        <v>2758</v>
      </c>
      <c r="J1192" s="227">
        <v>4995</v>
      </c>
      <c r="K1192" s="227">
        <v>1382</v>
      </c>
      <c r="L1192" s="229">
        <v>743</v>
      </c>
      <c r="M1192" s="307">
        <v>7753</v>
      </c>
      <c r="N1192" s="197">
        <v>2457</v>
      </c>
      <c r="O1192" s="60">
        <v>3852</v>
      </c>
      <c r="P1192" s="60">
        <v>1071</v>
      </c>
      <c r="Q1192" s="60">
        <v>587</v>
      </c>
      <c r="R1192" s="316">
        <v>6309</v>
      </c>
      <c r="S1192" s="280">
        <v>2782</v>
      </c>
      <c r="T1192" s="186">
        <v>3486</v>
      </c>
      <c r="U1192" s="186">
        <v>1094</v>
      </c>
      <c r="V1192" s="186">
        <v>518</v>
      </c>
      <c r="W1192" s="317">
        <v>6268</v>
      </c>
    </row>
    <row r="1193" spans="1:23">
      <c r="A1193" s="499"/>
      <c r="B1193" s="499"/>
      <c r="C1193" t="s">
        <v>171</v>
      </c>
      <c r="D1193" s="227">
        <v>1664</v>
      </c>
      <c r="E1193" s="227">
        <v>3189</v>
      </c>
      <c r="F1193" s="227">
        <v>1006</v>
      </c>
      <c r="G1193" s="229">
        <v>539</v>
      </c>
      <c r="H1193" s="227">
        <v>4853</v>
      </c>
      <c r="I1193" s="313">
        <v>1444</v>
      </c>
      <c r="J1193" s="227">
        <v>3107</v>
      </c>
      <c r="K1193" s="229">
        <v>859</v>
      </c>
      <c r="L1193" s="229">
        <v>435</v>
      </c>
      <c r="M1193" s="307">
        <v>4551</v>
      </c>
      <c r="N1193" s="197">
        <v>1327</v>
      </c>
      <c r="O1193" s="60">
        <v>2738</v>
      </c>
      <c r="P1193" s="60">
        <v>785</v>
      </c>
      <c r="Q1193" s="60">
        <v>433</v>
      </c>
      <c r="R1193" s="316">
        <v>4065</v>
      </c>
      <c r="S1193" s="280">
        <v>1609</v>
      </c>
      <c r="T1193" s="186">
        <v>2784</v>
      </c>
      <c r="U1193" s="186">
        <v>894</v>
      </c>
      <c r="V1193" s="186">
        <v>469</v>
      </c>
      <c r="W1193" s="317">
        <v>4393</v>
      </c>
    </row>
    <row r="1194" spans="1:23">
      <c r="A1194" s="499"/>
      <c r="B1194" s="499"/>
      <c r="C1194" t="s">
        <v>170</v>
      </c>
      <c r="D1194" s="227">
        <v>2350</v>
      </c>
      <c r="E1194" s="227">
        <v>3936</v>
      </c>
      <c r="F1194" s="227">
        <v>1026</v>
      </c>
      <c r="G1194" s="229">
        <v>333</v>
      </c>
      <c r="H1194" s="227">
        <v>6286</v>
      </c>
      <c r="I1194" s="313">
        <v>2134</v>
      </c>
      <c r="J1194" s="227">
        <v>4191</v>
      </c>
      <c r="K1194" s="227">
        <v>1075</v>
      </c>
      <c r="L1194" s="229">
        <v>326</v>
      </c>
      <c r="M1194" s="307">
        <v>6325</v>
      </c>
      <c r="N1194" s="197">
        <v>2084</v>
      </c>
      <c r="O1194" s="60">
        <v>3326</v>
      </c>
      <c r="P1194" s="60">
        <v>902</v>
      </c>
      <c r="Q1194" s="60">
        <v>280</v>
      </c>
      <c r="R1194" s="316">
        <v>5410</v>
      </c>
      <c r="S1194" s="280">
        <v>2850</v>
      </c>
      <c r="T1194" s="186">
        <v>3291</v>
      </c>
      <c r="U1194" s="186">
        <v>839</v>
      </c>
      <c r="V1194" s="186">
        <v>339</v>
      </c>
      <c r="W1194" s="317">
        <v>6141</v>
      </c>
    </row>
    <row r="1195" spans="1:23">
      <c r="A1195" s="499"/>
      <c r="B1195" s="499"/>
      <c r="C1195" t="s">
        <v>117</v>
      </c>
      <c r="D1195" s="229">
        <v>615</v>
      </c>
      <c r="E1195" s="229">
        <v>786</v>
      </c>
      <c r="F1195" s="229">
        <v>143</v>
      </c>
      <c r="G1195" s="229">
        <v>56</v>
      </c>
      <c r="H1195" s="227">
        <v>1401</v>
      </c>
      <c r="I1195" s="314">
        <v>530</v>
      </c>
      <c r="J1195" s="229">
        <v>778</v>
      </c>
      <c r="K1195" s="229">
        <v>118</v>
      </c>
      <c r="L1195" s="229">
        <v>51</v>
      </c>
      <c r="M1195" s="307">
        <v>1308</v>
      </c>
      <c r="N1195" s="197">
        <v>581</v>
      </c>
      <c r="O1195" s="60">
        <v>678</v>
      </c>
      <c r="P1195" s="60">
        <v>121</v>
      </c>
      <c r="Q1195" s="60">
        <v>58</v>
      </c>
      <c r="R1195" s="316">
        <v>1259</v>
      </c>
      <c r="S1195" s="280">
        <v>636</v>
      </c>
      <c r="T1195" s="186">
        <v>629</v>
      </c>
      <c r="U1195" s="186">
        <v>115</v>
      </c>
      <c r="V1195" s="186">
        <v>47</v>
      </c>
      <c r="W1195" s="317">
        <v>1265</v>
      </c>
    </row>
    <row r="1196" spans="1:23">
      <c r="A1196" s="499"/>
      <c r="B1196" s="499"/>
      <c r="C1196" t="s">
        <v>172</v>
      </c>
      <c r="D1196" s="229">
        <v>41</v>
      </c>
      <c r="E1196" s="229">
        <v>70</v>
      </c>
      <c r="F1196" s="229">
        <v>25</v>
      </c>
      <c r="G1196" s="229">
        <v>13</v>
      </c>
      <c r="H1196" s="229">
        <v>111</v>
      </c>
      <c r="I1196" s="314">
        <v>40</v>
      </c>
      <c r="J1196" s="229">
        <v>85</v>
      </c>
      <c r="K1196" s="229">
        <v>33</v>
      </c>
      <c r="L1196" s="229">
        <v>10</v>
      </c>
      <c r="M1196" s="308">
        <v>125</v>
      </c>
      <c r="N1196" s="197">
        <v>26</v>
      </c>
      <c r="O1196" s="60">
        <v>74</v>
      </c>
      <c r="P1196" s="60">
        <v>21</v>
      </c>
      <c r="Q1196" s="60">
        <v>10</v>
      </c>
      <c r="R1196" s="316">
        <v>100</v>
      </c>
      <c r="S1196" s="280">
        <v>45</v>
      </c>
      <c r="T1196" s="186">
        <v>53</v>
      </c>
      <c r="U1196" s="186">
        <v>19</v>
      </c>
      <c r="V1196" s="186">
        <v>15</v>
      </c>
      <c r="W1196" s="317">
        <v>98</v>
      </c>
    </row>
    <row r="1197" spans="1:23">
      <c r="A1197" s="499"/>
      <c r="B1197" s="499"/>
      <c r="C1197" t="s">
        <v>121</v>
      </c>
      <c r="D1197" s="229">
        <v>24</v>
      </c>
      <c r="E1197" s="229">
        <v>36</v>
      </c>
      <c r="F1197" s="133" t="s">
        <v>169</v>
      </c>
      <c r="G1197" s="133" t="s">
        <v>169</v>
      </c>
      <c r="H1197" s="229">
        <v>60</v>
      </c>
      <c r="I1197" s="314">
        <v>11</v>
      </c>
      <c r="J1197" s="229">
        <v>34</v>
      </c>
      <c r="K1197" s="133" t="s">
        <v>169</v>
      </c>
      <c r="L1197" s="133" t="s">
        <v>169</v>
      </c>
      <c r="M1197" s="308">
        <v>45</v>
      </c>
      <c r="N1197" s="197">
        <v>13</v>
      </c>
      <c r="O1197" s="60">
        <v>28</v>
      </c>
      <c r="P1197" s="253" t="s">
        <v>169</v>
      </c>
      <c r="Q1197" s="253" t="s">
        <v>169</v>
      </c>
      <c r="R1197" s="316">
        <v>41</v>
      </c>
      <c r="S1197" s="280">
        <v>15</v>
      </c>
      <c r="T1197" s="186">
        <v>31</v>
      </c>
      <c r="U1197" s="252" t="s">
        <v>169</v>
      </c>
      <c r="V1197" s="252" t="s">
        <v>169</v>
      </c>
      <c r="W1197" s="317">
        <v>46</v>
      </c>
    </row>
    <row r="1198" spans="1:23">
      <c r="A1198" s="499"/>
      <c r="B1198" s="499"/>
      <c r="C1198" t="s">
        <v>281</v>
      </c>
      <c r="D1198" s="229">
        <v>483</v>
      </c>
      <c r="E1198" s="229">
        <v>647</v>
      </c>
      <c r="F1198" s="229">
        <v>139</v>
      </c>
      <c r="G1198" s="229">
        <v>53</v>
      </c>
      <c r="H1198" s="227">
        <v>1130</v>
      </c>
      <c r="I1198" s="314">
        <v>387</v>
      </c>
      <c r="J1198" s="229">
        <v>705</v>
      </c>
      <c r="K1198" s="229">
        <v>161</v>
      </c>
      <c r="L1198" s="229">
        <v>59</v>
      </c>
      <c r="M1198" s="307">
        <v>1092</v>
      </c>
      <c r="N1198" s="197">
        <v>498</v>
      </c>
      <c r="O1198" s="60">
        <v>603</v>
      </c>
      <c r="P1198" s="60">
        <v>109</v>
      </c>
      <c r="Q1198" s="60">
        <v>51</v>
      </c>
      <c r="R1198" s="316">
        <v>1101</v>
      </c>
      <c r="S1198" s="280">
        <v>519</v>
      </c>
      <c r="T1198" s="186">
        <v>678</v>
      </c>
      <c r="U1198" s="186">
        <v>171</v>
      </c>
      <c r="V1198" s="186">
        <v>70</v>
      </c>
      <c r="W1198" s="317">
        <v>1197</v>
      </c>
    </row>
    <row r="1199" spans="1:23">
      <c r="A1199" s="499"/>
      <c r="B1199" s="499"/>
      <c r="C1199" t="s">
        <v>123</v>
      </c>
      <c r="D1199" s="229">
        <v>531</v>
      </c>
      <c r="E1199" s="227">
        <v>3178</v>
      </c>
      <c r="F1199" s="227">
        <v>1968</v>
      </c>
      <c r="G1199" s="227">
        <v>1185</v>
      </c>
      <c r="H1199" s="227">
        <v>3709</v>
      </c>
      <c r="I1199" s="314">
        <v>609</v>
      </c>
      <c r="J1199" s="227">
        <v>3227</v>
      </c>
      <c r="K1199" s="227">
        <v>2311</v>
      </c>
      <c r="L1199" s="227">
        <v>1243</v>
      </c>
      <c r="M1199" s="307">
        <v>3836</v>
      </c>
      <c r="N1199" s="197">
        <v>751</v>
      </c>
      <c r="O1199" s="60">
        <v>2096</v>
      </c>
      <c r="P1199" s="60">
        <v>1799</v>
      </c>
      <c r="Q1199" s="60">
        <v>982</v>
      </c>
      <c r="R1199" s="316">
        <v>2847</v>
      </c>
      <c r="S1199" s="280">
        <v>754</v>
      </c>
      <c r="T1199" s="186">
        <v>1834</v>
      </c>
      <c r="U1199" s="186">
        <v>1654</v>
      </c>
      <c r="V1199" s="186">
        <v>1103</v>
      </c>
      <c r="W1199" s="317">
        <v>2588</v>
      </c>
    </row>
    <row r="1200" spans="1:23">
      <c r="A1200" s="499"/>
      <c r="B1200" s="499"/>
      <c r="C1200" t="s">
        <v>509</v>
      </c>
      <c r="D1200" s="227">
        <v>8652</v>
      </c>
      <c r="E1200" s="227">
        <v>16605</v>
      </c>
      <c r="F1200" s="227">
        <v>5651</v>
      </c>
      <c r="G1200" s="227">
        <v>2909</v>
      </c>
      <c r="H1200" s="227">
        <v>25257</v>
      </c>
      <c r="I1200" s="313">
        <v>7913</v>
      </c>
      <c r="J1200" s="227">
        <v>17122</v>
      </c>
      <c r="K1200" s="227">
        <v>5947</v>
      </c>
      <c r="L1200" s="227">
        <v>2870</v>
      </c>
      <c r="M1200" s="307">
        <v>25035</v>
      </c>
      <c r="N1200" s="197">
        <v>7737</v>
      </c>
      <c r="O1200" s="60">
        <v>13395</v>
      </c>
      <c r="P1200" s="60">
        <v>4814</v>
      </c>
      <c r="Q1200" s="60">
        <v>2402</v>
      </c>
      <c r="R1200" s="316">
        <v>21132</v>
      </c>
      <c r="S1200" s="280">
        <v>9210</v>
      </c>
      <c r="T1200" s="186">
        <v>12786</v>
      </c>
      <c r="U1200" s="186">
        <v>4790</v>
      </c>
      <c r="V1200" s="186">
        <v>2562</v>
      </c>
      <c r="W1200" s="317">
        <v>21996</v>
      </c>
    </row>
    <row r="1201" spans="1:23">
      <c r="A1201" s="499"/>
      <c r="B1201" s="499" t="s">
        <v>510</v>
      </c>
      <c r="C1201" t="s">
        <v>124</v>
      </c>
      <c r="D1201" s="229">
        <v>168</v>
      </c>
      <c r="E1201" s="229">
        <v>512</v>
      </c>
      <c r="F1201" s="229">
        <v>86</v>
      </c>
      <c r="G1201" s="229">
        <v>50</v>
      </c>
      <c r="H1201" s="229">
        <v>680</v>
      </c>
      <c r="I1201" s="314">
        <v>199</v>
      </c>
      <c r="J1201" s="229">
        <v>636</v>
      </c>
      <c r="K1201" s="229">
        <v>126</v>
      </c>
      <c r="L1201" s="229">
        <v>73</v>
      </c>
      <c r="M1201" s="308">
        <v>835</v>
      </c>
      <c r="N1201" s="197">
        <v>172</v>
      </c>
      <c r="O1201" s="60">
        <v>408</v>
      </c>
      <c r="P1201" s="60">
        <v>74</v>
      </c>
      <c r="Q1201" s="60">
        <v>42</v>
      </c>
      <c r="R1201" s="316">
        <v>580</v>
      </c>
      <c r="S1201" s="280">
        <v>198</v>
      </c>
      <c r="T1201" s="186">
        <v>430</v>
      </c>
      <c r="U1201" s="186">
        <v>94</v>
      </c>
      <c r="V1201" s="186">
        <v>54</v>
      </c>
      <c r="W1201" s="317">
        <v>628</v>
      </c>
    </row>
    <row r="1202" spans="1:23">
      <c r="A1202" s="499"/>
      <c r="B1202" s="499"/>
      <c r="C1202" t="s">
        <v>171</v>
      </c>
      <c r="D1202" s="229">
        <v>46</v>
      </c>
      <c r="E1202" s="229">
        <v>182</v>
      </c>
      <c r="F1202" s="229">
        <v>49</v>
      </c>
      <c r="G1202" s="229">
        <v>28</v>
      </c>
      <c r="H1202" s="229">
        <v>228</v>
      </c>
      <c r="I1202" s="314">
        <v>50</v>
      </c>
      <c r="J1202" s="229">
        <v>279</v>
      </c>
      <c r="K1202" s="229">
        <v>59</v>
      </c>
      <c r="L1202" s="229">
        <v>27</v>
      </c>
      <c r="M1202" s="308">
        <v>329</v>
      </c>
      <c r="N1202" s="197">
        <v>41</v>
      </c>
      <c r="O1202" s="60">
        <v>191</v>
      </c>
      <c r="P1202" s="60">
        <v>45</v>
      </c>
      <c r="Q1202" s="60">
        <v>23</v>
      </c>
      <c r="R1202" s="316">
        <v>232</v>
      </c>
      <c r="S1202" s="280">
        <v>38</v>
      </c>
      <c r="T1202" s="186">
        <v>192</v>
      </c>
      <c r="U1202" s="186">
        <v>57</v>
      </c>
      <c r="V1202" s="186">
        <v>25</v>
      </c>
      <c r="W1202" s="317">
        <v>230</v>
      </c>
    </row>
    <row r="1203" spans="1:23">
      <c r="A1203" s="499"/>
      <c r="B1203" s="499"/>
      <c r="C1203" t="s">
        <v>170</v>
      </c>
      <c r="D1203" s="229">
        <v>69</v>
      </c>
      <c r="E1203" s="229">
        <v>296</v>
      </c>
      <c r="F1203" s="229">
        <v>61</v>
      </c>
      <c r="G1203" s="229">
        <v>25</v>
      </c>
      <c r="H1203" s="229">
        <v>365</v>
      </c>
      <c r="I1203" s="314">
        <v>86</v>
      </c>
      <c r="J1203" s="229">
        <v>380</v>
      </c>
      <c r="K1203" s="229">
        <v>95</v>
      </c>
      <c r="L1203" s="229">
        <v>24</v>
      </c>
      <c r="M1203" s="308">
        <v>466</v>
      </c>
      <c r="N1203" s="197">
        <v>87</v>
      </c>
      <c r="O1203" s="60">
        <v>293</v>
      </c>
      <c r="P1203" s="60">
        <v>66</v>
      </c>
      <c r="Q1203" s="60">
        <v>22</v>
      </c>
      <c r="R1203" s="316">
        <v>380</v>
      </c>
      <c r="S1203" s="280">
        <v>102</v>
      </c>
      <c r="T1203" s="186">
        <v>264</v>
      </c>
      <c r="U1203" s="186">
        <v>51</v>
      </c>
      <c r="V1203" s="186">
        <v>23</v>
      </c>
      <c r="W1203" s="317">
        <v>366</v>
      </c>
    </row>
    <row r="1204" spans="1:23">
      <c r="A1204" s="499"/>
      <c r="B1204" s="499"/>
      <c r="C1204" t="s">
        <v>117</v>
      </c>
      <c r="D1204" s="229">
        <v>27</v>
      </c>
      <c r="E1204" s="229">
        <v>89</v>
      </c>
      <c r="F1204" s="133" t="s">
        <v>169</v>
      </c>
      <c r="H1204" s="229">
        <v>116</v>
      </c>
      <c r="I1204" s="314">
        <v>36</v>
      </c>
      <c r="J1204" s="229">
        <v>92</v>
      </c>
      <c r="K1204" s="229">
        <v>12</v>
      </c>
      <c r="L1204" s="133" t="s">
        <v>169</v>
      </c>
      <c r="M1204" s="308">
        <v>128</v>
      </c>
      <c r="N1204" s="197">
        <v>31</v>
      </c>
      <c r="O1204" s="60">
        <v>93</v>
      </c>
      <c r="P1204" s="253" t="s">
        <v>169</v>
      </c>
      <c r="Q1204" s="253" t="s">
        <v>169</v>
      </c>
      <c r="R1204" s="316">
        <v>124</v>
      </c>
      <c r="S1204" s="280">
        <v>48</v>
      </c>
      <c r="T1204" s="186">
        <v>95</v>
      </c>
      <c r="U1204" s="186">
        <v>11</v>
      </c>
      <c r="V1204" s="252" t="s">
        <v>169</v>
      </c>
      <c r="W1204" s="317">
        <v>143</v>
      </c>
    </row>
    <row r="1205" spans="1:23">
      <c r="A1205" s="499"/>
      <c r="B1205" s="499"/>
      <c r="C1205" t="s">
        <v>172</v>
      </c>
      <c r="E1205" s="229" t="s">
        <v>169</v>
      </c>
      <c r="F1205" s="133" t="s">
        <v>169</v>
      </c>
      <c r="H1205" s="133" t="s">
        <v>169</v>
      </c>
      <c r="I1205" s="158" t="s">
        <v>169</v>
      </c>
      <c r="J1205" s="133" t="s">
        <v>169</v>
      </c>
      <c r="K1205" s="133" t="s">
        <v>169</v>
      </c>
      <c r="L1205" s="133" t="s">
        <v>169</v>
      </c>
      <c r="M1205" s="159" t="s">
        <v>169</v>
      </c>
      <c r="N1205" s="315" t="s">
        <v>169</v>
      </c>
      <c r="O1205" s="253" t="s">
        <v>169</v>
      </c>
      <c r="P1205" s="253" t="s">
        <v>169</v>
      </c>
      <c r="R1205" s="318" t="s">
        <v>169</v>
      </c>
      <c r="S1205" s="304" t="s">
        <v>169</v>
      </c>
      <c r="T1205" s="252" t="s">
        <v>169</v>
      </c>
      <c r="U1205" s="252" t="s">
        <v>169</v>
      </c>
      <c r="V1205" s="252" t="s">
        <v>169</v>
      </c>
      <c r="W1205" s="317">
        <v>11</v>
      </c>
    </row>
    <row r="1206" spans="1:23">
      <c r="A1206" s="499"/>
      <c r="B1206" s="499"/>
      <c r="C1206" t="s">
        <v>121</v>
      </c>
      <c r="D1206" s="229" t="s">
        <v>169</v>
      </c>
      <c r="H1206" s="133" t="s">
        <v>169</v>
      </c>
      <c r="I1206" s="314"/>
      <c r="J1206" s="133" t="s">
        <v>169</v>
      </c>
      <c r="M1206" s="159" t="s">
        <v>169</v>
      </c>
      <c r="N1206" s="315" t="s">
        <v>169</v>
      </c>
      <c r="O1206" s="253" t="s">
        <v>169</v>
      </c>
      <c r="P1206" s="253" t="s">
        <v>169</v>
      </c>
      <c r="R1206" s="318" t="s">
        <v>169</v>
      </c>
      <c r="S1206" s="196"/>
      <c r="T1206" s="252" t="s">
        <v>169</v>
      </c>
      <c r="W1206" s="321" t="s">
        <v>169</v>
      </c>
    </row>
    <row r="1207" spans="1:23">
      <c r="A1207" s="499"/>
      <c r="B1207" s="499"/>
      <c r="C1207" t="s">
        <v>281</v>
      </c>
      <c r="D1207" s="229">
        <v>34</v>
      </c>
      <c r="E1207" s="229">
        <v>79</v>
      </c>
      <c r="F1207" s="133" t="s">
        <v>169</v>
      </c>
      <c r="G1207" s="133" t="s">
        <v>169</v>
      </c>
      <c r="H1207" s="229">
        <v>113</v>
      </c>
      <c r="I1207" s="314">
        <v>35</v>
      </c>
      <c r="J1207" s="229">
        <v>73</v>
      </c>
      <c r="K1207" s="229">
        <v>16</v>
      </c>
      <c r="L1207" s="133" t="s">
        <v>169</v>
      </c>
      <c r="M1207" s="308">
        <v>108</v>
      </c>
      <c r="N1207" s="197">
        <v>44</v>
      </c>
      <c r="O1207" s="60">
        <v>73</v>
      </c>
      <c r="P1207" s="60">
        <v>12</v>
      </c>
      <c r="Q1207" s="253" t="s">
        <v>169</v>
      </c>
      <c r="R1207" s="316">
        <v>117</v>
      </c>
      <c r="S1207" s="280">
        <v>26</v>
      </c>
      <c r="T1207" s="186">
        <v>89</v>
      </c>
      <c r="U1207" s="186">
        <v>16</v>
      </c>
      <c r="V1207" s="252" t="s">
        <v>169</v>
      </c>
      <c r="W1207" s="317">
        <v>115</v>
      </c>
    </row>
    <row r="1208" spans="1:23">
      <c r="A1208" s="499"/>
      <c r="B1208" s="499"/>
      <c r="C1208" t="s">
        <v>123</v>
      </c>
      <c r="D1208" s="229">
        <v>42</v>
      </c>
      <c r="E1208" s="229">
        <v>368</v>
      </c>
      <c r="F1208" s="229">
        <v>220</v>
      </c>
      <c r="G1208" s="229">
        <v>132</v>
      </c>
      <c r="H1208" s="229">
        <v>410</v>
      </c>
      <c r="I1208" s="314">
        <v>43</v>
      </c>
      <c r="J1208" s="229">
        <v>347</v>
      </c>
      <c r="K1208" s="229">
        <v>265</v>
      </c>
      <c r="L1208" s="229">
        <v>171</v>
      </c>
      <c r="M1208" s="308">
        <v>390</v>
      </c>
      <c r="N1208" s="197">
        <v>49</v>
      </c>
      <c r="O1208" s="60">
        <v>274</v>
      </c>
      <c r="P1208" s="60">
        <v>174</v>
      </c>
      <c r="Q1208" s="60">
        <v>124</v>
      </c>
      <c r="R1208" s="316">
        <v>323</v>
      </c>
      <c r="S1208" s="280">
        <v>41</v>
      </c>
      <c r="T1208" s="186">
        <v>243</v>
      </c>
      <c r="U1208" s="186">
        <v>147</v>
      </c>
      <c r="V1208" s="186">
        <v>105</v>
      </c>
      <c r="W1208" s="317">
        <v>284</v>
      </c>
    </row>
    <row r="1209" spans="1:23">
      <c r="A1209" s="499"/>
      <c r="B1209" s="499"/>
      <c r="C1209" t="s">
        <v>509</v>
      </c>
      <c r="D1209" s="229">
        <v>387</v>
      </c>
      <c r="E1209" s="227">
        <v>1533</v>
      </c>
      <c r="F1209" s="229">
        <v>430</v>
      </c>
      <c r="G1209" s="229">
        <v>241</v>
      </c>
      <c r="H1209" s="227">
        <v>1920</v>
      </c>
      <c r="I1209" s="314">
        <v>450</v>
      </c>
      <c r="J1209" s="227">
        <v>1817</v>
      </c>
      <c r="K1209" s="229">
        <v>576</v>
      </c>
      <c r="L1209" s="229">
        <v>307</v>
      </c>
      <c r="M1209" s="307">
        <v>2267</v>
      </c>
      <c r="N1209" s="197">
        <v>428</v>
      </c>
      <c r="O1209" s="60">
        <v>1338</v>
      </c>
      <c r="P1209" s="60">
        <v>381</v>
      </c>
      <c r="Q1209" s="60">
        <v>218</v>
      </c>
      <c r="R1209" s="316">
        <v>1766</v>
      </c>
      <c r="S1209" s="280">
        <v>456</v>
      </c>
      <c r="T1209" s="186">
        <v>1324</v>
      </c>
      <c r="U1209" s="186">
        <v>377</v>
      </c>
      <c r="V1209" s="186">
        <v>214</v>
      </c>
      <c r="W1209" s="317">
        <v>1780</v>
      </c>
    </row>
    <row r="1210" spans="1:23">
      <c r="A1210" s="499"/>
      <c r="B1210" s="499" t="s">
        <v>41</v>
      </c>
      <c r="C1210" t="s">
        <v>124</v>
      </c>
      <c r="D1210" s="300"/>
      <c r="E1210" s="300"/>
      <c r="F1210" s="300"/>
      <c r="G1210" s="300"/>
      <c r="H1210" s="300"/>
      <c r="I1210" s="313">
        <v>1738</v>
      </c>
      <c r="J1210" s="227">
        <v>2908</v>
      </c>
      <c r="K1210" s="229">
        <v>836</v>
      </c>
      <c r="L1210" s="229">
        <v>351</v>
      </c>
      <c r="M1210" s="307">
        <v>4646</v>
      </c>
      <c r="N1210" s="197">
        <v>1603</v>
      </c>
      <c r="O1210" s="60">
        <v>2745</v>
      </c>
      <c r="P1210" s="60">
        <v>801</v>
      </c>
      <c r="Q1210" s="60">
        <v>392</v>
      </c>
      <c r="R1210" s="316">
        <v>4348</v>
      </c>
      <c r="S1210" s="280">
        <v>1436</v>
      </c>
      <c r="T1210" s="186">
        <v>2206</v>
      </c>
      <c r="U1210" s="186">
        <v>588</v>
      </c>
      <c r="V1210" s="186">
        <v>312</v>
      </c>
      <c r="W1210" s="317">
        <v>3642</v>
      </c>
    </row>
    <row r="1211" spans="1:23">
      <c r="A1211" s="499"/>
      <c r="B1211" s="499"/>
      <c r="C1211" t="s">
        <v>171</v>
      </c>
      <c r="D1211" s="300"/>
      <c r="E1211" s="300"/>
      <c r="F1211" s="300"/>
      <c r="G1211" s="300"/>
      <c r="H1211" s="300"/>
      <c r="I1211" s="314">
        <v>907</v>
      </c>
      <c r="J1211" s="227">
        <v>1818</v>
      </c>
      <c r="K1211" s="229">
        <v>582</v>
      </c>
      <c r="L1211" s="229">
        <v>287</v>
      </c>
      <c r="M1211" s="307">
        <v>2725</v>
      </c>
      <c r="N1211" s="197">
        <v>757</v>
      </c>
      <c r="O1211" s="60">
        <v>1673</v>
      </c>
      <c r="P1211" s="60">
        <v>466</v>
      </c>
      <c r="Q1211" s="60">
        <v>246</v>
      </c>
      <c r="R1211" s="316">
        <v>2430</v>
      </c>
      <c r="S1211" s="280">
        <v>684</v>
      </c>
      <c r="T1211" s="186">
        <v>1483</v>
      </c>
      <c r="U1211" s="186">
        <v>432</v>
      </c>
      <c r="V1211" s="186">
        <v>254</v>
      </c>
      <c r="W1211" s="317">
        <v>2167</v>
      </c>
    </row>
    <row r="1212" spans="1:23">
      <c r="A1212" s="499"/>
      <c r="B1212" s="499"/>
      <c r="C1212" t="s">
        <v>170</v>
      </c>
      <c r="D1212" s="300"/>
      <c r="E1212" s="300"/>
      <c r="F1212" s="300"/>
      <c r="G1212" s="300"/>
      <c r="H1212" s="300"/>
      <c r="I1212" s="313">
        <v>1374</v>
      </c>
      <c r="J1212" s="227">
        <v>2388</v>
      </c>
      <c r="K1212" s="229">
        <v>627</v>
      </c>
      <c r="L1212" s="229">
        <v>186</v>
      </c>
      <c r="M1212" s="307">
        <v>3762</v>
      </c>
      <c r="N1212" s="197">
        <v>1211</v>
      </c>
      <c r="O1212" s="60">
        <v>2467</v>
      </c>
      <c r="P1212" s="60">
        <v>649</v>
      </c>
      <c r="Q1212" s="60">
        <v>179</v>
      </c>
      <c r="R1212" s="316">
        <v>3678</v>
      </c>
      <c r="S1212" s="280">
        <v>1171</v>
      </c>
      <c r="T1212" s="186">
        <v>1905</v>
      </c>
      <c r="U1212" s="186">
        <v>543</v>
      </c>
      <c r="V1212" s="186">
        <v>156</v>
      </c>
      <c r="W1212" s="317">
        <v>3076</v>
      </c>
    </row>
    <row r="1213" spans="1:23">
      <c r="A1213" s="499"/>
      <c r="B1213" s="499"/>
      <c r="C1213" t="s">
        <v>117</v>
      </c>
      <c r="D1213" s="300"/>
      <c r="E1213" s="300"/>
      <c r="F1213" s="300"/>
      <c r="G1213" s="300"/>
      <c r="H1213" s="300"/>
      <c r="I1213" s="314">
        <v>439</v>
      </c>
      <c r="J1213" s="229">
        <v>522</v>
      </c>
      <c r="K1213" s="229">
        <v>99</v>
      </c>
      <c r="L1213" s="229">
        <v>35</v>
      </c>
      <c r="M1213" s="308">
        <v>961</v>
      </c>
      <c r="N1213" s="197">
        <v>352</v>
      </c>
      <c r="O1213" s="60">
        <v>481</v>
      </c>
      <c r="P1213" s="60">
        <v>72</v>
      </c>
      <c r="Q1213" s="60">
        <v>33</v>
      </c>
      <c r="R1213" s="316">
        <v>833</v>
      </c>
      <c r="S1213" s="280">
        <v>380</v>
      </c>
      <c r="T1213" s="186">
        <v>413</v>
      </c>
      <c r="U1213" s="186">
        <v>82</v>
      </c>
      <c r="V1213" s="186">
        <v>29</v>
      </c>
      <c r="W1213" s="317">
        <v>793</v>
      </c>
    </row>
    <row r="1214" spans="1:23">
      <c r="A1214" s="499"/>
      <c r="B1214" s="499"/>
      <c r="C1214" t="s">
        <v>172</v>
      </c>
      <c r="D1214" s="300"/>
      <c r="E1214" s="300"/>
      <c r="F1214" s="300"/>
      <c r="G1214" s="300"/>
      <c r="H1214" s="300"/>
      <c r="I1214" s="314">
        <v>25</v>
      </c>
      <c r="J1214" s="229">
        <v>41</v>
      </c>
      <c r="K1214" s="229">
        <v>13</v>
      </c>
      <c r="L1214" s="133" t="s">
        <v>169</v>
      </c>
      <c r="M1214" s="308">
        <v>66</v>
      </c>
      <c r="N1214" s="197">
        <v>22</v>
      </c>
      <c r="O1214" s="60">
        <v>40</v>
      </c>
      <c r="P1214" s="60">
        <v>17</v>
      </c>
      <c r="Q1214" s="253" t="s">
        <v>169</v>
      </c>
      <c r="R1214" s="316">
        <v>62</v>
      </c>
      <c r="S1214" s="280">
        <v>15</v>
      </c>
      <c r="T1214" s="186">
        <v>41</v>
      </c>
      <c r="U1214" s="252" t="s">
        <v>169</v>
      </c>
      <c r="V1214" s="252" t="s">
        <v>169</v>
      </c>
      <c r="W1214" s="317">
        <v>56</v>
      </c>
    </row>
    <row r="1215" spans="1:23">
      <c r="A1215" s="499"/>
      <c r="B1215" s="499"/>
      <c r="C1215" t="s">
        <v>121</v>
      </c>
      <c r="D1215" s="300"/>
      <c r="E1215" s="300"/>
      <c r="F1215" s="300"/>
      <c r="G1215" s="300"/>
      <c r="H1215" s="300"/>
      <c r="I1215" s="314">
        <v>11</v>
      </c>
      <c r="J1215" s="229">
        <v>25</v>
      </c>
      <c r="K1215" s="133" t="s">
        <v>169</v>
      </c>
      <c r="L1215" s="133" t="s">
        <v>169</v>
      </c>
      <c r="M1215" s="308">
        <v>36</v>
      </c>
      <c r="N1215" s="315" t="s">
        <v>169</v>
      </c>
      <c r="O1215" s="60">
        <v>19</v>
      </c>
      <c r="P1215" s="253" t="s">
        <v>169</v>
      </c>
      <c r="Q1215" s="253" t="s">
        <v>169</v>
      </c>
      <c r="R1215" s="316">
        <v>27</v>
      </c>
      <c r="S1215" s="304" t="s">
        <v>169</v>
      </c>
      <c r="T1215" s="186">
        <v>18</v>
      </c>
      <c r="U1215" s="252" t="s">
        <v>169</v>
      </c>
      <c r="V1215" s="252" t="s">
        <v>169</v>
      </c>
      <c r="W1215" s="317">
        <v>26</v>
      </c>
    </row>
    <row r="1216" spans="1:23">
      <c r="A1216" s="499"/>
      <c r="B1216" s="499"/>
      <c r="C1216" t="s">
        <v>281</v>
      </c>
      <c r="D1216" s="300"/>
      <c r="E1216" s="300"/>
      <c r="F1216" s="300"/>
      <c r="G1216" s="300"/>
      <c r="H1216" s="300"/>
      <c r="I1216" s="314">
        <v>311</v>
      </c>
      <c r="J1216" s="229">
        <v>394</v>
      </c>
      <c r="K1216" s="229">
        <v>87</v>
      </c>
      <c r="L1216" s="229">
        <v>32</v>
      </c>
      <c r="M1216" s="308">
        <v>705</v>
      </c>
      <c r="N1216" s="197">
        <v>232</v>
      </c>
      <c r="O1216" s="60">
        <v>416</v>
      </c>
      <c r="P1216" s="60">
        <v>95</v>
      </c>
      <c r="Q1216" s="60">
        <v>30</v>
      </c>
      <c r="R1216" s="316">
        <v>648</v>
      </c>
      <c r="S1216" s="280">
        <v>316</v>
      </c>
      <c r="T1216" s="186">
        <v>358</v>
      </c>
      <c r="U1216" s="186">
        <v>61</v>
      </c>
      <c r="V1216" s="186">
        <v>27</v>
      </c>
      <c r="W1216" s="317">
        <v>674</v>
      </c>
    </row>
    <row r="1217" spans="1:23">
      <c r="A1217" s="499"/>
      <c r="B1217" s="499"/>
      <c r="C1217" t="s">
        <v>123</v>
      </c>
      <c r="D1217" s="300"/>
      <c r="E1217" s="300"/>
      <c r="F1217" s="300"/>
      <c r="G1217" s="300"/>
      <c r="H1217" s="300"/>
      <c r="I1217" s="314">
        <v>384</v>
      </c>
      <c r="J1217" s="227">
        <v>1700</v>
      </c>
      <c r="K1217" s="227">
        <v>1068</v>
      </c>
      <c r="L1217" s="229">
        <v>548</v>
      </c>
      <c r="M1217" s="307">
        <v>2084</v>
      </c>
      <c r="N1217" s="197">
        <v>450</v>
      </c>
      <c r="O1217" s="60">
        <v>1801</v>
      </c>
      <c r="P1217" s="60">
        <v>1270</v>
      </c>
      <c r="Q1217" s="60">
        <v>621</v>
      </c>
      <c r="R1217" s="316">
        <v>2251</v>
      </c>
      <c r="S1217" s="280">
        <v>557</v>
      </c>
      <c r="T1217" s="186">
        <v>1164</v>
      </c>
      <c r="U1217" s="186">
        <v>1009</v>
      </c>
      <c r="V1217" s="186">
        <v>488</v>
      </c>
      <c r="W1217" s="317">
        <v>1721</v>
      </c>
    </row>
    <row r="1218" spans="1:23">
      <c r="A1218" s="499"/>
      <c r="B1218" s="499"/>
      <c r="C1218" t="s">
        <v>509</v>
      </c>
      <c r="D1218" s="300"/>
      <c r="E1218" s="300"/>
      <c r="F1218" s="300"/>
      <c r="G1218" s="300"/>
      <c r="H1218" s="300"/>
      <c r="I1218" s="313">
        <v>5189</v>
      </c>
      <c r="J1218" s="227">
        <v>9796</v>
      </c>
      <c r="K1218" s="227">
        <v>3313</v>
      </c>
      <c r="L1218" s="227">
        <v>1445</v>
      </c>
      <c r="M1218" s="307">
        <v>14985</v>
      </c>
      <c r="N1218" s="197">
        <v>4635</v>
      </c>
      <c r="O1218" s="60">
        <v>9642</v>
      </c>
      <c r="P1218" s="60">
        <v>3376</v>
      </c>
      <c r="Q1218" s="60">
        <v>1508</v>
      </c>
      <c r="R1218" s="316">
        <v>14277</v>
      </c>
      <c r="S1218" s="280">
        <v>4567</v>
      </c>
      <c r="T1218" s="186">
        <v>7588</v>
      </c>
      <c r="U1218" s="186">
        <v>2727</v>
      </c>
      <c r="V1218" s="186">
        <v>1272</v>
      </c>
      <c r="W1218" s="317">
        <v>12155</v>
      </c>
    </row>
    <row r="1219" spans="1:23">
      <c r="A1219" s="499"/>
      <c r="B1219" s="499" t="s">
        <v>511</v>
      </c>
      <c r="C1219" t="s">
        <v>124</v>
      </c>
      <c r="D1219" s="300"/>
      <c r="E1219" s="300"/>
      <c r="F1219" s="300"/>
      <c r="G1219" s="300"/>
      <c r="H1219" s="300"/>
      <c r="I1219" s="313">
        <v>151082</v>
      </c>
      <c r="J1219" s="227">
        <v>28857</v>
      </c>
      <c r="K1219" s="227">
        <v>10098</v>
      </c>
      <c r="L1219" s="227">
        <v>10841</v>
      </c>
      <c r="M1219" s="311">
        <v>108567</v>
      </c>
      <c r="N1219" s="197">
        <v>165726</v>
      </c>
      <c r="O1219" s="60">
        <v>31884</v>
      </c>
      <c r="P1219" s="60">
        <v>10968</v>
      </c>
      <c r="Q1219" s="60">
        <v>11784</v>
      </c>
      <c r="R1219" s="316">
        <v>118877</v>
      </c>
      <c r="S1219" s="280">
        <v>168521</v>
      </c>
      <c r="T1219" s="186">
        <v>34389</v>
      </c>
      <c r="U1219" s="186">
        <v>11665</v>
      </c>
      <c r="V1219" s="186">
        <v>12416</v>
      </c>
      <c r="W1219" s="317">
        <v>122552</v>
      </c>
    </row>
    <row r="1220" spans="1:23">
      <c r="A1220" s="499"/>
      <c r="B1220" s="499"/>
      <c r="C1220" t="s">
        <v>171</v>
      </c>
      <c r="D1220" s="300"/>
      <c r="E1220" s="300"/>
      <c r="F1220" s="300"/>
      <c r="G1220" s="300"/>
      <c r="H1220" s="300"/>
      <c r="I1220" s="313">
        <v>81610</v>
      </c>
      <c r="J1220" s="227">
        <v>18718</v>
      </c>
      <c r="K1220" s="227">
        <v>6571</v>
      </c>
      <c r="L1220" s="227">
        <v>4870</v>
      </c>
      <c r="M1220" s="311">
        <v>65192</v>
      </c>
      <c r="N1220" s="197">
        <v>91462</v>
      </c>
      <c r="O1220" s="60">
        <v>20894</v>
      </c>
      <c r="P1220" s="60">
        <v>7287</v>
      </c>
      <c r="Q1220" s="60">
        <v>5528</v>
      </c>
      <c r="R1220" s="316">
        <v>72276</v>
      </c>
      <c r="S1220" s="280">
        <v>95247</v>
      </c>
      <c r="T1220" s="186">
        <v>22720</v>
      </c>
      <c r="U1220" s="186">
        <v>8117</v>
      </c>
      <c r="V1220" s="186">
        <v>6092</v>
      </c>
      <c r="W1220" s="317">
        <v>75528</v>
      </c>
    </row>
    <row r="1221" spans="1:23">
      <c r="A1221" s="499"/>
      <c r="B1221" s="499"/>
      <c r="C1221" t="s">
        <v>170</v>
      </c>
      <c r="D1221" s="300"/>
      <c r="E1221" s="300"/>
      <c r="F1221" s="300"/>
      <c r="G1221" s="300"/>
      <c r="H1221" s="300"/>
      <c r="I1221" s="313">
        <v>97530</v>
      </c>
      <c r="J1221" s="227">
        <v>20906</v>
      </c>
      <c r="K1221" s="227">
        <v>5609</v>
      </c>
      <c r="L1221" s="227">
        <v>2900</v>
      </c>
      <c r="M1221" s="311">
        <v>77381</v>
      </c>
      <c r="N1221" s="197">
        <v>111572</v>
      </c>
      <c r="O1221" s="60">
        <v>24022</v>
      </c>
      <c r="P1221" s="60">
        <v>6381</v>
      </c>
      <c r="Q1221" s="60">
        <v>3329</v>
      </c>
      <c r="R1221" s="316">
        <v>87476</v>
      </c>
      <c r="S1221" s="280">
        <v>121914</v>
      </c>
      <c r="T1221" s="186">
        <v>26543</v>
      </c>
      <c r="U1221" s="186">
        <v>7126</v>
      </c>
      <c r="V1221" s="186">
        <v>3704</v>
      </c>
      <c r="W1221" s="317">
        <v>94444</v>
      </c>
    </row>
    <row r="1222" spans="1:23">
      <c r="A1222" s="499"/>
      <c r="B1222" s="499"/>
      <c r="C1222" t="s">
        <v>117</v>
      </c>
      <c r="D1222" s="300"/>
      <c r="E1222" s="300"/>
      <c r="F1222" s="300"/>
      <c r="G1222" s="300"/>
      <c r="H1222" s="300"/>
      <c r="I1222" s="313">
        <v>19597</v>
      </c>
      <c r="J1222" s="227">
        <v>4822</v>
      </c>
      <c r="K1222" s="227">
        <v>1125</v>
      </c>
      <c r="L1222" s="229">
        <v>561</v>
      </c>
      <c r="M1222" s="311">
        <v>18456</v>
      </c>
      <c r="N1222" s="197">
        <v>22677</v>
      </c>
      <c r="O1222" s="60">
        <v>5419</v>
      </c>
      <c r="P1222" s="60">
        <v>1262</v>
      </c>
      <c r="Q1222" s="60">
        <v>631</v>
      </c>
      <c r="R1222" s="316">
        <v>21120</v>
      </c>
      <c r="S1222" s="280">
        <v>25736</v>
      </c>
      <c r="T1222" s="186">
        <v>6097</v>
      </c>
      <c r="U1222" s="186">
        <v>1416</v>
      </c>
      <c r="V1222" s="186">
        <v>697</v>
      </c>
      <c r="W1222" s="317">
        <v>23833</v>
      </c>
    </row>
    <row r="1223" spans="1:23">
      <c r="A1223" s="499"/>
      <c r="B1223" s="499"/>
      <c r="C1223" t="s">
        <v>172</v>
      </c>
      <c r="D1223" s="300"/>
      <c r="E1223" s="300"/>
      <c r="F1223" s="300"/>
      <c r="G1223" s="300"/>
      <c r="H1223" s="300"/>
      <c r="I1223" s="313">
        <v>2202</v>
      </c>
      <c r="J1223" s="229">
        <v>431</v>
      </c>
      <c r="K1223" s="229">
        <v>158</v>
      </c>
      <c r="L1223" s="229">
        <v>129</v>
      </c>
      <c r="M1223" s="311">
        <v>1591</v>
      </c>
      <c r="N1223" s="197">
        <v>2469</v>
      </c>
      <c r="O1223" s="60">
        <v>477</v>
      </c>
      <c r="P1223" s="60">
        <v>172</v>
      </c>
      <c r="Q1223" s="60">
        <v>145</v>
      </c>
      <c r="R1223" s="316">
        <v>1786</v>
      </c>
      <c r="S1223" s="280">
        <v>2495</v>
      </c>
      <c r="T1223" s="186">
        <v>527</v>
      </c>
      <c r="U1223" s="186">
        <v>187</v>
      </c>
      <c r="V1223" s="186">
        <v>159</v>
      </c>
      <c r="W1223" s="317">
        <v>1827</v>
      </c>
    </row>
    <row r="1224" spans="1:23">
      <c r="A1224" s="499"/>
      <c r="B1224" s="499"/>
      <c r="C1224" t="s">
        <v>121</v>
      </c>
      <c r="D1224" s="300"/>
      <c r="E1224" s="300"/>
      <c r="F1224" s="300"/>
      <c r="G1224" s="300"/>
      <c r="H1224" s="300"/>
      <c r="I1224" s="314">
        <v>771</v>
      </c>
      <c r="J1224" s="229">
        <v>134</v>
      </c>
      <c r="K1224" s="229">
        <v>43</v>
      </c>
      <c r="L1224" s="229">
        <v>21</v>
      </c>
      <c r="M1224" s="311">
        <v>645</v>
      </c>
      <c r="N1224" s="197">
        <v>859</v>
      </c>
      <c r="O1224" s="60">
        <v>169</v>
      </c>
      <c r="P1224" s="60">
        <v>46</v>
      </c>
      <c r="Q1224" s="60">
        <v>24</v>
      </c>
      <c r="R1224" s="316">
        <v>733</v>
      </c>
      <c r="S1224" s="280">
        <v>938</v>
      </c>
      <c r="T1224" s="186">
        <v>186</v>
      </c>
      <c r="U1224" s="186">
        <v>47</v>
      </c>
      <c r="V1224" s="186">
        <v>25</v>
      </c>
      <c r="W1224" s="317">
        <v>795</v>
      </c>
    </row>
    <row r="1225" spans="1:23">
      <c r="A1225" s="499"/>
      <c r="B1225" s="499"/>
      <c r="C1225" t="s">
        <v>281</v>
      </c>
      <c r="D1225" s="300"/>
      <c r="E1225" s="300"/>
      <c r="F1225" s="300"/>
      <c r="G1225" s="300"/>
      <c r="H1225" s="300"/>
      <c r="I1225" s="313">
        <v>19285</v>
      </c>
      <c r="J1225" s="227">
        <v>5118</v>
      </c>
      <c r="K1225" s="227">
        <v>1002</v>
      </c>
      <c r="L1225" s="229">
        <v>477</v>
      </c>
      <c r="M1225" s="311">
        <v>17937</v>
      </c>
      <c r="N1225" s="197">
        <v>22181</v>
      </c>
      <c r="O1225" s="60">
        <v>5689</v>
      </c>
      <c r="P1225" s="60">
        <v>1145</v>
      </c>
      <c r="Q1225" s="60">
        <v>537</v>
      </c>
      <c r="R1225" s="316">
        <v>20206</v>
      </c>
      <c r="S1225" s="280">
        <v>24894</v>
      </c>
      <c r="T1225" s="186">
        <v>6310</v>
      </c>
      <c r="U1225" s="186">
        <v>1327</v>
      </c>
      <c r="V1225" s="186">
        <v>590</v>
      </c>
      <c r="W1225" s="317">
        <v>22360</v>
      </c>
    </row>
    <row r="1226" spans="1:23">
      <c r="A1226" s="499"/>
      <c r="B1226" s="499"/>
      <c r="C1226" t="s">
        <v>123</v>
      </c>
      <c r="D1226" s="300"/>
      <c r="E1226" s="300"/>
      <c r="F1226" s="300"/>
      <c r="G1226" s="300"/>
      <c r="H1226" s="300"/>
      <c r="I1226" s="313">
        <v>563175</v>
      </c>
      <c r="J1226" s="227">
        <v>278164</v>
      </c>
      <c r="K1226" s="227">
        <v>163676</v>
      </c>
      <c r="L1226" s="227">
        <v>167278</v>
      </c>
      <c r="M1226" s="311">
        <v>659971</v>
      </c>
      <c r="N1226" s="197">
        <v>560075</v>
      </c>
      <c r="O1226" s="60">
        <v>276892</v>
      </c>
      <c r="P1226" s="60">
        <v>163949</v>
      </c>
      <c r="Q1226" s="60">
        <v>168352</v>
      </c>
      <c r="R1226" s="316">
        <v>655794</v>
      </c>
      <c r="S1226" s="280">
        <v>583801</v>
      </c>
      <c r="T1226" s="186">
        <v>277108</v>
      </c>
      <c r="U1226" s="186">
        <v>164307</v>
      </c>
      <c r="V1226" s="186">
        <v>169224</v>
      </c>
      <c r="W1226" s="317">
        <v>666936</v>
      </c>
    </row>
    <row r="1227" spans="1:23">
      <c r="A1227" s="499"/>
      <c r="B1227" s="499"/>
      <c r="C1227" t="s">
        <v>509</v>
      </c>
      <c r="D1227" s="300"/>
      <c r="E1227" s="300"/>
      <c r="F1227" s="300"/>
      <c r="G1227" s="300"/>
      <c r="H1227" s="300"/>
      <c r="I1227" s="313">
        <v>935252</v>
      </c>
      <c r="J1227" s="227">
        <v>357150</v>
      </c>
      <c r="K1227" s="227">
        <v>188282</v>
      </c>
      <c r="L1227" s="227">
        <v>187077</v>
      </c>
      <c r="M1227" s="311">
        <v>949740</v>
      </c>
      <c r="N1227" s="197">
        <v>977021</v>
      </c>
      <c r="O1227" s="60">
        <v>365446</v>
      </c>
      <c r="P1227" s="60">
        <v>191210</v>
      </c>
      <c r="Q1227" s="60">
        <v>190330</v>
      </c>
      <c r="R1227" s="316">
        <v>978268</v>
      </c>
      <c r="S1227" s="280">
        <v>1023546</v>
      </c>
      <c r="T1227" s="186">
        <v>373880</v>
      </c>
      <c r="U1227" s="186">
        <v>194192</v>
      </c>
      <c r="V1227" s="186">
        <v>192907</v>
      </c>
      <c r="W1227" s="317">
        <v>1008275</v>
      </c>
    </row>
    <row r="1228" spans="1:23">
      <c r="A1228" s="499" t="s">
        <v>220</v>
      </c>
      <c r="B1228" s="499" t="s">
        <v>24</v>
      </c>
      <c r="C1228" t="s">
        <v>124</v>
      </c>
      <c r="D1228" s="227">
        <v>2651</v>
      </c>
      <c r="E1228" s="227">
        <v>5865</v>
      </c>
      <c r="F1228" s="227">
        <v>2190</v>
      </c>
      <c r="G1228" s="227">
        <v>1056</v>
      </c>
      <c r="H1228" s="227">
        <v>8516</v>
      </c>
      <c r="I1228" s="313">
        <v>2416</v>
      </c>
      <c r="J1228" s="227">
        <v>5601</v>
      </c>
      <c r="K1228" s="227">
        <v>2048</v>
      </c>
      <c r="L1228" s="229">
        <v>947</v>
      </c>
      <c r="M1228" s="307">
        <v>8017</v>
      </c>
      <c r="N1228" s="197">
        <v>2329</v>
      </c>
      <c r="O1228" s="60">
        <v>4943</v>
      </c>
      <c r="P1228" s="60">
        <v>2027</v>
      </c>
      <c r="Q1228" s="60">
        <v>979</v>
      </c>
      <c r="R1228" s="316">
        <v>7272</v>
      </c>
      <c r="S1228" s="280">
        <v>2354</v>
      </c>
      <c r="T1228" s="186">
        <v>4492</v>
      </c>
      <c r="U1228" s="186">
        <v>1874</v>
      </c>
      <c r="V1228" s="186">
        <v>894</v>
      </c>
      <c r="W1228" s="317">
        <v>6846</v>
      </c>
    </row>
    <row r="1229" spans="1:23">
      <c r="A1229" s="499"/>
      <c r="B1229" s="499"/>
      <c r="C1229" t="s">
        <v>171</v>
      </c>
      <c r="D1229" s="227">
        <v>1455</v>
      </c>
      <c r="E1229" s="227">
        <v>3965</v>
      </c>
      <c r="F1229" s="227">
        <v>1606</v>
      </c>
      <c r="G1229" s="229">
        <v>942</v>
      </c>
      <c r="H1229" s="227">
        <v>5420</v>
      </c>
      <c r="I1229" s="313">
        <v>1179</v>
      </c>
      <c r="J1229" s="227">
        <v>3658</v>
      </c>
      <c r="K1229" s="227">
        <v>1531</v>
      </c>
      <c r="L1229" s="229">
        <v>893</v>
      </c>
      <c r="M1229" s="307">
        <v>4837</v>
      </c>
      <c r="N1229" s="197">
        <v>1494</v>
      </c>
      <c r="O1229" s="60">
        <v>3969</v>
      </c>
      <c r="P1229" s="60">
        <v>1808</v>
      </c>
      <c r="Q1229" s="60">
        <v>1154</v>
      </c>
      <c r="R1229" s="316">
        <v>5463</v>
      </c>
      <c r="S1229" s="280">
        <v>1630</v>
      </c>
      <c r="T1229" s="186">
        <v>3951</v>
      </c>
      <c r="U1229" s="186">
        <v>1725</v>
      </c>
      <c r="V1229" s="186">
        <v>1041</v>
      </c>
      <c r="W1229" s="317">
        <v>5581</v>
      </c>
    </row>
    <row r="1230" spans="1:23">
      <c r="A1230" s="499"/>
      <c r="B1230" s="499"/>
      <c r="C1230" t="s">
        <v>170</v>
      </c>
      <c r="D1230" s="229">
        <v>622</v>
      </c>
      <c r="E1230" s="227">
        <v>1017</v>
      </c>
      <c r="F1230" s="229">
        <v>255</v>
      </c>
      <c r="G1230" s="229">
        <v>110</v>
      </c>
      <c r="H1230" s="227">
        <v>1639</v>
      </c>
      <c r="I1230" s="314">
        <v>579</v>
      </c>
      <c r="J1230" s="229">
        <v>969</v>
      </c>
      <c r="K1230" s="229">
        <v>242</v>
      </c>
      <c r="L1230" s="229">
        <v>79</v>
      </c>
      <c r="M1230" s="307">
        <v>1548</v>
      </c>
      <c r="N1230" s="197">
        <v>660</v>
      </c>
      <c r="O1230" s="60">
        <v>1008</v>
      </c>
      <c r="P1230" s="60">
        <v>300</v>
      </c>
      <c r="Q1230" s="60">
        <v>106</v>
      </c>
      <c r="R1230" s="316">
        <v>1668</v>
      </c>
      <c r="S1230" s="280">
        <v>813</v>
      </c>
      <c r="T1230" s="186">
        <v>1077</v>
      </c>
      <c r="U1230" s="186">
        <v>298</v>
      </c>
      <c r="V1230" s="186">
        <v>116</v>
      </c>
      <c r="W1230" s="317">
        <v>1890</v>
      </c>
    </row>
    <row r="1231" spans="1:23">
      <c r="A1231" s="499"/>
      <c r="B1231" s="499"/>
      <c r="C1231" t="s">
        <v>117</v>
      </c>
      <c r="D1231" s="229">
        <v>101</v>
      </c>
      <c r="E1231" s="229">
        <v>203</v>
      </c>
      <c r="F1231" s="229">
        <v>57</v>
      </c>
      <c r="G1231" s="229">
        <v>28</v>
      </c>
      <c r="H1231" s="229">
        <v>304</v>
      </c>
      <c r="I1231" s="314">
        <v>106</v>
      </c>
      <c r="J1231" s="229">
        <v>179</v>
      </c>
      <c r="K1231" s="229">
        <v>75</v>
      </c>
      <c r="L1231" s="229">
        <v>21</v>
      </c>
      <c r="M1231" s="308">
        <v>285</v>
      </c>
      <c r="N1231" s="197">
        <v>95</v>
      </c>
      <c r="O1231" s="60">
        <v>178</v>
      </c>
      <c r="P1231" s="60">
        <v>67</v>
      </c>
      <c r="Q1231" s="60">
        <v>27</v>
      </c>
      <c r="R1231" s="316">
        <v>273</v>
      </c>
      <c r="S1231" s="280">
        <v>117</v>
      </c>
      <c r="T1231" s="186">
        <v>168</v>
      </c>
      <c r="U1231" s="186">
        <v>57</v>
      </c>
      <c r="V1231" s="186">
        <v>34</v>
      </c>
      <c r="W1231" s="317">
        <v>285</v>
      </c>
    </row>
    <row r="1232" spans="1:23">
      <c r="A1232" s="499"/>
      <c r="B1232" s="499"/>
      <c r="C1232" t="s">
        <v>172</v>
      </c>
      <c r="D1232" s="229">
        <v>111</v>
      </c>
      <c r="E1232" s="229">
        <v>223</v>
      </c>
      <c r="F1232" s="229">
        <v>80</v>
      </c>
      <c r="G1232" s="229">
        <v>26</v>
      </c>
      <c r="H1232" s="229">
        <v>334</v>
      </c>
      <c r="I1232" s="314">
        <v>82</v>
      </c>
      <c r="J1232" s="229">
        <v>209</v>
      </c>
      <c r="K1232" s="229">
        <v>67</v>
      </c>
      <c r="L1232" s="229">
        <v>32</v>
      </c>
      <c r="M1232" s="308">
        <v>291</v>
      </c>
      <c r="N1232" s="197">
        <v>94</v>
      </c>
      <c r="O1232" s="60">
        <v>219</v>
      </c>
      <c r="P1232" s="60">
        <v>85</v>
      </c>
      <c r="Q1232" s="60">
        <v>43</v>
      </c>
      <c r="R1232" s="316">
        <v>313</v>
      </c>
      <c r="S1232" s="280">
        <v>89</v>
      </c>
      <c r="T1232" s="186">
        <v>222</v>
      </c>
      <c r="U1232" s="186">
        <v>79</v>
      </c>
      <c r="V1232" s="186">
        <v>49</v>
      </c>
      <c r="W1232" s="317">
        <v>311</v>
      </c>
    </row>
    <row r="1233" spans="1:23">
      <c r="A1233" s="499"/>
      <c r="B1233" s="499"/>
      <c r="C1233" t="s">
        <v>121</v>
      </c>
      <c r="D1233" s="229">
        <v>13</v>
      </c>
      <c r="E1233" s="229">
        <v>19</v>
      </c>
      <c r="F1233" s="133" t="s">
        <v>169</v>
      </c>
      <c r="G1233" s="133" t="s">
        <v>169</v>
      </c>
      <c r="H1233" s="229">
        <v>32</v>
      </c>
      <c r="I1233" s="158" t="s">
        <v>169</v>
      </c>
      <c r="J1233" s="229">
        <v>22</v>
      </c>
      <c r="K1233" s="133" t="s">
        <v>169</v>
      </c>
      <c r="L1233" s="133" t="s">
        <v>169</v>
      </c>
      <c r="M1233" s="308">
        <v>26</v>
      </c>
      <c r="N1233" s="315" t="s">
        <v>169</v>
      </c>
      <c r="O1233" s="60">
        <v>25</v>
      </c>
      <c r="P1233" s="60">
        <v>10</v>
      </c>
      <c r="Q1233" s="253" t="s">
        <v>169</v>
      </c>
      <c r="R1233" s="316">
        <v>30</v>
      </c>
      <c r="S1233" s="304" t="s">
        <v>169</v>
      </c>
      <c r="T1233" s="186">
        <v>24</v>
      </c>
      <c r="U1233" s="186">
        <v>15</v>
      </c>
      <c r="V1233" s="252" t="s">
        <v>169</v>
      </c>
      <c r="W1233" s="317">
        <v>33</v>
      </c>
    </row>
    <row r="1234" spans="1:23">
      <c r="A1234" s="499"/>
      <c r="B1234" s="499"/>
      <c r="C1234" t="s">
        <v>281</v>
      </c>
      <c r="D1234" s="229">
        <v>278</v>
      </c>
      <c r="E1234" s="229">
        <v>435</v>
      </c>
      <c r="F1234" s="229">
        <v>112</v>
      </c>
      <c r="G1234" s="229">
        <v>52</v>
      </c>
      <c r="H1234" s="229">
        <v>713</v>
      </c>
      <c r="I1234" s="314">
        <v>262</v>
      </c>
      <c r="J1234" s="229">
        <v>428</v>
      </c>
      <c r="K1234" s="229">
        <v>127</v>
      </c>
      <c r="L1234" s="229">
        <v>42</v>
      </c>
      <c r="M1234" s="308">
        <v>690</v>
      </c>
      <c r="N1234" s="197">
        <v>287</v>
      </c>
      <c r="O1234" s="60">
        <v>478</v>
      </c>
      <c r="P1234" s="60">
        <v>136</v>
      </c>
      <c r="Q1234" s="60">
        <v>41</v>
      </c>
      <c r="R1234" s="316">
        <v>765</v>
      </c>
      <c r="S1234" s="280">
        <v>337</v>
      </c>
      <c r="T1234" s="186">
        <v>501</v>
      </c>
      <c r="U1234" s="186">
        <v>121</v>
      </c>
      <c r="V1234" s="186">
        <v>54</v>
      </c>
      <c r="W1234" s="317">
        <v>838</v>
      </c>
    </row>
    <row r="1235" spans="1:23">
      <c r="A1235" s="499"/>
      <c r="B1235" s="499"/>
      <c r="C1235" t="s">
        <v>123</v>
      </c>
      <c r="D1235" s="229">
        <v>150</v>
      </c>
      <c r="E1235" s="229">
        <v>613</v>
      </c>
      <c r="F1235" s="229">
        <v>578</v>
      </c>
      <c r="G1235" s="229">
        <v>436</v>
      </c>
      <c r="H1235" s="229">
        <v>763</v>
      </c>
      <c r="I1235" s="314">
        <v>194</v>
      </c>
      <c r="J1235" s="229">
        <v>704</v>
      </c>
      <c r="K1235" s="229">
        <v>617</v>
      </c>
      <c r="L1235" s="229">
        <v>399</v>
      </c>
      <c r="M1235" s="308">
        <v>898</v>
      </c>
      <c r="N1235" s="197">
        <v>102</v>
      </c>
      <c r="O1235" s="60">
        <v>505</v>
      </c>
      <c r="P1235" s="60">
        <v>584</v>
      </c>
      <c r="Q1235" s="60">
        <v>381</v>
      </c>
      <c r="R1235" s="316">
        <v>607</v>
      </c>
      <c r="S1235" s="280">
        <v>89</v>
      </c>
      <c r="T1235" s="186">
        <v>457</v>
      </c>
      <c r="U1235" s="186">
        <v>528</v>
      </c>
      <c r="V1235" s="186">
        <v>332</v>
      </c>
      <c r="W1235" s="317">
        <v>546</v>
      </c>
    </row>
    <row r="1236" spans="1:23">
      <c r="A1236" s="499"/>
      <c r="B1236" s="499"/>
      <c r="C1236" t="s">
        <v>509</v>
      </c>
      <c r="D1236" s="227">
        <v>5381</v>
      </c>
      <c r="E1236" s="227">
        <v>12340</v>
      </c>
      <c r="F1236" s="227">
        <v>4886</v>
      </c>
      <c r="G1236" s="227">
        <v>2652</v>
      </c>
      <c r="H1236" s="227">
        <v>17721</v>
      </c>
      <c r="I1236" s="313">
        <v>4822</v>
      </c>
      <c r="J1236" s="227">
        <v>11770</v>
      </c>
      <c r="K1236" s="227">
        <v>4710</v>
      </c>
      <c r="L1236" s="227">
        <v>2416</v>
      </c>
      <c r="M1236" s="307">
        <v>16592</v>
      </c>
      <c r="N1236" s="197">
        <v>5066</v>
      </c>
      <c r="O1236" s="60">
        <v>11325</v>
      </c>
      <c r="P1236" s="60">
        <v>5017</v>
      </c>
      <c r="Q1236" s="60">
        <v>2738</v>
      </c>
      <c r="R1236" s="316">
        <v>16391</v>
      </c>
      <c r="S1236" s="280">
        <v>5438</v>
      </c>
      <c r="T1236" s="186">
        <v>10892</v>
      </c>
      <c r="U1236" s="186">
        <v>4697</v>
      </c>
      <c r="V1236" s="186">
        <v>2525</v>
      </c>
      <c r="W1236" s="317">
        <v>16330</v>
      </c>
    </row>
    <row r="1237" spans="1:23">
      <c r="A1237" s="499"/>
      <c r="B1237" s="499" t="s">
        <v>510</v>
      </c>
      <c r="C1237" t="s">
        <v>124</v>
      </c>
      <c r="D1237" s="229">
        <v>139</v>
      </c>
      <c r="E1237" s="229">
        <v>486</v>
      </c>
      <c r="F1237" s="229">
        <v>174</v>
      </c>
      <c r="G1237" s="229">
        <v>91</v>
      </c>
      <c r="H1237" s="229">
        <v>625</v>
      </c>
      <c r="I1237" s="314">
        <v>117</v>
      </c>
      <c r="J1237" s="229">
        <v>569</v>
      </c>
      <c r="K1237" s="229">
        <v>207</v>
      </c>
      <c r="L1237" s="229">
        <v>96</v>
      </c>
      <c r="M1237" s="308">
        <v>686</v>
      </c>
      <c r="N1237" s="197">
        <v>138</v>
      </c>
      <c r="O1237" s="60">
        <v>438</v>
      </c>
      <c r="P1237" s="60">
        <v>202</v>
      </c>
      <c r="Q1237" s="60">
        <v>87</v>
      </c>
      <c r="R1237" s="316">
        <v>576</v>
      </c>
      <c r="S1237" s="280">
        <v>165</v>
      </c>
      <c r="T1237" s="186">
        <v>420</v>
      </c>
      <c r="U1237" s="186">
        <v>185</v>
      </c>
      <c r="V1237" s="186">
        <v>90</v>
      </c>
      <c r="W1237" s="317">
        <v>585</v>
      </c>
    </row>
    <row r="1238" spans="1:23">
      <c r="A1238" s="499"/>
      <c r="B1238" s="499"/>
      <c r="C1238" t="s">
        <v>171</v>
      </c>
      <c r="D1238" s="229">
        <v>42</v>
      </c>
      <c r="E1238" s="229">
        <v>224</v>
      </c>
      <c r="F1238" s="229">
        <v>88</v>
      </c>
      <c r="G1238" s="229">
        <v>46</v>
      </c>
      <c r="H1238" s="229">
        <v>266</v>
      </c>
      <c r="I1238" s="314">
        <v>35</v>
      </c>
      <c r="J1238" s="229">
        <v>200</v>
      </c>
      <c r="K1238" s="229">
        <v>90</v>
      </c>
      <c r="L1238" s="229">
        <v>66</v>
      </c>
      <c r="M1238" s="308">
        <v>235</v>
      </c>
      <c r="N1238" s="197">
        <v>29</v>
      </c>
      <c r="O1238" s="60">
        <v>200</v>
      </c>
      <c r="P1238" s="60">
        <v>102</v>
      </c>
      <c r="Q1238" s="60">
        <v>66</v>
      </c>
      <c r="R1238" s="316">
        <v>229</v>
      </c>
      <c r="S1238" s="280">
        <v>51</v>
      </c>
      <c r="T1238" s="186">
        <v>220</v>
      </c>
      <c r="U1238" s="186">
        <v>88</v>
      </c>
      <c r="V1238" s="186">
        <v>63</v>
      </c>
      <c r="W1238" s="317">
        <v>271</v>
      </c>
    </row>
    <row r="1239" spans="1:23">
      <c r="A1239" s="499"/>
      <c r="B1239" s="499"/>
      <c r="C1239" t="s">
        <v>170</v>
      </c>
      <c r="D1239" s="229">
        <v>22</v>
      </c>
      <c r="E1239" s="229">
        <v>78</v>
      </c>
      <c r="F1239" s="229">
        <v>17</v>
      </c>
      <c r="G1239" s="133" t="s">
        <v>169</v>
      </c>
      <c r="H1239" s="229">
        <v>100</v>
      </c>
      <c r="I1239" s="314">
        <v>24</v>
      </c>
      <c r="J1239" s="229">
        <v>79</v>
      </c>
      <c r="K1239" s="229">
        <v>15</v>
      </c>
      <c r="L1239" s="133" t="s">
        <v>169</v>
      </c>
      <c r="M1239" s="308">
        <v>103</v>
      </c>
      <c r="N1239" s="197">
        <v>27</v>
      </c>
      <c r="O1239" s="60">
        <v>80</v>
      </c>
      <c r="P1239" s="60">
        <v>18</v>
      </c>
      <c r="Q1239" s="253" t="s">
        <v>169</v>
      </c>
      <c r="R1239" s="316">
        <v>107</v>
      </c>
      <c r="S1239" s="280">
        <v>42</v>
      </c>
      <c r="T1239" s="186">
        <v>92</v>
      </c>
      <c r="U1239" s="186">
        <v>26</v>
      </c>
      <c r="V1239" s="186">
        <v>13</v>
      </c>
      <c r="W1239" s="317">
        <v>134</v>
      </c>
    </row>
    <row r="1240" spans="1:23">
      <c r="A1240" s="499"/>
      <c r="B1240" s="499"/>
      <c r="C1240" t="s">
        <v>117</v>
      </c>
      <c r="D1240" s="229" t="s">
        <v>169</v>
      </c>
      <c r="E1240" s="229">
        <v>17</v>
      </c>
      <c r="F1240" s="133" t="s">
        <v>169</v>
      </c>
      <c r="G1240" s="133" t="s">
        <v>169</v>
      </c>
      <c r="H1240" s="229">
        <v>20</v>
      </c>
      <c r="I1240" s="158" t="s">
        <v>169</v>
      </c>
      <c r="J1240" s="229">
        <v>21</v>
      </c>
      <c r="K1240" s="133" t="s">
        <v>169</v>
      </c>
      <c r="L1240" s="133" t="s">
        <v>169</v>
      </c>
      <c r="M1240" s="308">
        <v>27</v>
      </c>
      <c r="N1240" s="315" t="s">
        <v>169</v>
      </c>
      <c r="O1240" s="60">
        <v>24</v>
      </c>
      <c r="P1240" s="253" t="s">
        <v>169</v>
      </c>
      <c r="Q1240" s="253" t="s">
        <v>169</v>
      </c>
      <c r="R1240" s="316">
        <v>30</v>
      </c>
      <c r="S1240" s="304" t="s">
        <v>169</v>
      </c>
      <c r="T1240" s="186">
        <v>14</v>
      </c>
      <c r="U1240" s="252" t="s">
        <v>169</v>
      </c>
      <c r="V1240" s="252" t="s">
        <v>169</v>
      </c>
      <c r="W1240" s="317">
        <v>19</v>
      </c>
    </row>
    <row r="1241" spans="1:23">
      <c r="A1241" s="499"/>
      <c r="B1241" s="499"/>
      <c r="C1241" t="s">
        <v>172</v>
      </c>
      <c r="D1241" s="229" t="s">
        <v>169</v>
      </c>
      <c r="E1241" s="229">
        <v>14</v>
      </c>
      <c r="F1241" s="133" t="s">
        <v>169</v>
      </c>
      <c r="G1241" s="133" t="s">
        <v>169</v>
      </c>
      <c r="H1241" s="229">
        <v>17</v>
      </c>
      <c r="I1241" s="158" t="s">
        <v>169</v>
      </c>
      <c r="J1241" s="229">
        <v>14</v>
      </c>
      <c r="K1241" s="133" t="s">
        <v>169</v>
      </c>
      <c r="L1241" s="133" t="s">
        <v>169</v>
      </c>
      <c r="M1241" s="308">
        <v>17</v>
      </c>
      <c r="N1241" s="315" t="s">
        <v>169</v>
      </c>
      <c r="O1241" s="60">
        <v>14</v>
      </c>
      <c r="P1241" s="253" t="s">
        <v>169</v>
      </c>
      <c r="Q1241" s="253" t="s">
        <v>169</v>
      </c>
      <c r="R1241" s="316">
        <v>18</v>
      </c>
      <c r="S1241" s="304" t="s">
        <v>169</v>
      </c>
      <c r="T1241" s="186">
        <v>14</v>
      </c>
      <c r="U1241" s="252" t="s">
        <v>169</v>
      </c>
      <c r="V1241" s="252" t="s">
        <v>169</v>
      </c>
      <c r="W1241" s="317">
        <v>19</v>
      </c>
    </row>
    <row r="1242" spans="1:23">
      <c r="A1242" s="499"/>
      <c r="B1242" s="499"/>
      <c r="C1242" t="s">
        <v>121</v>
      </c>
      <c r="D1242" s="229" t="s">
        <v>169</v>
      </c>
      <c r="E1242" s="229" t="s">
        <v>169</v>
      </c>
      <c r="F1242" s="133" t="s">
        <v>169</v>
      </c>
      <c r="H1242" s="133" t="s">
        <v>169</v>
      </c>
      <c r="I1242" s="314"/>
      <c r="J1242" s="133" t="s">
        <v>169</v>
      </c>
      <c r="K1242" s="133" t="s">
        <v>169</v>
      </c>
      <c r="M1242" s="159" t="s">
        <v>169</v>
      </c>
      <c r="N1242" s="196"/>
      <c r="O1242" s="253" t="s">
        <v>169</v>
      </c>
      <c r="Q1242" s="253" t="s">
        <v>169</v>
      </c>
      <c r="R1242" s="318" t="s">
        <v>169</v>
      </c>
      <c r="S1242" s="304" t="s">
        <v>169</v>
      </c>
      <c r="T1242" s="252" t="s">
        <v>169</v>
      </c>
      <c r="W1242" s="321" t="s">
        <v>169</v>
      </c>
    </row>
    <row r="1243" spans="1:23">
      <c r="A1243" s="499"/>
      <c r="B1243" s="499"/>
      <c r="C1243" t="s">
        <v>281</v>
      </c>
      <c r="D1243" s="229">
        <v>10</v>
      </c>
      <c r="E1243" s="229">
        <v>41</v>
      </c>
      <c r="F1243" s="229">
        <v>12</v>
      </c>
      <c r="G1243" s="133" t="s">
        <v>169</v>
      </c>
      <c r="H1243" s="229">
        <v>51</v>
      </c>
      <c r="I1243" s="314">
        <v>10</v>
      </c>
      <c r="J1243" s="229">
        <v>37</v>
      </c>
      <c r="K1243" s="133" t="s">
        <v>169</v>
      </c>
      <c r="L1243" s="133" t="s">
        <v>169</v>
      </c>
      <c r="M1243" s="308">
        <v>47</v>
      </c>
      <c r="N1243" s="197">
        <v>19</v>
      </c>
      <c r="O1243" s="60">
        <v>37</v>
      </c>
      <c r="P1243" s="253" t="s">
        <v>169</v>
      </c>
      <c r="Q1243" s="253" t="s">
        <v>169</v>
      </c>
      <c r="R1243" s="316">
        <v>56</v>
      </c>
      <c r="S1243" s="280">
        <v>26</v>
      </c>
      <c r="T1243" s="186">
        <v>33</v>
      </c>
      <c r="U1243" s="252" t="s">
        <v>169</v>
      </c>
      <c r="V1243" s="252" t="s">
        <v>169</v>
      </c>
      <c r="W1243" s="317">
        <v>59</v>
      </c>
    </row>
    <row r="1244" spans="1:23">
      <c r="A1244" s="499"/>
      <c r="B1244" s="499"/>
      <c r="C1244" t="s">
        <v>123</v>
      </c>
      <c r="D1244" s="229">
        <v>22</v>
      </c>
      <c r="E1244" s="229">
        <v>68</v>
      </c>
      <c r="F1244" s="229">
        <v>56</v>
      </c>
      <c r="G1244" s="229">
        <v>30</v>
      </c>
      <c r="H1244" s="229">
        <v>90</v>
      </c>
      <c r="I1244" s="314">
        <v>12</v>
      </c>
      <c r="J1244" s="229">
        <v>61</v>
      </c>
      <c r="K1244" s="229">
        <v>52</v>
      </c>
      <c r="L1244" s="229">
        <v>45</v>
      </c>
      <c r="M1244" s="308">
        <v>73</v>
      </c>
      <c r="N1244" s="197">
        <v>11</v>
      </c>
      <c r="O1244" s="60">
        <v>51</v>
      </c>
      <c r="P1244" s="60">
        <v>43</v>
      </c>
      <c r="Q1244" s="60">
        <v>19</v>
      </c>
      <c r="R1244" s="316">
        <v>62</v>
      </c>
      <c r="S1244" s="280">
        <v>20</v>
      </c>
      <c r="T1244" s="186">
        <v>36</v>
      </c>
      <c r="U1244" s="186">
        <v>31</v>
      </c>
      <c r="V1244" s="186">
        <v>30</v>
      </c>
      <c r="W1244" s="317">
        <v>56</v>
      </c>
    </row>
    <row r="1245" spans="1:23">
      <c r="A1245" s="499"/>
      <c r="B1245" s="499"/>
      <c r="C1245" t="s">
        <v>509</v>
      </c>
      <c r="D1245" s="229">
        <v>242</v>
      </c>
      <c r="E1245" s="229">
        <v>929</v>
      </c>
      <c r="F1245" s="229">
        <v>354</v>
      </c>
      <c r="G1245" s="229">
        <v>180</v>
      </c>
      <c r="H1245" s="227">
        <v>1171</v>
      </c>
      <c r="I1245" s="314">
        <v>207</v>
      </c>
      <c r="J1245" s="229">
        <v>982</v>
      </c>
      <c r="K1245" s="229">
        <v>383</v>
      </c>
      <c r="L1245" s="229">
        <v>220</v>
      </c>
      <c r="M1245" s="307">
        <v>1189</v>
      </c>
      <c r="N1245" s="197">
        <v>234</v>
      </c>
      <c r="O1245" s="60">
        <v>846</v>
      </c>
      <c r="P1245" s="60">
        <v>387</v>
      </c>
      <c r="Q1245" s="60">
        <v>190</v>
      </c>
      <c r="R1245" s="316">
        <v>1080</v>
      </c>
      <c r="S1245" s="280">
        <v>315</v>
      </c>
      <c r="T1245" s="186">
        <v>832</v>
      </c>
      <c r="U1245" s="186">
        <v>348</v>
      </c>
      <c r="V1245" s="186">
        <v>203</v>
      </c>
      <c r="W1245" s="317">
        <v>1147</v>
      </c>
    </row>
    <row r="1246" spans="1:23">
      <c r="A1246" s="499"/>
      <c r="B1246" s="499" t="s">
        <v>41</v>
      </c>
      <c r="C1246" t="s">
        <v>124</v>
      </c>
      <c r="D1246" s="300"/>
      <c r="E1246" s="300"/>
      <c r="F1246" s="300"/>
      <c r="G1246" s="300"/>
      <c r="H1246" s="300"/>
      <c r="I1246" s="313">
        <v>1488</v>
      </c>
      <c r="J1246" s="227">
        <v>3470</v>
      </c>
      <c r="K1246" s="227">
        <v>1340</v>
      </c>
      <c r="L1246" s="229">
        <v>531</v>
      </c>
      <c r="M1246" s="307">
        <v>4958</v>
      </c>
      <c r="N1246" s="197">
        <v>1317</v>
      </c>
      <c r="O1246" s="60">
        <v>3138</v>
      </c>
      <c r="P1246" s="60">
        <v>1208</v>
      </c>
      <c r="Q1246" s="60">
        <v>500</v>
      </c>
      <c r="R1246" s="316">
        <v>4455</v>
      </c>
      <c r="S1246" s="280">
        <v>1273</v>
      </c>
      <c r="T1246" s="186">
        <v>2697</v>
      </c>
      <c r="U1246" s="186">
        <v>1107</v>
      </c>
      <c r="V1246" s="186">
        <v>497</v>
      </c>
      <c r="W1246" s="317">
        <v>3970</v>
      </c>
    </row>
    <row r="1247" spans="1:23">
      <c r="A1247" s="499"/>
      <c r="B1247" s="499"/>
      <c r="C1247" t="s">
        <v>171</v>
      </c>
      <c r="D1247" s="300"/>
      <c r="E1247" s="300"/>
      <c r="F1247" s="300"/>
      <c r="G1247" s="300"/>
      <c r="H1247" s="300"/>
      <c r="I1247" s="314">
        <v>682</v>
      </c>
      <c r="J1247" s="227">
        <v>2009</v>
      </c>
      <c r="K1247" s="229">
        <v>810</v>
      </c>
      <c r="L1247" s="229">
        <v>478</v>
      </c>
      <c r="M1247" s="307">
        <v>2691</v>
      </c>
      <c r="N1247" s="197">
        <v>562</v>
      </c>
      <c r="O1247" s="60">
        <v>1875</v>
      </c>
      <c r="P1247" s="60">
        <v>840</v>
      </c>
      <c r="Q1247" s="60">
        <v>478</v>
      </c>
      <c r="R1247" s="316">
        <v>2437</v>
      </c>
      <c r="S1247" s="280">
        <v>717</v>
      </c>
      <c r="T1247" s="186">
        <v>1983</v>
      </c>
      <c r="U1247" s="186">
        <v>904</v>
      </c>
      <c r="V1247" s="186">
        <v>564</v>
      </c>
      <c r="W1247" s="317">
        <v>2700</v>
      </c>
    </row>
    <row r="1248" spans="1:23">
      <c r="A1248" s="499"/>
      <c r="B1248" s="499"/>
      <c r="C1248" t="s">
        <v>170</v>
      </c>
      <c r="D1248" s="300"/>
      <c r="E1248" s="300"/>
      <c r="F1248" s="300"/>
      <c r="G1248" s="300"/>
      <c r="H1248" s="300"/>
      <c r="I1248" s="314">
        <v>362</v>
      </c>
      <c r="J1248" s="229">
        <v>556</v>
      </c>
      <c r="K1248" s="229">
        <v>147</v>
      </c>
      <c r="L1248" s="229">
        <v>63</v>
      </c>
      <c r="M1248" s="308">
        <v>918</v>
      </c>
      <c r="N1248" s="197">
        <v>340</v>
      </c>
      <c r="O1248" s="60">
        <v>567</v>
      </c>
      <c r="P1248" s="60">
        <v>148</v>
      </c>
      <c r="Q1248" s="60">
        <v>39</v>
      </c>
      <c r="R1248" s="316">
        <v>907</v>
      </c>
      <c r="S1248" s="280">
        <v>368</v>
      </c>
      <c r="T1248" s="186">
        <v>539</v>
      </c>
      <c r="U1248" s="186">
        <v>163</v>
      </c>
      <c r="V1248" s="186">
        <v>48</v>
      </c>
      <c r="W1248" s="317">
        <v>907</v>
      </c>
    </row>
    <row r="1249" spans="1:23">
      <c r="A1249" s="499"/>
      <c r="B1249" s="499"/>
      <c r="C1249" t="s">
        <v>117</v>
      </c>
      <c r="D1249" s="300"/>
      <c r="E1249" s="300"/>
      <c r="F1249" s="300"/>
      <c r="G1249" s="300"/>
      <c r="H1249" s="300"/>
      <c r="I1249" s="314">
        <v>67</v>
      </c>
      <c r="J1249" s="229">
        <v>128</v>
      </c>
      <c r="K1249" s="229">
        <v>34</v>
      </c>
      <c r="L1249" s="229">
        <v>18</v>
      </c>
      <c r="M1249" s="308">
        <v>195</v>
      </c>
      <c r="N1249" s="197">
        <v>58</v>
      </c>
      <c r="O1249" s="60">
        <v>97</v>
      </c>
      <c r="P1249" s="60">
        <v>49</v>
      </c>
      <c r="Q1249" s="60">
        <v>11</v>
      </c>
      <c r="R1249" s="316">
        <v>155</v>
      </c>
      <c r="S1249" s="280">
        <v>44</v>
      </c>
      <c r="T1249" s="186">
        <v>104</v>
      </c>
      <c r="U1249" s="186">
        <v>44</v>
      </c>
      <c r="V1249" s="186">
        <v>19</v>
      </c>
      <c r="W1249" s="317">
        <v>148</v>
      </c>
    </row>
    <row r="1250" spans="1:23">
      <c r="A1250" s="499"/>
      <c r="B1250" s="499"/>
      <c r="C1250" t="s">
        <v>172</v>
      </c>
      <c r="D1250" s="300"/>
      <c r="E1250" s="300"/>
      <c r="F1250" s="300"/>
      <c r="G1250" s="300"/>
      <c r="H1250" s="300"/>
      <c r="I1250" s="314">
        <v>48</v>
      </c>
      <c r="J1250" s="229">
        <v>130</v>
      </c>
      <c r="K1250" s="229">
        <v>44</v>
      </c>
      <c r="L1250" s="229">
        <v>16</v>
      </c>
      <c r="M1250" s="308">
        <v>178</v>
      </c>
      <c r="N1250" s="197">
        <v>38</v>
      </c>
      <c r="O1250" s="60">
        <v>118</v>
      </c>
      <c r="P1250" s="60">
        <v>37</v>
      </c>
      <c r="Q1250" s="60">
        <v>21</v>
      </c>
      <c r="R1250" s="316">
        <v>156</v>
      </c>
      <c r="S1250" s="280">
        <v>49</v>
      </c>
      <c r="T1250" s="186">
        <v>119</v>
      </c>
      <c r="U1250" s="186">
        <v>45</v>
      </c>
      <c r="V1250" s="186">
        <v>25</v>
      </c>
      <c r="W1250" s="317">
        <v>168</v>
      </c>
    </row>
    <row r="1251" spans="1:23">
      <c r="A1251" s="499"/>
      <c r="B1251" s="499"/>
      <c r="C1251" t="s">
        <v>121</v>
      </c>
      <c r="D1251" s="300"/>
      <c r="E1251" s="300"/>
      <c r="F1251" s="300"/>
      <c r="G1251" s="300"/>
      <c r="H1251" s="300"/>
      <c r="I1251" s="158" t="s">
        <v>169</v>
      </c>
      <c r="J1251" s="229">
        <v>10</v>
      </c>
      <c r="K1251" s="133" t="s">
        <v>169</v>
      </c>
      <c r="L1251" s="133" t="s">
        <v>169</v>
      </c>
      <c r="M1251" s="308">
        <v>14</v>
      </c>
      <c r="N1251" s="315" t="s">
        <v>169</v>
      </c>
      <c r="O1251" s="60">
        <v>11</v>
      </c>
      <c r="P1251" s="253" t="s">
        <v>169</v>
      </c>
      <c r="Q1251" s="253" t="s">
        <v>169</v>
      </c>
      <c r="R1251" s="316">
        <v>13</v>
      </c>
      <c r="S1251" s="304" t="s">
        <v>169</v>
      </c>
      <c r="T1251" s="186">
        <v>12</v>
      </c>
      <c r="U1251" s="252" t="s">
        <v>169</v>
      </c>
      <c r="V1251" s="252" t="s">
        <v>169</v>
      </c>
      <c r="W1251" s="317">
        <v>16</v>
      </c>
    </row>
    <row r="1252" spans="1:23">
      <c r="A1252" s="499"/>
      <c r="B1252" s="499"/>
      <c r="C1252" t="s">
        <v>281</v>
      </c>
      <c r="D1252" s="300"/>
      <c r="E1252" s="300"/>
      <c r="F1252" s="300"/>
      <c r="G1252" s="300"/>
      <c r="H1252" s="300"/>
      <c r="I1252" s="314">
        <v>136</v>
      </c>
      <c r="J1252" s="229">
        <v>246</v>
      </c>
      <c r="K1252" s="229">
        <v>60</v>
      </c>
      <c r="L1252" s="229">
        <v>34</v>
      </c>
      <c r="M1252" s="308">
        <v>382</v>
      </c>
      <c r="N1252" s="197">
        <v>127</v>
      </c>
      <c r="O1252" s="60">
        <v>234</v>
      </c>
      <c r="P1252" s="60">
        <v>81</v>
      </c>
      <c r="Q1252" s="60">
        <v>20</v>
      </c>
      <c r="R1252" s="316">
        <v>361</v>
      </c>
      <c r="S1252" s="280">
        <v>159</v>
      </c>
      <c r="T1252" s="186">
        <v>262</v>
      </c>
      <c r="U1252" s="186">
        <v>68</v>
      </c>
      <c r="V1252" s="186">
        <v>20</v>
      </c>
      <c r="W1252" s="317">
        <v>421</v>
      </c>
    </row>
    <row r="1253" spans="1:23">
      <c r="A1253" s="499"/>
      <c r="B1253" s="499"/>
      <c r="C1253" t="s">
        <v>123</v>
      </c>
      <c r="D1253" s="300"/>
      <c r="E1253" s="300"/>
      <c r="F1253" s="300"/>
      <c r="G1253" s="300"/>
      <c r="H1253" s="300"/>
      <c r="I1253" s="314">
        <v>89</v>
      </c>
      <c r="J1253" s="229">
        <v>324</v>
      </c>
      <c r="K1253" s="229">
        <v>303</v>
      </c>
      <c r="L1253" s="229">
        <v>233</v>
      </c>
      <c r="M1253" s="308">
        <v>413</v>
      </c>
      <c r="N1253" s="197">
        <v>110</v>
      </c>
      <c r="O1253" s="60">
        <v>345</v>
      </c>
      <c r="P1253" s="60">
        <v>358</v>
      </c>
      <c r="Q1253" s="60">
        <v>223</v>
      </c>
      <c r="R1253" s="316">
        <v>455</v>
      </c>
      <c r="S1253" s="280">
        <v>68</v>
      </c>
      <c r="T1253" s="186">
        <v>264</v>
      </c>
      <c r="U1253" s="186">
        <v>305</v>
      </c>
      <c r="V1253" s="186">
        <v>205</v>
      </c>
      <c r="W1253" s="317">
        <v>332</v>
      </c>
    </row>
    <row r="1254" spans="1:23">
      <c r="A1254" s="499"/>
      <c r="B1254" s="499"/>
      <c r="C1254" t="s">
        <v>509</v>
      </c>
      <c r="D1254" s="300"/>
      <c r="E1254" s="300"/>
      <c r="F1254" s="300"/>
      <c r="G1254" s="300"/>
      <c r="H1254" s="300"/>
      <c r="I1254" s="313">
        <v>2876</v>
      </c>
      <c r="J1254" s="227">
        <v>6873</v>
      </c>
      <c r="K1254" s="227">
        <v>2743</v>
      </c>
      <c r="L1254" s="227">
        <v>1374</v>
      </c>
      <c r="M1254" s="307">
        <v>9749</v>
      </c>
      <c r="N1254" s="197">
        <v>2554</v>
      </c>
      <c r="O1254" s="60">
        <v>6385</v>
      </c>
      <c r="P1254" s="60">
        <v>2722</v>
      </c>
      <c r="Q1254" s="60">
        <v>1294</v>
      </c>
      <c r="R1254" s="316">
        <v>8939</v>
      </c>
      <c r="S1254" s="280">
        <v>2682</v>
      </c>
      <c r="T1254" s="186">
        <v>5980</v>
      </c>
      <c r="U1254" s="186">
        <v>2640</v>
      </c>
      <c r="V1254" s="186">
        <v>1381</v>
      </c>
      <c r="W1254" s="317">
        <v>8662</v>
      </c>
    </row>
    <row r="1255" spans="1:23">
      <c r="A1255" s="499"/>
      <c r="B1255" s="499" t="s">
        <v>511</v>
      </c>
      <c r="C1255" t="s">
        <v>124</v>
      </c>
      <c r="D1255" s="300"/>
      <c r="E1255" s="300"/>
      <c r="F1255" s="300"/>
      <c r="G1255" s="300"/>
      <c r="H1255" s="300"/>
      <c r="I1255" s="313">
        <v>119187</v>
      </c>
      <c r="J1255" s="227">
        <v>45148</v>
      </c>
      <c r="K1255" s="227">
        <v>20639</v>
      </c>
      <c r="L1255" s="227">
        <v>17901</v>
      </c>
      <c r="M1255" s="311">
        <v>116442</v>
      </c>
      <c r="N1255" s="197">
        <v>129357</v>
      </c>
      <c r="O1255" s="60">
        <v>48143</v>
      </c>
      <c r="P1255" s="60">
        <v>21797</v>
      </c>
      <c r="Q1255" s="60">
        <v>19118</v>
      </c>
      <c r="R1255" s="316">
        <v>124956</v>
      </c>
      <c r="S1255" s="280">
        <v>135093</v>
      </c>
      <c r="T1255" s="186">
        <v>50601</v>
      </c>
      <c r="U1255" s="186">
        <v>22696</v>
      </c>
      <c r="V1255" s="186">
        <v>20025</v>
      </c>
      <c r="W1255" s="317">
        <v>130297</v>
      </c>
    </row>
    <row r="1256" spans="1:23">
      <c r="A1256" s="499"/>
      <c r="B1256" s="499"/>
      <c r="C1256" t="s">
        <v>171</v>
      </c>
      <c r="D1256" s="300"/>
      <c r="E1256" s="300"/>
      <c r="F1256" s="300"/>
      <c r="G1256" s="300"/>
      <c r="H1256" s="300"/>
      <c r="I1256" s="313">
        <v>72454</v>
      </c>
      <c r="J1256" s="227">
        <v>29789</v>
      </c>
      <c r="K1256" s="227">
        <v>15918</v>
      </c>
      <c r="L1256" s="227">
        <v>13132</v>
      </c>
      <c r="M1256" s="311">
        <v>73545</v>
      </c>
      <c r="N1256" s="197">
        <v>80512</v>
      </c>
      <c r="O1256" s="60">
        <v>31969</v>
      </c>
      <c r="P1256" s="60">
        <v>16873</v>
      </c>
      <c r="Q1256" s="60">
        <v>13986</v>
      </c>
      <c r="R1256" s="316">
        <v>79664</v>
      </c>
      <c r="S1256" s="280">
        <v>83013</v>
      </c>
      <c r="T1256" s="186">
        <v>33488</v>
      </c>
      <c r="U1256" s="186">
        <v>17371</v>
      </c>
      <c r="V1256" s="186">
        <v>14580</v>
      </c>
      <c r="W1256" s="317">
        <v>82433</v>
      </c>
    </row>
    <row r="1257" spans="1:23">
      <c r="A1257" s="499"/>
      <c r="B1257" s="499"/>
      <c r="C1257" t="s">
        <v>170</v>
      </c>
      <c r="D1257" s="300"/>
      <c r="E1257" s="300"/>
      <c r="F1257" s="300"/>
      <c r="G1257" s="300"/>
      <c r="H1257" s="300"/>
      <c r="I1257" s="313">
        <v>19429</v>
      </c>
      <c r="J1257" s="227">
        <v>5249</v>
      </c>
      <c r="K1257" s="227">
        <v>1943</v>
      </c>
      <c r="L1257" s="227">
        <v>1153</v>
      </c>
      <c r="M1257" s="311">
        <v>16638</v>
      </c>
      <c r="N1257" s="197">
        <v>22835</v>
      </c>
      <c r="O1257" s="60">
        <v>5947</v>
      </c>
      <c r="P1257" s="60">
        <v>2171</v>
      </c>
      <c r="Q1257" s="60">
        <v>1268</v>
      </c>
      <c r="R1257" s="316">
        <v>19149</v>
      </c>
      <c r="S1257" s="280">
        <v>26079</v>
      </c>
      <c r="T1257" s="186">
        <v>6545</v>
      </c>
      <c r="U1257" s="186">
        <v>2313</v>
      </c>
      <c r="V1257" s="186">
        <v>1339</v>
      </c>
      <c r="W1257" s="317">
        <v>21236</v>
      </c>
    </row>
    <row r="1258" spans="1:23">
      <c r="A1258" s="499"/>
      <c r="B1258" s="499"/>
      <c r="C1258" t="s">
        <v>117</v>
      </c>
      <c r="D1258" s="300"/>
      <c r="E1258" s="300"/>
      <c r="F1258" s="300"/>
      <c r="G1258" s="300"/>
      <c r="H1258" s="300"/>
      <c r="I1258" s="313">
        <v>3638</v>
      </c>
      <c r="J1258" s="227">
        <v>1505</v>
      </c>
      <c r="K1258" s="229">
        <v>712</v>
      </c>
      <c r="L1258" s="229">
        <v>345</v>
      </c>
      <c r="M1258" s="311">
        <v>3995</v>
      </c>
      <c r="N1258" s="197">
        <v>4200</v>
      </c>
      <c r="O1258" s="60">
        <v>1646</v>
      </c>
      <c r="P1258" s="60">
        <v>778</v>
      </c>
      <c r="Q1258" s="60">
        <v>386</v>
      </c>
      <c r="R1258" s="316">
        <v>4507</v>
      </c>
      <c r="S1258" s="280">
        <v>4680</v>
      </c>
      <c r="T1258" s="186">
        <v>1785</v>
      </c>
      <c r="U1258" s="186">
        <v>833</v>
      </c>
      <c r="V1258" s="186">
        <v>433</v>
      </c>
      <c r="W1258" s="317">
        <v>4925</v>
      </c>
    </row>
    <row r="1259" spans="1:23">
      <c r="A1259" s="499"/>
      <c r="B1259" s="499"/>
      <c r="C1259" t="s">
        <v>172</v>
      </c>
      <c r="D1259" s="300"/>
      <c r="E1259" s="300"/>
      <c r="F1259" s="300"/>
      <c r="G1259" s="300"/>
      <c r="H1259" s="300"/>
      <c r="I1259" s="313">
        <v>3688</v>
      </c>
      <c r="J1259" s="227">
        <v>1293</v>
      </c>
      <c r="K1259" s="229">
        <v>657</v>
      </c>
      <c r="L1259" s="229">
        <v>389</v>
      </c>
      <c r="M1259" s="311">
        <v>3347</v>
      </c>
      <c r="N1259" s="197">
        <v>4208</v>
      </c>
      <c r="O1259" s="60">
        <v>1423</v>
      </c>
      <c r="P1259" s="60">
        <v>703</v>
      </c>
      <c r="Q1259" s="60">
        <v>430</v>
      </c>
      <c r="R1259" s="316">
        <v>3735</v>
      </c>
      <c r="S1259" s="280">
        <v>4266</v>
      </c>
      <c r="T1259" s="186">
        <v>1512</v>
      </c>
      <c r="U1259" s="186">
        <v>733</v>
      </c>
      <c r="V1259" s="186">
        <v>447</v>
      </c>
      <c r="W1259" s="317">
        <v>3879</v>
      </c>
    </row>
    <row r="1260" spans="1:23">
      <c r="A1260" s="499"/>
      <c r="B1260" s="499"/>
      <c r="C1260" t="s">
        <v>121</v>
      </c>
      <c r="D1260" s="300"/>
      <c r="E1260" s="300"/>
      <c r="F1260" s="300"/>
      <c r="G1260" s="300"/>
      <c r="H1260" s="300"/>
      <c r="I1260" s="314">
        <v>344</v>
      </c>
      <c r="J1260" s="229">
        <v>148</v>
      </c>
      <c r="K1260" s="229">
        <v>54</v>
      </c>
      <c r="L1260" s="229">
        <v>27</v>
      </c>
      <c r="M1260" s="311">
        <v>371</v>
      </c>
      <c r="N1260" s="197">
        <v>399</v>
      </c>
      <c r="O1260" s="60">
        <v>167</v>
      </c>
      <c r="P1260" s="60">
        <v>68</v>
      </c>
      <c r="Q1260" s="60">
        <v>32</v>
      </c>
      <c r="R1260" s="316">
        <v>417</v>
      </c>
      <c r="S1260" s="280">
        <v>448</v>
      </c>
      <c r="T1260" s="186">
        <v>182</v>
      </c>
      <c r="U1260" s="186">
        <v>66</v>
      </c>
      <c r="V1260" s="186">
        <v>38</v>
      </c>
      <c r="W1260" s="317">
        <v>462</v>
      </c>
    </row>
    <row r="1261" spans="1:23">
      <c r="A1261" s="499"/>
      <c r="B1261" s="499"/>
      <c r="C1261" t="s">
        <v>281</v>
      </c>
      <c r="D1261" s="300"/>
      <c r="E1261" s="300"/>
      <c r="F1261" s="300"/>
      <c r="G1261" s="300"/>
      <c r="H1261" s="300"/>
      <c r="I1261" s="313">
        <v>10222</v>
      </c>
      <c r="J1261" s="227">
        <v>2184</v>
      </c>
      <c r="K1261" s="229">
        <v>674</v>
      </c>
      <c r="L1261" s="229">
        <v>349</v>
      </c>
      <c r="M1261" s="311">
        <v>8436</v>
      </c>
      <c r="N1261" s="197">
        <v>11931</v>
      </c>
      <c r="O1261" s="60">
        <v>2486</v>
      </c>
      <c r="P1261" s="60">
        <v>747</v>
      </c>
      <c r="Q1261" s="60">
        <v>401</v>
      </c>
      <c r="R1261" s="316">
        <v>9652</v>
      </c>
      <c r="S1261" s="280">
        <v>13181</v>
      </c>
      <c r="T1261" s="186">
        <v>2764</v>
      </c>
      <c r="U1261" s="186">
        <v>824</v>
      </c>
      <c r="V1261" s="186">
        <v>437</v>
      </c>
      <c r="W1261" s="317">
        <v>10598</v>
      </c>
    </row>
    <row r="1262" spans="1:23">
      <c r="A1262" s="499"/>
      <c r="B1262" s="499"/>
      <c r="C1262" t="s">
        <v>123</v>
      </c>
      <c r="D1262" s="300"/>
      <c r="E1262" s="300"/>
      <c r="F1262" s="300"/>
      <c r="G1262" s="300"/>
      <c r="H1262" s="300"/>
      <c r="I1262" s="313">
        <v>261782</v>
      </c>
      <c r="J1262" s="227">
        <v>160121</v>
      </c>
      <c r="K1262" s="227">
        <v>123591</v>
      </c>
      <c r="L1262" s="227">
        <v>126255</v>
      </c>
      <c r="M1262" s="311">
        <v>330961</v>
      </c>
      <c r="N1262" s="197">
        <v>254380</v>
      </c>
      <c r="O1262" s="60">
        <v>158558</v>
      </c>
      <c r="P1262" s="60">
        <v>123068</v>
      </c>
      <c r="Q1262" s="60">
        <v>126367</v>
      </c>
      <c r="R1262" s="316">
        <v>327091</v>
      </c>
      <c r="S1262" s="280">
        <v>261934</v>
      </c>
      <c r="T1262" s="186">
        <v>157523</v>
      </c>
      <c r="U1262" s="186">
        <v>122826</v>
      </c>
      <c r="V1262" s="186">
        <v>126559</v>
      </c>
      <c r="W1262" s="317">
        <v>329405</v>
      </c>
    </row>
    <row r="1263" spans="1:23">
      <c r="A1263" s="499"/>
      <c r="B1263" s="499"/>
      <c r="C1263" t="s">
        <v>509</v>
      </c>
      <c r="D1263" s="300"/>
      <c r="E1263" s="300"/>
      <c r="F1263" s="300"/>
      <c r="G1263" s="300"/>
      <c r="H1263" s="300"/>
      <c r="I1263" s="313">
        <v>490744</v>
      </c>
      <c r="J1263" s="227">
        <v>245437</v>
      </c>
      <c r="K1263" s="227">
        <v>164188</v>
      </c>
      <c r="L1263" s="227">
        <v>159551</v>
      </c>
      <c r="M1263" s="311">
        <v>553735</v>
      </c>
      <c r="N1263" s="197">
        <v>507822</v>
      </c>
      <c r="O1263" s="60">
        <v>250339</v>
      </c>
      <c r="P1263" s="60">
        <v>166205</v>
      </c>
      <c r="Q1263" s="60">
        <v>161988</v>
      </c>
      <c r="R1263" s="316">
        <v>569171</v>
      </c>
      <c r="S1263" s="280">
        <v>528694</v>
      </c>
      <c r="T1263" s="186">
        <v>254400</v>
      </c>
      <c r="U1263" s="186">
        <v>167662</v>
      </c>
      <c r="V1263" s="186">
        <v>163858</v>
      </c>
      <c r="W1263" s="317">
        <v>583235</v>
      </c>
    </row>
    <row r="1264" spans="1:23">
      <c r="A1264" s="499" t="s">
        <v>221</v>
      </c>
      <c r="B1264" s="499" t="s">
        <v>24</v>
      </c>
      <c r="C1264" t="s">
        <v>124</v>
      </c>
      <c r="D1264" s="229">
        <v>148</v>
      </c>
      <c r="E1264" s="229">
        <v>245</v>
      </c>
      <c r="F1264" s="229">
        <v>43</v>
      </c>
      <c r="G1264" s="229">
        <v>19</v>
      </c>
      <c r="H1264" s="229">
        <v>393</v>
      </c>
      <c r="I1264" s="314">
        <v>132</v>
      </c>
      <c r="J1264" s="229">
        <v>312</v>
      </c>
      <c r="K1264" s="229">
        <v>63</v>
      </c>
      <c r="L1264" s="229">
        <v>18</v>
      </c>
      <c r="M1264" s="308">
        <v>444</v>
      </c>
      <c r="N1264" s="197">
        <v>96</v>
      </c>
      <c r="O1264" s="60">
        <v>271</v>
      </c>
      <c r="P1264" s="60">
        <v>45</v>
      </c>
      <c r="Q1264" s="60">
        <v>16</v>
      </c>
      <c r="R1264" s="316">
        <v>367</v>
      </c>
      <c r="S1264" s="280">
        <v>113</v>
      </c>
      <c r="T1264" s="186">
        <v>251</v>
      </c>
      <c r="U1264" s="186">
        <v>53</v>
      </c>
      <c r="V1264" s="186">
        <v>35</v>
      </c>
      <c r="W1264" s="317">
        <v>364</v>
      </c>
    </row>
    <row r="1265" spans="1:23">
      <c r="A1265" s="499"/>
      <c r="B1265" s="499"/>
      <c r="C1265" t="s">
        <v>171</v>
      </c>
      <c r="D1265" s="229">
        <v>20</v>
      </c>
      <c r="E1265" s="229">
        <v>35</v>
      </c>
      <c r="F1265" s="229">
        <v>12</v>
      </c>
      <c r="G1265" s="133" t="s">
        <v>169</v>
      </c>
      <c r="H1265" s="229">
        <v>55</v>
      </c>
      <c r="I1265" s="314">
        <v>10</v>
      </c>
      <c r="J1265" s="229">
        <v>29</v>
      </c>
      <c r="K1265" s="133" t="s">
        <v>169</v>
      </c>
      <c r="L1265" s="133" t="s">
        <v>169</v>
      </c>
      <c r="M1265" s="308">
        <v>39</v>
      </c>
      <c r="N1265" s="197">
        <v>11</v>
      </c>
      <c r="O1265" s="60">
        <v>41</v>
      </c>
      <c r="P1265" s="60">
        <v>11</v>
      </c>
      <c r="Q1265" s="253" t="s">
        <v>169</v>
      </c>
      <c r="R1265" s="316">
        <v>52</v>
      </c>
      <c r="S1265" s="280">
        <v>11</v>
      </c>
      <c r="T1265" s="186">
        <v>34</v>
      </c>
      <c r="U1265" s="186">
        <v>10</v>
      </c>
      <c r="V1265" s="252" t="s">
        <v>169</v>
      </c>
      <c r="W1265" s="317">
        <v>45</v>
      </c>
    </row>
    <row r="1266" spans="1:23">
      <c r="A1266" s="499"/>
      <c r="B1266" s="499"/>
      <c r="C1266" t="s">
        <v>170</v>
      </c>
      <c r="D1266" s="229">
        <v>24</v>
      </c>
      <c r="E1266" s="229">
        <v>30</v>
      </c>
      <c r="F1266" s="133" t="s">
        <v>169</v>
      </c>
      <c r="G1266" s="133" t="s">
        <v>169</v>
      </c>
      <c r="H1266" s="229">
        <v>54</v>
      </c>
      <c r="I1266" s="314">
        <v>19</v>
      </c>
      <c r="J1266" s="229">
        <v>35</v>
      </c>
      <c r="K1266" s="133" t="s">
        <v>169</v>
      </c>
      <c r="L1266" s="133" t="s">
        <v>169</v>
      </c>
      <c r="M1266" s="308">
        <v>54</v>
      </c>
      <c r="N1266" s="197">
        <v>11</v>
      </c>
      <c r="O1266" s="60">
        <v>33</v>
      </c>
      <c r="P1266" s="253" t="s">
        <v>169</v>
      </c>
      <c r="Q1266" s="253" t="s">
        <v>169</v>
      </c>
      <c r="R1266" s="316">
        <v>44</v>
      </c>
      <c r="S1266" s="280">
        <v>17</v>
      </c>
      <c r="T1266" s="186">
        <v>34</v>
      </c>
      <c r="U1266" s="186">
        <v>15</v>
      </c>
      <c r="V1266" s="252" t="s">
        <v>169</v>
      </c>
      <c r="W1266" s="317">
        <v>51</v>
      </c>
    </row>
    <row r="1267" spans="1:23">
      <c r="A1267" s="499"/>
      <c r="B1267" s="499"/>
      <c r="C1267" t="s">
        <v>117</v>
      </c>
      <c r="D1267" s="229" t="s">
        <v>169</v>
      </c>
      <c r="E1267" s="229">
        <v>10</v>
      </c>
      <c r="H1267" s="229">
        <v>15</v>
      </c>
      <c r="I1267" s="158" t="s">
        <v>169</v>
      </c>
      <c r="J1267" s="133" t="s">
        <v>169</v>
      </c>
      <c r="K1267" s="133" t="s">
        <v>169</v>
      </c>
      <c r="L1267" s="133" t="s">
        <v>169</v>
      </c>
      <c r="M1267" s="159" t="s">
        <v>169</v>
      </c>
      <c r="N1267" s="315" t="s">
        <v>169</v>
      </c>
      <c r="O1267" s="253" t="s">
        <v>169</v>
      </c>
      <c r="P1267" s="253" t="s">
        <v>169</v>
      </c>
      <c r="R1267" s="316">
        <v>13</v>
      </c>
      <c r="S1267" s="304" t="s">
        <v>169</v>
      </c>
      <c r="T1267" s="252" t="s">
        <v>169</v>
      </c>
      <c r="U1267" s="252" t="s">
        <v>169</v>
      </c>
      <c r="W1267" s="317">
        <v>14</v>
      </c>
    </row>
    <row r="1268" spans="1:23">
      <c r="A1268" s="499"/>
      <c r="B1268" s="499"/>
      <c r="C1268" t="s">
        <v>172</v>
      </c>
      <c r="D1268" s="229">
        <v>23</v>
      </c>
      <c r="E1268" s="229">
        <v>75</v>
      </c>
      <c r="F1268" s="229">
        <v>37</v>
      </c>
      <c r="G1268" s="229">
        <v>17</v>
      </c>
      <c r="H1268" s="229">
        <v>98</v>
      </c>
      <c r="I1268" s="314">
        <v>36</v>
      </c>
      <c r="J1268" s="229">
        <v>73</v>
      </c>
      <c r="K1268" s="229">
        <v>35</v>
      </c>
      <c r="L1268" s="133" t="s">
        <v>169</v>
      </c>
      <c r="M1268" s="308">
        <v>109</v>
      </c>
      <c r="N1268" s="197">
        <v>38</v>
      </c>
      <c r="O1268" s="60">
        <v>91</v>
      </c>
      <c r="P1268" s="60">
        <v>49</v>
      </c>
      <c r="Q1268" s="60">
        <v>27</v>
      </c>
      <c r="R1268" s="316">
        <v>129</v>
      </c>
      <c r="S1268" s="280">
        <v>42</v>
      </c>
      <c r="T1268" s="186">
        <v>80</v>
      </c>
      <c r="U1268" s="186">
        <v>41</v>
      </c>
      <c r="V1268" s="186">
        <v>21</v>
      </c>
      <c r="W1268" s="317">
        <v>122</v>
      </c>
    </row>
    <row r="1269" spans="1:23">
      <c r="A1269" s="499"/>
      <c r="B1269" s="499"/>
      <c r="C1269" t="s">
        <v>121</v>
      </c>
      <c r="D1269" s="229" t="s">
        <v>169</v>
      </c>
      <c r="E1269" s="229" t="s">
        <v>169</v>
      </c>
      <c r="H1269" s="133" t="s">
        <v>169</v>
      </c>
      <c r="I1269" s="314"/>
      <c r="J1269" s="133" t="s">
        <v>169</v>
      </c>
      <c r="M1269" s="159" t="s">
        <v>169</v>
      </c>
      <c r="N1269" s="196"/>
      <c r="O1269" s="253" t="s">
        <v>169</v>
      </c>
      <c r="P1269" s="253" t="s">
        <v>169</v>
      </c>
      <c r="R1269" s="318" t="s">
        <v>169</v>
      </c>
      <c r="S1269" s="196"/>
      <c r="U1269" s="252" t="s">
        <v>169</v>
      </c>
      <c r="W1269" s="195"/>
    </row>
    <row r="1270" spans="1:23">
      <c r="A1270" s="499"/>
      <c r="B1270" s="499"/>
      <c r="C1270" t="s">
        <v>281</v>
      </c>
      <c r="D1270" s="229">
        <v>21</v>
      </c>
      <c r="E1270" s="229">
        <v>14</v>
      </c>
      <c r="F1270" s="133" t="s">
        <v>169</v>
      </c>
      <c r="G1270" s="133" t="s">
        <v>169</v>
      </c>
      <c r="H1270" s="229">
        <v>35</v>
      </c>
      <c r="I1270" s="314">
        <v>15</v>
      </c>
      <c r="J1270" s="229">
        <v>21</v>
      </c>
      <c r="K1270" s="133" t="s">
        <v>169</v>
      </c>
      <c r="L1270" s="133" t="s">
        <v>169</v>
      </c>
      <c r="M1270" s="308">
        <v>36</v>
      </c>
      <c r="N1270" s="197">
        <v>14</v>
      </c>
      <c r="O1270" s="60">
        <v>17</v>
      </c>
      <c r="P1270" s="253" t="s">
        <v>169</v>
      </c>
      <c r="R1270" s="316">
        <v>31</v>
      </c>
      <c r="S1270" s="280">
        <v>10</v>
      </c>
      <c r="T1270" s="186">
        <v>15</v>
      </c>
      <c r="U1270" s="252" t="s">
        <v>169</v>
      </c>
      <c r="V1270" s="252" t="s">
        <v>169</v>
      </c>
      <c r="W1270" s="317">
        <v>25</v>
      </c>
    </row>
    <row r="1271" spans="1:23">
      <c r="A1271" s="499"/>
      <c r="B1271" s="499"/>
      <c r="C1271" t="s">
        <v>123</v>
      </c>
      <c r="D1271" s="229">
        <v>101</v>
      </c>
      <c r="E1271" s="229">
        <v>288</v>
      </c>
      <c r="F1271" s="229">
        <v>165</v>
      </c>
      <c r="G1271" s="229">
        <v>78</v>
      </c>
      <c r="H1271" s="229">
        <v>389</v>
      </c>
      <c r="I1271" s="314">
        <v>107</v>
      </c>
      <c r="J1271" s="229">
        <v>287</v>
      </c>
      <c r="K1271" s="229">
        <v>212</v>
      </c>
      <c r="L1271" s="229">
        <v>89</v>
      </c>
      <c r="M1271" s="308">
        <v>394</v>
      </c>
      <c r="N1271" s="197">
        <v>133</v>
      </c>
      <c r="O1271" s="60">
        <v>220</v>
      </c>
      <c r="P1271" s="60">
        <v>158</v>
      </c>
      <c r="Q1271" s="60">
        <v>84</v>
      </c>
      <c r="R1271" s="316">
        <v>353</v>
      </c>
      <c r="S1271" s="280">
        <v>151</v>
      </c>
      <c r="T1271" s="186">
        <v>217</v>
      </c>
      <c r="U1271" s="186">
        <v>176</v>
      </c>
      <c r="V1271" s="186">
        <v>99</v>
      </c>
      <c r="W1271" s="317">
        <v>368</v>
      </c>
    </row>
    <row r="1272" spans="1:23">
      <c r="A1272" s="499"/>
      <c r="B1272" s="499"/>
      <c r="C1272" t="s">
        <v>509</v>
      </c>
      <c r="D1272" s="229">
        <v>343</v>
      </c>
      <c r="E1272" s="229">
        <v>698</v>
      </c>
      <c r="F1272" s="229">
        <v>265</v>
      </c>
      <c r="G1272" s="229">
        <v>122</v>
      </c>
      <c r="H1272" s="227">
        <v>1041</v>
      </c>
      <c r="I1272" s="314">
        <v>320</v>
      </c>
      <c r="J1272" s="229">
        <v>767</v>
      </c>
      <c r="K1272" s="229">
        <v>324</v>
      </c>
      <c r="L1272" s="229">
        <v>125</v>
      </c>
      <c r="M1272" s="307">
        <v>1087</v>
      </c>
      <c r="N1272" s="197">
        <v>307</v>
      </c>
      <c r="O1272" s="60">
        <v>684</v>
      </c>
      <c r="P1272" s="60">
        <v>272</v>
      </c>
      <c r="Q1272" s="60">
        <v>132</v>
      </c>
      <c r="R1272" s="316">
        <v>991</v>
      </c>
      <c r="S1272" s="280">
        <v>351</v>
      </c>
      <c r="T1272" s="186">
        <v>638</v>
      </c>
      <c r="U1272" s="186">
        <v>303</v>
      </c>
      <c r="V1272" s="186">
        <v>161</v>
      </c>
      <c r="W1272" s="317">
        <v>989</v>
      </c>
    </row>
    <row r="1273" spans="1:23">
      <c r="A1273" s="499"/>
      <c r="B1273" s="499" t="s">
        <v>510</v>
      </c>
      <c r="C1273" t="s">
        <v>124</v>
      </c>
      <c r="D1273" s="229" t="s">
        <v>169</v>
      </c>
      <c r="E1273" s="229">
        <v>21</v>
      </c>
      <c r="F1273" s="133" t="s">
        <v>169</v>
      </c>
      <c r="G1273" s="133" t="s">
        <v>169</v>
      </c>
      <c r="H1273" s="229">
        <v>23</v>
      </c>
      <c r="I1273" s="158" t="s">
        <v>169</v>
      </c>
      <c r="J1273" s="229">
        <v>34</v>
      </c>
      <c r="K1273" s="133" t="s">
        <v>169</v>
      </c>
      <c r="L1273" s="133" t="s">
        <v>169</v>
      </c>
      <c r="M1273" s="308">
        <v>37</v>
      </c>
      <c r="N1273" s="315" t="s">
        <v>169</v>
      </c>
      <c r="O1273" s="60">
        <v>27</v>
      </c>
      <c r="P1273" s="253" t="s">
        <v>169</v>
      </c>
      <c r="Q1273" s="253" t="s">
        <v>169</v>
      </c>
      <c r="R1273" s="316">
        <v>32</v>
      </c>
      <c r="S1273" s="304" t="s">
        <v>169</v>
      </c>
      <c r="T1273" s="186">
        <v>21</v>
      </c>
      <c r="U1273" s="252" t="s">
        <v>169</v>
      </c>
      <c r="V1273" s="252" t="s">
        <v>169</v>
      </c>
      <c r="W1273" s="317">
        <v>23</v>
      </c>
    </row>
    <row r="1274" spans="1:23">
      <c r="A1274" s="499"/>
      <c r="B1274" s="499"/>
      <c r="C1274" t="s">
        <v>171</v>
      </c>
      <c r="D1274" s="229" t="s">
        <v>169</v>
      </c>
      <c r="E1274" s="229" t="s">
        <v>169</v>
      </c>
      <c r="H1274" s="133" t="s">
        <v>169</v>
      </c>
      <c r="I1274" s="158" t="s">
        <v>169</v>
      </c>
      <c r="J1274" s="133" t="s">
        <v>169</v>
      </c>
      <c r="M1274" s="159" t="s">
        <v>169</v>
      </c>
      <c r="N1274" s="196"/>
      <c r="O1274" s="253" t="s">
        <v>169</v>
      </c>
      <c r="R1274" s="318" t="s">
        <v>169</v>
      </c>
      <c r="S1274" s="196"/>
      <c r="T1274" s="252" t="s">
        <v>169</v>
      </c>
      <c r="U1274" s="252" t="s">
        <v>169</v>
      </c>
      <c r="W1274" s="321" t="s">
        <v>169</v>
      </c>
    </row>
    <row r="1275" spans="1:23">
      <c r="A1275" s="499"/>
      <c r="B1275" s="499"/>
      <c r="C1275" t="s">
        <v>170</v>
      </c>
      <c r="E1275" s="229" t="s">
        <v>169</v>
      </c>
      <c r="H1275" s="133" t="s">
        <v>169</v>
      </c>
      <c r="I1275" s="314"/>
      <c r="J1275" s="133" t="s">
        <v>169</v>
      </c>
      <c r="K1275" s="133" t="s">
        <v>169</v>
      </c>
      <c r="L1275" s="133" t="s">
        <v>169</v>
      </c>
      <c r="M1275" s="159" t="s">
        <v>169</v>
      </c>
      <c r="N1275" s="315" t="s">
        <v>169</v>
      </c>
      <c r="O1275" s="253" t="s">
        <v>169</v>
      </c>
      <c r="Q1275" s="253" t="s">
        <v>169</v>
      </c>
      <c r="R1275" s="318" t="s">
        <v>169</v>
      </c>
      <c r="S1275" s="196"/>
      <c r="T1275" s="252" t="s">
        <v>169</v>
      </c>
      <c r="U1275" s="252" t="s">
        <v>169</v>
      </c>
      <c r="W1275" s="321" t="s">
        <v>169</v>
      </c>
    </row>
    <row r="1276" spans="1:23">
      <c r="A1276" s="499"/>
      <c r="B1276" s="499"/>
      <c r="C1276" t="s">
        <v>117</v>
      </c>
      <c r="E1276" s="229" t="s">
        <v>169</v>
      </c>
      <c r="H1276" s="133" t="s">
        <v>169</v>
      </c>
      <c r="I1276" s="314"/>
      <c r="J1276" s="133" t="s">
        <v>169</v>
      </c>
      <c r="K1276" s="133" t="s">
        <v>169</v>
      </c>
      <c r="M1276" s="159" t="s">
        <v>169</v>
      </c>
      <c r="N1276" s="196"/>
      <c r="O1276" s="253" t="s">
        <v>169</v>
      </c>
      <c r="P1276" s="253" t="s">
        <v>169</v>
      </c>
      <c r="R1276" s="318" t="s">
        <v>169</v>
      </c>
      <c r="S1276" s="196"/>
      <c r="W1276" s="195"/>
    </row>
    <row r="1277" spans="1:23">
      <c r="A1277" s="499"/>
      <c r="B1277" s="499"/>
      <c r="C1277" t="s">
        <v>172</v>
      </c>
      <c r="E1277" s="229" t="s">
        <v>169</v>
      </c>
      <c r="F1277" s="133" t="s">
        <v>169</v>
      </c>
      <c r="G1277" s="133" t="s">
        <v>169</v>
      </c>
      <c r="H1277" s="133" t="s">
        <v>169</v>
      </c>
      <c r="I1277" s="158" t="s">
        <v>169</v>
      </c>
      <c r="J1277" s="133" t="s">
        <v>169</v>
      </c>
      <c r="K1277" s="133" t="s">
        <v>169</v>
      </c>
      <c r="L1277" s="133" t="s">
        <v>169</v>
      </c>
      <c r="M1277" s="159" t="s">
        <v>169</v>
      </c>
      <c r="N1277" s="196"/>
      <c r="O1277" s="253" t="s">
        <v>169</v>
      </c>
      <c r="P1277" s="253" t="s">
        <v>169</v>
      </c>
      <c r="Q1277" s="253" t="s">
        <v>169</v>
      </c>
      <c r="R1277" s="318" t="s">
        <v>169</v>
      </c>
      <c r="S1277" s="304" t="s">
        <v>169</v>
      </c>
      <c r="T1277" s="186">
        <v>10</v>
      </c>
      <c r="U1277" s="252" t="s">
        <v>169</v>
      </c>
      <c r="V1277" s="252" t="s">
        <v>169</v>
      </c>
      <c r="W1277" s="317">
        <v>14</v>
      </c>
    </row>
    <row r="1278" spans="1:23">
      <c r="A1278" s="499"/>
      <c r="B1278" s="499"/>
      <c r="C1278" t="s">
        <v>121</v>
      </c>
      <c r="I1278" s="314"/>
      <c r="M1278" s="308"/>
      <c r="N1278" s="196"/>
      <c r="O1278" s="60"/>
      <c r="P1278" s="60"/>
      <c r="Q1278" s="60"/>
      <c r="R1278" s="316"/>
      <c r="S1278" s="196"/>
      <c r="W1278" s="195"/>
    </row>
    <row r="1279" spans="1:23">
      <c r="A1279" s="499"/>
      <c r="B1279" s="499"/>
      <c r="C1279" t="s">
        <v>281</v>
      </c>
      <c r="E1279" s="229" t="s">
        <v>169</v>
      </c>
      <c r="H1279" s="133" t="s">
        <v>169</v>
      </c>
      <c r="I1279" s="314"/>
      <c r="J1279" s="133" t="s">
        <v>169</v>
      </c>
      <c r="M1279" s="159" t="s">
        <v>169</v>
      </c>
      <c r="N1279" s="196"/>
      <c r="O1279" s="253" t="s">
        <v>169</v>
      </c>
      <c r="R1279" s="318" t="s">
        <v>169</v>
      </c>
      <c r="S1279" s="304" t="s">
        <v>169</v>
      </c>
      <c r="T1279" s="252" t="s">
        <v>169</v>
      </c>
      <c r="W1279" s="321" t="s">
        <v>169</v>
      </c>
    </row>
    <row r="1280" spans="1:23">
      <c r="A1280" s="499"/>
      <c r="B1280" s="499"/>
      <c r="C1280" t="s">
        <v>123</v>
      </c>
      <c r="D1280" s="229" t="s">
        <v>169</v>
      </c>
      <c r="E1280" s="229">
        <v>23</v>
      </c>
      <c r="F1280" s="229">
        <v>15</v>
      </c>
      <c r="G1280" s="133" t="s">
        <v>169</v>
      </c>
      <c r="H1280" s="229">
        <v>28</v>
      </c>
      <c r="I1280" s="158" t="s">
        <v>169</v>
      </c>
      <c r="J1280" s="229">
        <v>20</v>
      </c>
      <c r="K1280" s="229">
        <v>23</v>
      </c>
      <c r="L1280" s="229">
        <v>11</v>
      </c>
      <c r="M1280" s="308">
        <v>26</v>
      </c>
      <c r="N1280" s="315" t="s">
        <v>169</v>
      </c>
      <c r="O1280" s="60">
        <v>30</v>
      </c>
      <c r="P1280" s="60">
        <v>17</v>
      </c>
      <c r="Q1280" s="253" t="s">
        <v>169</v>
      </c>
      <c r="R1280" s="316">
        <v>36</v>
      </c>
      <c r="S1280" s="304" t="s">
        <v>169</v>
      </c>
      <c r="T1280" s="186">
        <v>28</v>
      </c>
      <c r="U1280" s="186">
        <v>13</v>
      </c>
      <c r="V1280" s="252" t="s">
        <v>169</v>
      </c>
      <c r="W1280" s="317">
        <v>31</v>
      </c>
    </row>
    <row r="1281" spans="1:23">
      <c r="A1281" s="499"/>
      <c r="B1281" s="499"/>
      <c r="C1281" t="s">
        <v>509</v>
      </c>
      <c r="D1281" s="229" t="s">
        <v>169</v>
      </c>
      <c r="E1281" s="229">
        <v>54</v>
      </c>
      <c r="F1281" s="229">
        <v>26</v>
      </c>
      <c r="G1281" s="229">
        <v>10</v>
      </c>
      <c r="H1281" s="229">
        <v>62</v>
      </c>
      <c r="I1281" s="314">
        <v>11</v>
      </c>
      <c r="J1281" s="229">
        <v>72</v>
      </c>
      <c r="K1281" s="229">
        <v>35</v>
      </c>
      <c r="L1281" s="229">
        <v>17</v>
      </c>
      <c r="M1281" s="308">
        <v>83</v>
      </c>
      <c r="N1281" s="197">
        <v>12</v>
      </c>
      <c r="O1281" s="60">
        <v>73</v>
      </c>
      <c r="P1281" s="60">
        <v>26</v>
      </c>
      <c r="Q1281" s="60">
        <v>11</v>
      </c>
      <c r="R1281" s="316">
        <v>85</v>
      </c>
      <c r="S1281" s="280">
        <v>11</v>
      </c>
      <c r="T1281" s="186">
        <v>65</v>
      </c>
      <c r="U1281" s="186">
        <v>19</v>
      </c>
      <c r="V1281" s="252" t="s">
        <v>169</v>
      </c>
      <c r="W1281" s="317">
        <v>76</v>
      </c>
    </row>
    <row r="1282" spans="1:23">
      <c r="A1282" s="499"/>
      <c r="B1282" s="499" t="s">
        <v>41</v>
      </c>
      <c r="C1282" t="s">
        <v>124</v>
      </c>
      <c r="D1282" s="300"/>
      <c r="E1282" s="300"/>
      <c r="F1282" s="300"/>
      <c r="G1282" s="300"/>
      <c r="H1282" s="300"/>
      <c r="I1282" s="314">
        <v>83</v>
      </c>
      <c r="J1282" s="229">
        <v>159</v>
      </c>
      <c r="K1282" s="229">
        <v>26</v>
      </c>
      <c r="L1282" s="133" t="s">
        <v>169</v>
      </c>
      <c r="M1282" s="308">
        <v>242</v>
      </c>
      <c r="N1282" s="197">
        <v>81</v>
      </c>
      <c r="O1282" s="60">
        <v>187</v>
      </c>
      <c r="P1282" s="60">
        <v>33</v>
      </c>
      <c r="Q1282" s="253" t="s">
        <v>169</v>
      </c>
      <c r="R1282" s="316">
        <v>268</v>
      </c>
      <c r="S1282" s="280">
        <v>66</v>
      </c>
      <c r="T1282" s="186">
        <v>164</v>
      </c>
      <c r="U1282" s="186">
        <v>26</v>
      </c>
      <c r="V1282" s="186">
        <v>11</v>
      </c>
      <c r="W1282" s="317">
        <v>230</v>
      </c>
    </row>
    <row r="1283" spans="1:23">
      <c r="A1283" s="499"/>
      <c r="B1283" s="499"/>
      <c r="C1283" t="s">
        <v>171</v>
      </c>
      <c r="D1283" s="300"/>
      <c r="E1283" s="300"/>
      <c r="F1283" s="300"/>
      <c r="G1283" s="300"/>
      <c r="H1283" s="300"/>
      <c r="I1283" s="314">
        <v>10</v>
      </c>
      <c r="J1283" s="229">
        <v>15</v>
      </c>
      <c r="K1283" s="133" t="s">
        <v>169</v>
      </c>
      <c r="L1283" s="133" t="s">
        <v>169</v>
      </c>
      <c r="M1283" s="308">
        <v>25</v>
      </c>
      <c r="N1283" s="315" t="s">
        <v>169</v>
      </c>
      <c r="O1283" s="60">
        <v>18</v>
      </c>
      <c r="P1283" s="253" t="s">
        <v>169</v>
      </c>
      <c r="Q1283" s="253" t="s">
        <v>169</v>
      </c>
      <c r="R1283" s="316">
        <v>24</v>
      </c>
      <c r="S1283" s="304" t="s">
        <v>169</v>
      </c>
      <c r="T1283" s="186">
        <v>18</v>
      </c>
      <c r="U1283" s="252" t="s">
        <v>169</v>
      </c>
      <c r="V1283" s="252" t="s">
        <v>169</v>
      </c>
      <c r="W1283" s="317">
        <v>26</v>
      </c>
    </row>
    <row r="1284" spans="1:23">
      <c r="A1284" s="499"/>
      <c r="B1284" s="499"/>
      <c r="C1284" t="s">
        <v>170</v>
      </c>
      <c r="D1284" s="300"/>
      <c r="E1284" s="300"/>
      <c r="F1284" s="300"/>
      <c r="G1284" s="300"/>
      <c r="H1284" s="300"/>
      <c r="I1284" s="314">
        <v>10</v>
      </c>
      <c r="J1284" s="229">
        <v>15</v>
      </c>
      <c r="K1284" s="133" t="s">
        <v>169</v>
      </c>
      <c r="L1284" s="133" t="s">
        <v>169</v>
      </c>
      <c r="M1284" s="308">
        <v>25</v>
      </c>
      <c r="N1284" s="197">
        <v>14</v>
      </c>
      <c r="O1284" s="60">
        <v>15</v>
      </c>
      <c r="P1284" s="253" t="s">
        <v>169</v>
      </c>
      <c r="Q1284" s="253" t="s">
        <v>169</v>
      </c>
      <c r="R1284" s="316">
        <v>29</v>
      </c>
      <c r="S1284" s="280">
        <v>10</v>
      </c>
      <c r="T1284" s="186">
        <v>21</v>
      </c>
      <c r="U1284" s="252" t="s">
        <v>169</v>
      </c>
      <c r="V1284" s="186"/>
      <c r="W1284" s="317">
        <v>31</v>
      </c>
    </row>
    <row r="1285" spans="1:23">
      <c r="A1285" s="499"/>
      <c r="B1285" s="499"/>
      <c r="C1285" t="s">
        <v>117</v>
      </c>
      <c r="D1285" s="300"/>
      <c r="E1285" s="300"/>
      <c r="F1285" s="300"/>
      <c r="G1285" s="300"/>
      <c r="H1285" s="300"/>
      <c r="I1285" s="158" t="s">
        <v>169</v>
      </c>
      <c r="J1285" s="133" t="s">
        <v>169</v>
      </c>
      <c r="M1285" s="159" t="s">
        <v>169</v>
      </c>
      <c r="N1285" s="315" t="s">
        <v>169</v>
      </c>
      <c r="O1285" s="253" t="s">
        <v>169</v>
      </c>
      <c r="P1285" s="253" t="s">
        <v>169</v>
      </c>
      <c r="Q1285" s="60"/>
      <c r="R1285" s="318" t="s">
        <v>169</v>
      </c>
      <c r="S1285" s="304" t="s">
        <v>169</v>
      </c>
      <c r="T1285" s="252" t="s">
        <v>169</v>
      </c>
      <c r="U1285" s="252" t="s">
        <v>169</v>
      </c>
      <c r="W1285" s="321" t="s">
        <v>169</v>
      </c>
    </row>
    <row r="1286" spans="1:23">
      <c r="A1286" s="499"/>
      <c r="B1286" s="499"/>
      <c r="C1286" t="s">
        <v>172</v>
      </c>
      <c r="D1286" s="300"/>
      <c r="E1286" s="300"/>
      <c r="F1286" s="300"/>
      <c r="G1286" s="300"/>
      <c r="H1286" s="300"/>
      <c r="I1286" s="158" t="s">
        <v>169</v>
      </c>
      <c r="J1286" s="229">
        <v>38</v>
      </c>
      <c r="K1286" s="229">
        <v>16</v>
      </c>
      <c r="L1286" s="133" t="s">
        <v>169</v>
      </c>
      <c r="M1286" s="308">
        <v>47</v>
      </c>
      <c r="N1286" s="197">
        <v>20</v>
      </c>
      <c r="O1286" s="60">
        <v>29</v>
      </c>
      <c r="P1286" s="60">
        <v>15</v>
      </c>
      <c r="Q1286" s="253" t="s">
        <v>169</v>
      </c>
      <c r="R1286" s="316">
        <v>49</v>
      </c>
      <c r="S1286" s="280">
        <v>16</v>
      </c>
      <c r="T1286" s="186">
        <v>42</v>
      </c>
      <c r="U1286" s="186">
        <v>20</v>
      </c>
      <c r="V1286" s="252" t="s">
        <v>169</v>
      </c>
      <c r="W1286" s="317">
        <v>58</v>
      </c>
    </row>
    <row r="1287" spans="1:23">
      <c r="A1287" s="499"/>
      <c r="B1287" s="499"/>
      <c r="C1287" t="s">
        <v>121</v>
      </c>
      <c r="D1287" s="300"/>
      <c r="E1287" s="300"/>
      <c r="F1287" s="300"/>
      <c r="G1287" s="300"/>
      <c r="H1287" s="300"/>
      <c r="I1287" s="158" t="s">
        <v>169</v>
      </c>
      <c r="J1287" s="133" t="s">
        <v>169</v>
      </c>
      <c r="M1287" s="159" t="s">
        <v>169</v>
      </c>
      <c r="N1287" s="196"/>
      <c r="O1287" s="253" t="s">
        <v>169</v>
      </c>
      <c r="R1287" s="318" t="s">
        <v>169</v>
      </c>
      <c r="S1287" s="196"/>
      <c r="T1287" s="186"/>
      <c r="U1287" s="186"/>
      <c r="W1287" s="317"/>
    </row>
    <row r="1288" spans="1:23">
      <c r="A1288" s="499"/>
      <c r="B1288" s="499"/>
      <c r="C1288" t="s">
        <v>281</v>
      </c>
      <c r="D1288" s="300"/>
      <c r="E1288" s="300"/>
      <c r="F1288" s="300"/>
      <c r="G1288" s="300"/>
      <c r="H1288" s="300"/>
      <c r="I1288" s="314">
        <v>11</v>
      </c>
      <c r="J1288" s="229">
        <v>11</v>
      </c>
      <c r="K1288" s="133" t="s">
        <v>169</v>
      </c>
      <c r="L1288" s="133" t="s">
        <v>169</v>
      </c>
      <c r="M1288" s="308">
        <v>22</v>
      </c>
      <c r="N1288" s="315" t="s">
        <v>169</v>
      </c>
      <c r="O1288" s="60">
        <v>11</v>
      </c>
      <c r="P1288" s="253" t="s">
        <v>169</v>
      </c>
      <c r="Q1288" s="253" t="s">
        <v>169</v>
      </c>
      <c r="R1288" s="316">
        <v>20</v>
      </c>
      <c r="S1288" s="304" t="s">
        <v>169</v>
      </c>
      <c r="T1288" s="252" t="s">
        <v>169</v>
      </c>
      <c r="U1288" s="252" t="s">
        <v>169</v>
      </c>
      <c r="W1288" s="317">
        <v>13</v>
      </c>
    </row>
    <row r="1289" spans="1:23">
      <c r="A1289" s="499"/>
      <c r="B1289" s="499"/>
      <c r="C1289" t="s">
        <v>123</v>
      </c>
      <c r="D1289" s="300"/>
      <c r="E1289" s="300"/>
      <c r="F1289" s="300"/>
      <c r="G1289" s="300"/>
      <c r="H1289" s="300"/>
      <c r="I1289" s="314">
        <v>60</v>
      </c>
      <c r="J1289" s="229">
        <v>176</v>
      </c>
      <c r="K1289" s="229">
        <v>94</v>
      </c>
      <c r="L1289" s="229">
        <v>42</v>
      </c>
      <c r="M1289" s="308">
        <v>236</v>
      </c>
      <c r="N1289" s="197">
        <v>56</v>
      </c>
      <c r="O1289" s="60">
        <v>171</v>
      </c>
      <c r="P1289" s="60">
        <v>130</v>
      </c>
      <c r="Q1289" s="60">
        <v>35</v>
      </c>
      <c r="R1289" s="316">
        <v>227</v>
      </c>
      <c r="S1289" s="280">
        <v>78</v>
      </c>
      <c r="T1289" s="186">
        <v>127</v>
      </c>
      <c r="U1289" s="186">
        <v>102</v>
      </c>
      <c r="V1289" s="186">
        <v>34</v>
      </c>
      <c r="W1289" s="317">
        <v>205</v>
      </c>
    </row>
    <row r="1290" spans="1:23">
      <c r="A1290" s="499"/>
      <c r="B1290" s="499"/>
      <c r="C1290" t="s">
        <v>509</v>
      </c>
      <c r="D1290" s="300"/>
      <c r="E1290" s="300"/>
      <c r="F1290" s="300"/>
      <c r="G1290" s="300"/>
      <c r="H1290" s="300"/>
      <c r="I1290" s="314">
        <v>187</v>
      </c>
      <c r="J1290" s="229">
        <v>419</v>
      </c>
      <c r="K1290" s="229">
        <v>146</v>
      </c>
      <c r="L1290" s="229">
        <v>60</v>
      </c>
      <c r="M1290" s="308">
        <v>606</v>
      </c>
      <c r="N1290" s="197">
        <v>187</v>
      </c>
      <c r="O1290" s="60">
        <v>436</v>
      </c>
      <c r="P1290" s="60">
        <v>188</v>
      </c>
      <c r="Q1290" s="60">
        <v>53</v>
      </c>
      <c r="R1290" s="316">
        <v>623</v>
      </c>
      <c r="S1290" s="280">
        <v>186</v>
      </c>
      <c r="T1290" s="186">
        <v>384</v>
      </c>
      <c r="U1290" s="186">
        <v>157</v>
      </c>
      <c r="V1290" s="186">
        <v>54</v>
      </c>
      <c r="W1290" s="317">
        <v>570</v>
      </c>
    </row>
    <row r="1291" spans="1:23">
      <c r="A1291" s="499"/>
      <c r="B1291" s="499" t="s">
        <v>511</v>
      </c>
      <c r="C1291" t="s">
        <v>124</v>
      </c>
      <c r="D1291" s="300"/>
      <c r="E1291" s="300"/>
      <c r="F1291" s="300"/>
      <c r="G1291" s="300"/>
      <c r="H1291" s="300"/>
      <c r="I1291" s="313">
        <v>7081</v>
      </c>
      <c r="J1291" s="227">
        <v>1036</v>
      </c>
      <c r="K1291" s="229">
        <v>323</v>
      </c>
      <c r="L1291" s="229">
        <v>304</v>
      </c>
      <c r="M1291" s="311">
        <v>4943</v>
      </c>
      <c r="N1291" s="197">
        <v>7442</v>
      </c>
      <c r="O1291" s="60">
        <v>1141</v>
      </c>
      <c r="P1291" s="60">
        <v>346</v>
      </c>
      <c r="Q1291" s="60">
        <v>323</v>
      </c>
      <c r="R1291" s="316">
        <v>5291</v>
      </c>
      <c r="S1291" s="280">
        <v>7320</v>
      </c>
      <c r="T1291" s="186">
        <v>1187</v>
      </c>
      <c r="U1291" s="186">
        <v>361</v>
      </c>
      <c r="V1291" s="186">
        <v>326</v>
      </c>
      <c r="W1291" s="317">
        <v>5306</v>
      </c>
    </row>
    <row r="1292" spans="1:23">
      <c r="A1292" s="499"/>
      <c r="B1292" s="499"/>
      <c r="C1292" t="s">
        <v>171</v>
      </c>
      <c r="D1292" s="300"/>
      <c r="E1292" s="300"/>
      <c r="F1292" s="300"/>
      <c r="G1292" s="300"/>
      <c r="H1292" s="300"/>
      <c r="I1292" s="314">
        <v>801</v>
      </c>
      <c r="J1292" s="229">
        <v>143</v>
      </c>
      <c r="K1292" s="229">
        <v>50</v>
      </c>
      <c r="L1292" s="229">
        <v>20</v>
      </c>
      <c r="M1292" s="311">
        <v>662</v>
      </c>
      <c r="N1292" s="197">
        <v>863</v>
      </c>
      <c r="O1292" s="60">
        <v>158</v>
      </c>
      <c r="P1292" s="60">
        <v>52</v>
      </c>
      <c r="Q1292" s="60">
        <v>19</v>
      </c>
      <c r="R1292" s="316">
        <v>711</v>
      </c>
      <c r="S1292" s="280">
        <v>805</v>
      </c>
      <c r="T1292" s="186">
        <v>169</v>
      </c>
      <c r="U1292" s="186">
        <v>60</v>
      </c>
      <c r="V1292" s="186">
        <v>20</v>
      </c>
      <c r="W1292" s="317">
        <v>687</v>
      </c>
    </row>
    <row r="1293" spans="1:23">
      <c r="A1293" s="499"/>
      <c r="B1293" s="499"/>
      <c r="C1293" t="s">
        <v>170</v>
      </c>
      <c r="D1293" s="300"/>
      <c r="E1293" s="300"/>
      <c r="F1293" s="300"/>
      <c r="G1293" s="300"/>
      <c r="H1293" s="300"/>
      <c r="I1293" s="314">
        <v>411</v>
      </c>
      <c r="J1293" s="229">
        <v>70</v>
      </c>
      <c r="K1293" s="229">
        <v>22</v>
      </c>
      <c r="L1293" s="229">
        <v>11</v>
      </c>
      <c r="M1293" s="311">
        <v>337</v>
      </c>
      <c r="N1293" s="197">
        <v>441</v>
      </c>
      <c r="O1293" s="60">
        <v>86</v>
      </c>
      <c r="P1293" s="60">
        <v>28</v>
      </c>
      <c r="Q1293" s="60">
        <v>14</v>
      </c>
      <c r="R1293" s="316">
        <v>366</v>
      </c>
      <c r="S1293" s="280">
        <v>429</v>
      </c>
      <c r="T1293" s="186">
        <v>114</v>
      </c>
      <c r="U1293" s="186">
        <v>25</v>
      </c>
      <c r="V1293" s="186">
        <v>15</v>
      </c>
      <c r="W1293" s="317">
        <v>399</v>
      </c>
    </row>
    <row r="1294" spans="1:23">
      <c r="A1294" s="499"/>
      <c r="B1294" s="499"/>
      <c r="C1294" t="s">
        <v>117</v>
      </c>
      <c r="D1294" s="300"/>
      <c r="E1294" s="300"/>
      <c r="F1294" s="300"/>
      <c r="G1294" s="300"/>
      <c r="H1294" s="300"/>
      <c r="I1294" s="314">
        <v>101</v>
      </c>
      <c r="J1294" s="229">
        <v>15</v>
      </c>
      <c r="K1294" s="133" t="s">
        <v>169</v>
      </c>
      <c r="L1294" s="133" t="s">
        <v>169</v>
      </c>
      <c r="M1294" s="311">
        <v>78</v>
      </c>
      <c r="N1294" s="197">
        <v>110</v>
      </c>
      <c r="O1294" s="60">
        <v>22</v>
      </c>
      <c r="P1294" s="253" t="s">
        <v>169</v>
      </c>
      <c r="Q1294" s="253" t="s">
        <v>169</v>
      </c>
      <c r="R1294" s="316">
        <v>96</v>
      </c>
      <c r="S1294" s="280">
        <v>117</v>
      </c>
      <c r="T1294" s="186">
        <v>26</v>
      </c>
      <c r="U1294" s="252" t="s">
        <v>169</v>
      </c>
      <c r="V1294" s="252" t="s">
        <v>169</v>
      </c>
      <c r="W1294" s="317">
        <v>105</v>
      </c>
    </row>
    <row r="1295" spans="1:23">
      <c r="A1295" s="499"/>
      <c r="B1295" s="499"/>
      <c r="C1295" t="s">
        <v>172</v>
      </c>
      <c r="D1295" s="300"/>
      <c r="E1295" s="300"/>
      <c r="F1295" s="300"/>
      <c r="G1295" s="300"/>
      <c r="H1295" s="300"/>
      <c r="I1295" s="314">
        <v>889</v>
      </c>
      <c r="J1295" s="229">
        <v>531</v>
      </c>
      <c r="K1295" s="229">
        <v>221</v>
      </c>
      <c r="L1295" s="229">
        <v>138</v>
      </c>
      <c r="M1295" s="311">
        <v>1053</v>
      </c>
      <c r="N1295" s="197">
        <v>1066</v>
      </c>
      <c r="O1295" s="60">
        <v>633</v>
      </c>
      <c r="P1295" s="60">
        <v>263</v>
      </c>
      <c r="Q1295" s="60">
        <v>167</v>
      </c>
      <c r="R1295" s="316">
        <v>1250</v>
      </c>
      <c r="S1295" s="280">
        <v>1265</v>
      </c>
      <c r="T1295" s="186">
        <v>680</v>
      </c>
      <c r="U1295" s="186">
        <v>290</v>
      </c>
      <c r="V1295" s="186">
        <v>181</v>
      </c>
      <c r="W1295" s="317">
        <v>1373</v>
      </c>
    </row>
    <row r="1296" spans="1:23">
      <c r="A1296" s="499"/>
      <c r="B1296" s="499"/>
      <c r="C1296" t="s">
        <v>121</v>
      </c>
      <c r="D1296" s="300"/>
      <c r="E1296" s="300"/>
      <c r="F1296" s="300"/>
      <c r="G1296" s="300"/>
      <c r="H1296" s="300"/>
      <c r="I1296" s="314">
        <v>16</v>
      </c>
      <c r="J1296" s="133" t="s">
        <v>169</v>
      </c>
      <c r="K1296" s="133" t="s">
        <v>169</v>
      </c>
      <c r="L1296" s="133" t="s">
        <v>169</v>
      </c>
      <c r="M1296" s="311">
        <v>18</v>
      </c>
      <c r="N1296" s="197">
        <v>22</v>
      </c>
      <c r="O1296" s="253" t="s">
        <v>169</v>
      </c>
      <c r="P1296" s="253" t="s">
        <v>169</v>
      </c>
      <c r="Q1296" s="253" t="s">
        <v>169</v>
      </c>
      <c r="R1296" s="316">
        <v>23</v>
      </c>
      <c r="S1296" s="280">
        <v>30</v>
      </c>
      <c r="T1296" s="186">
        <v>12</v>
      </c>
      <c r="U1296" s="252" t="s">
        <v>169</v>
      </c>
      <c r="V1296" s="252" t="s">
        <v>169</v>
      </c>
      <c r="W1296" s="317">
        <v>31</v>
      </c>
    </row>
    <row r="1297" spans="1:23">
      <c r="A1297" s="499"/>
      <c r="B1297" s="499"/>
      <c r="C1297" t="s">
        <v>281</v>
      </c>
      <c r="D1297" s="300"/>
      <c r="E1297" s="300"/>
      <c r="F1297" s="300"/>
      <c r="G1297" s="300"/>
      <c r="H1297" s="300"/>
      <c r="I1297" s="314">
        <v>271</v>
      </c>
      <c r="J1297" s="229">
        <v>44</v>
      </c>
      <c r="K1297" s="229">
        <v>11</v>
      </c>
      <c r="L1297" s="133" t="s">
        <v>169</v>
      </c>
      <c r="M1297" s="311">
        <v>204</v>
      </c>
      <c r="N1297" s="197">
        <v>306</v>
      </c>
      <c r="O1297" s="60">
        <v>44</v>
      </c>
      <c r="P1297" s="60">
        <v>15</v>
      </c>
      <c r="Q1297" s="253" t="s">
        <v>169</v>
      </c>
      <c r="R1297" s="316">
        <v>236</v>
      </c>
      <c r="S1297" s="280">
        <v>336</v>
      </c>
      <c r="T1297" s="186">
        <v>65</v>
      </c>
      <c r="U1297" s="186">
        <v>18</v>
      </c>
      <c r="V1297" s="252" t="s">
        <v>169</v>
      </c>
      <c r="W1297" s="317">
        <v>274</v>
      </c>
    </row>
    <row r="1298" spans="1:23">
      <c r="A1298" s="499"/>
      <c r="B1298" s="499"/>
      <c r="C1298" t="s">
        <v>123</v>
      </c>
      <c r="D1298" s="300"/>
      <c r="E1298" s="300"/>
      <c r="F1298" s="300"/>
      <c r="G1298" s="300"/>
      <c r="H1298" s="300"/>
      <c r="I1298" s="313">
        <v>31313</v>
      </c>
      <c r="J1298" s="227">
        <v>10509</v>
      </c>
      <c r="K1298" s="227">
        <v>6160</v>
      </c>
      <c r="L1298" s="227">
        <v>10220</v>
      </c>
      <c r="M1298" s="311">
        <v>29553</v>
      </c>
      <c r="N1298" s="197">
        <v>32409</v>
      </c>
      <c r="O1298" s="60">
        <v>10640</v>
      </c>
      <c r="P1298" s="60">
        <v>6222</v>
      </c>
      <c r="Q1298" s="60">
        <v>10271</v>
      </c>
      <c r="R1298" s="316">
        <v>30210</v>
      </c>
      <c r="S1298" s="280">
        <v>34523</v>
      </c>
      <c r="T1298" s="186">
        <v>10859</v>
      </c>
      <c r="U1298" s="186">
        <v>6325</v>
      </c>
      <c r="V1298" s="186">
        <v>10372</v>
      </c>
      <c r="W1298" s="317">
        <v>31401</v>
      </c>
    </row>
    <row r="1299" spans="1:23">
      <c r="A1299" s="499"/>
      <c r="B1299" s="499"/>
      <c r="C1299" t="s">
        <v>509</v>
      </c>
      <c r="D1299" s="300"/>
      <c r="E1299" s="300"/>
      <c r="F1299" s="300"/>
      <c r="G1299" s="300"/>
      <c r="H1299" s="300"/>
      <c r="I1299" s="313">
        <v>40883</v>
      </c>
      <c r="J1299" s="227">
        <v>12355</v>
      </c>
      <c r="K1299" s="227">
        <v>6795</v>
      </c>
      <c r="L1299" s="227">
        <v>10709</v>
      </c>
      <c r="M1299" s="311">
        <v>36848</v>
      </c>
      <c r="N1299" s="197">
        <v>42659</v>
      </c>
      <c r="O1299" s="60">
        <v>12731</v>
      </c>
      <c r="P1299" s="60">
        <v>6937</v>
      </c>
      <c r="Q1299" s="60">
        <v>10809</v>
      </c>
      <c r="R1299" s="316">
        <v>38183</v>
      </c>
      <c r="S1299" s="280">
        <v>44825</v>
      </c>
      <c r="T1299" s="186">
        <v>13112</v>
      </c>
      <c r="U1299" s="186">
        <v>7089</v>
      </c>
      <c r="V1299" s="186">
        <v>10928</v>
      </c>
      <c r="W1299" s="317">
        <v>39576</v>
      </c>
    </row>
    <row r="1300" spans="1:23">
      <c r="A1300" s="499" t="s">
        <v>222</v>
      </c>
      <c r="B1300" s="499" t="s">
        <v>24</v>
      </c>
      <c r="C1300" t="s">
        <v>124</v>
      </c>
      <c r="D1300" s="227">
        <v>2664</v>
      </c>
      <c r="E1300" s="227">
        <v>5858</v>
      </c>
      <c r="F1300" s="227">
        <v>2412</v>
      </c>
      <c r="G1300" s="227">
        <v>1360</v>
      </c>
      <c r="H1300" s="227">
        <v>8522</v>
      </c>
      <c r="I1300" s="313">
        <v>2443</v>
      </c>
      <c r="J1300" s="227">
        <v>6009</v>
      </c>
      <c r="K1300" s="227">
        <v>2728</v>
      </c>
      <c r="L1300" s="227">
        <v>1348</v>
      </c>
      <c r="M1300" s="307">
        <v>8452</v>
      </c>
      <c r="N1300" s="197">
        <v>2445</v>
      </c>
      <c r="O1300" s="60">
        <v>5091</v>
      </c>
      <c r="P1300" s="60">
        <v>2374</v>
      </c>
      <c r="Q1300" s="60">
        <v>1319</v>
      </c>
      <c r="R1300" s="316">
        <v>7536</v>
      </c>
      <c r="S1300" s="280">
        <v>2794</v>
      </c>
      <c r="T1300" s="186">
        <v>4941</v>
      </c>
      <c r="U1300" s="186">
        <v>2373</v>
      </c>
      <c r="V1300" s="186">
        <v>1197</v>
      </c>
      <c r="W1300" s="317">
        <v>7735</v>
      </c>
    </row>
    <row r="1301" spans="1:23">
      <c r="A1301" s="499"/>
      <c r="B1301" s="499"/>
      <c r="C1301" t="s">
        <v>171</v>
      </c>
      <c r="D1301" s="229">
        <v>752</v>
      </c>
      <c r="E1301" s="227">
        <v>2321</v>
      </c>
      <c r="F1301" s="229">
        <v>951</v>
      </c>
      <c r="G1301" s="229">
        <v>577</v>
      </c>
      <c r="H1301" s="227">
        <v>3073</v>
      </c>
      <c r="I1301" s="314">
        <v>686</v>
      </c>
      <c r="J1301" s="227">
        <v>2270</v>
      </c>
      <c r="K1301" s="227">
        <v>1048</v>
      </c>
      <c r="L1301" s="229">
        <v>629</v>
      </c>
      <c r="M1301" s="307">
        <v>2956</v>
      </c>
      <c r="N1301" s="197">
        <v>719</v>
      </c>
      <c r="O1301" s="60">
        <v>2090</v>
      </c>
      <c r="P1301" s="60">
        <v>1012</v>
      </c>
      <c r="Q1301" s="60">
        <v>649</v>
      </c>
      <c r="R1301" s="316">
        <v>2809</v>
      </c>
      <c r="S1301" s="280">
        <v>836</v>
      </c>
      <c r="T1301" s="186">
        <v>2200</v>
      </c>
      <c r="U1301" s="186">
        <v>1123</v>
      </c>
      <c r="V1301" s="186">
        <v>660</v>
      </c>
      <c r="W1301" s="317">
        <v>3036</v>
      </c>
    </row>
    <row r="1302" spans="1:23">
      <c r="A1302" s="499"/>
      <c r="B1302" s="499"/>
      <c r="C1302" t="s">
        <v>170</v>
      </c>
      <c r="D1302" s="229">
        <v>232</v>
      </c>
      <c r="E1302" s="229">
        <v>546</v>
      </c>
      <c r="F1302" s="229">
        <v>206</v>
      </c>
      <c r="G1302" s="229">
        <v>104</v>
      </c>
      <c r="H1302" s="229">
        <v>778</v>
      </c>
      <c r="I1302" s="314">
        <v>242</v>
      </c>
      <c r="J1302" s="229">
        <v>564</v>
      </c>
      <c r="K1302" s="229">
        <v>222</v>
      </c>
      <c r="L1302" s="229">
        <v>93</v>
      </c>
      <c r="M1302" s="308">
        <v>806</v>
      </c>
      <c r="N1302" s="197">
        <v>242</v>
      </c>
      <c r="O1302" s="60">
        <v>457</v>
      </c>
      <c r="P1302" s="60">
        <v>207</v>
      </c>
      <c r="Q1302" s="60">
        <v>102</v>
      </c>
      <c r="R1302" s="316">
        <v>699</v>
      </c>
      <c r="S1302" s="280">
        <v>289</v>
      </c>
      <c r="T1302" s="186">
        <v>513</v>
      </c>
      <c r="U1302" s="186">
        <v>186</v>
      </c>
      <c r="V1302" s="186">
        <v>114</v>
      </c>
      <c r="W1302" s="317">
        <v>802</v>
      </c>
    </row>
    <row r="1303" spans="1:23">
      <c r="A1303" s="499"/>
      <c r="B1303" s="499"/>
      <c r="C1303" t="s">
        <v>117</v>
      </c>
      <c r="D1303" s="229">
        <v>63</v>
      </c>
      <c r="E1303" s="229">
        <v>134</v>
      </c>
      <c r="F1303" s="229">
        <v>59</v>
      </c>
      <c r="G1303" s="229">
        <v>17</v>
      </c>
      <c r="H1303" s="229">
        <v>197</v>
      </c>
      <c r="I1303" s="314">
        <v>69</v>
      </c>
      <c r="J1303" s="229">
        <v>143</v>
      </c>
      <c r="K1303" s="229">
        <v>69</v>
      </c>
      <c r="L1303" s="229">
        <v>25</v>
      </c>
      <c r="M1303" s="308">
        <v>212</v>
      </c>
      <c r="N1303" s="197">
        <v>73</v>
      </c>
      <c r="O1303" s="60">
        <v>120</v>
      </c>
      <c r="P1303" s="60">
        <v>62</v>
      </c>
      <c r="Q1303" s="60">
        <v>32</v>
      </c>
      <c r="R1303" s="316">
        <v>193</v>
      </c>
      <c r="S1303" s="280">
        <v>89</v>
      </c>
      <c r="T1303" s="186">
        <v>139</v>
      </c>
      <c r="U1303" s="186">
        <v>63</v>
      </c>
      <c r="V1303" s="186">
        <v>24</v>
      </c>
      <c r="W1303" s="317">
        <v>228</v>
      </c>
    </row>
    <row r="1304" spans="1:23">
      <c r="A1304" s="499"/>
      <c r="B1304" s="499"/>
      <c r="C1304" t="s">
        <v>172</v>
      </c>
      <c r="D1304" s="229">
        <v>24</v>
      </c>
      <c r="E1304" s="229">
        <v>42</v>
      </c>
      <c r="F1304" s="229">
        <v>26</v>
      </c>
      <c r="G1304" s="229">
        <v>17</v>
      </c>
      <c r="H1304" s="229">
        <v>66</v>
      </c>
      <c r="I1304" s="158" t="s">
        <v>169</v>
      </c>
      <c r="J1304" s="229">
        <v>60</v>
      </c>
      <c r="K1304" s="229">
        <v>38</v>
      </c>
      <c r="L1304" s="229">
        <v>18</v>
      </c>
      <c r="M1304" s="308">
        <v>67</v>
      </c>
      <c r="N1304" s="197">
        <v>11</v>
      </c>
      <c r="O1304" s="60">
        <v>35</v>
      </c>
      <c r="P1304" s="60">
        <v>24</v>
      </c>
      <c r="Q1304" s="60">
        <v>12</v>
      </c>
      <c r="R1304" s="316">
        <v>46</v>
      </c>
      <c r="S1304" s="280">
        <v>20</v>
      </c>
      <c r="T1304" s="186">
        <v>41</v>
      </c>
      <c r="U1304" s="186">
        <v>30</v>
      </c>
      <c r="V1304" s="186">
        <v>17</v>
      </c>
      <c r="W1304" s="317">
        <v>61</v>
      </c>
    </row>
    <row r="1305" spans="1:23">
      <c r="A1305" s="499"/>
      <c r="B1305" s="499"/>
      <c r="C1305" t="s">
        <v>121</v>
      </c>
      <c r="D1305" s="229" t="s">
        <v>169</v>
      </c>
      <c r="E1305" s="229" t="s">
        <v>169</v>
      </c>
      <c r="F1305" s="133" t="s">
        <v>169</v>
      </c>
      <c r="G1305" s="133" t="s">
        <v>169</v>
      </c>
      <c r="H1305" s="229">
        <v>11</v>
      </c>
      <c r="I1305" s="158" t="s">
        <v>169</v>
      </c>
      <c r="J1305" s="229">
        <v>15</v>
      </c>
      <c r="K1305" s="133" t="s">
        <v>169</v>
      </c>
      <c r="M1305" s="308">
        <v>20</v>
      </c>
      <c r="N1305" s="315" t="s">
        <v>169</v>
      </c>
      <c r="O1305" s="60">
        <v>15</v>
      </c>
      <c r="P1305" s="253" t="s">
        <v>169</v>
      </c>
      <c r="Q1305" s="253" t="s">
        <v>169</v>
      </c>
      <c r="R1305" s="316">
        <v>20</v>
      </c>
      <c r="S1305" s="304" t="s">
        <v>169</v>
      </c>
      <c r="T1305" s="252" t="s">
        <v>169</v>
      </c>
      <c r="U1305" s="252" t="s">
        <v>169</v>
      </c>
      <c r="V1305" s="252" t="s">
        <v>169</v>
      </c>
      <c r="W1305" s="317">
        <v>12</v>
      </c>
    </row>
    <row r="1306" spans="1:23">
      <c r="A1306" s="499"/>
      <c r="B1306" s="499"/>
      <c r="C1306" t="s">
        <v>281</v>
      </c>
      <c r="D1306" s="229">
        <v>302</v>
      </c>
      <c r="E1306" s="229">
        <v>445</v>
      </c>
      <c r="F1306" s="229">
        <v>116</v>
      </c>
      <c r="G1306" s="229">
        <v>53</v>
      </c>
      <c r="H1306" s="229">
        <v>747</v>
      </c>
      <c r="I1306" s="314">
        <v>268</v>
      </c>
      <c r="J1306" s="229">
        <v>482</v>
      </c>
      <c r="K1306" s="229">
        <v>140</v>
      </c>
      <c r="L1306" s="229">
        <v>55</v>
      </c>
      <c r="M1306" s="308">
        <v>750</v>
      </c>
      <c r="N1306" s="197">
        <v>306</v>
      </c>
      <c r="O1306" s="60">
        <v>498</v>
      </c>
      <c r="P1306" s="60">
        <v>132</v>
      </c>
      <c r="Q1306" s="60">
        <v>64</v>
      </c>
      <c r="R1306" s="316">
        <v>804</v>
      </c>
      <c r="S1306" s="280">
        <v>330</v>
      </c>
      <c r="T1306" s="186">
        <v>576</v>
      </c>
      <c r="U1306" s="186">
        <v>131</v>
      </c>
      <c r="V1306" s="186">
        <v>67</v>
      </c>
      <c r="W1306" s="317">
        <v>906</v>
      </c>
    </row>
    <row r="1307" spans="1:23">
      <c r="A1307" s="499"/>
      <c r="B1307" s="499"/>
      <c r="C1307" t="s">
        <v>123</v>
      </c>
      <c r="D1307" s="229">
        <v>410</v>
      </c>
      <c r="E1307" s="227">
        <v>1566</v>
      </c>
      <c r="F1307" s="227">
        <v>1164</v>
      </c>
      <c r="G1307" s="229">
        <v>781</v>
      </c>
      <c r="H1307" s="227">
        <v>1976</v>
      </c>
      <c r="I1307" s="314">
        <v>391</v>
      </c>
      <c r="J1307" s="227">
        <v>1336</v>
      </c>
      <c r="K1307" s="227">
        <v>1194</v>
      </c>
      <c r="L1307" s="229">
        <v>822</v>
      </c>
      <c r="M1307" s="307">
        <v>1727</v>
      </c>
      <c r="N1307" s="197">
        <v>108</v>
      </c>
      <c r="O1307" s="60">
        <v>820</v>
      </c>
      <c r="P1307" s="60">
        <v>867</v>
      </c>
      <c r="Q1307" s="60">
        <v>550</v>
      </c>
      <c r="R1307" s="316">
        <v>928</v>
      </c>
      <c r="S1307" s="280">
        <v>116</v>
      </c>
      <c r="T1307" s="186">
        <v>695</v>
      </c>
      <c r="U1307" s="186">
        <v>800</v>
      </c>
      <c r="V1307" s="186">
        <v>534</v>
      </c>
      <c r="W1307" s="317">
        <v>811</v>
      </c>
    </row>
    <row r="1308" spans="1:23">
      <c r="A1308" s="499"/>
      <c r="B1308" s="499"/>
      <c r="C1308" t="s">
        <v>509</v>
      </c>
      <c r="D1308" s="227">
        <v>4453</v>
      </c>
      <c r="E1308" s="227">
        <v>10917</v>
      </c>
      <c r="F1308" s="227">
        <v>4940</v>
      </c>
      <c r="G1308" s="227">
        <v>2911</v>
      </c>
      <c r="H1308" s="227">
        <v>15370</v>
      </c>
      <c r="I1308" s="313">
        <v>4111</v>
      </c>
      <c r="J1308" s="227">
        <v>10879</v>
      </c>
      <c r="K1308" s="227">
        <v>5447</v>
      </c>
      <c r="L1308" s="227">
        <v>2990</v>
      </c>
      <c r="M1308" s="307">
        <v>14990</v>
      </c>
      <c r="N1308" s="197">
        <v>3909</v>
      </c>
      <c r="O1308" s="60">
        <v>9126</v>
      </c>
      <c r="P1308" s="60">
        <v>4681</v>
      </c>
      <c r="Q1308" s="60">
        <v>2731</v>
      </c>
      <c r="R1308" s="316">
        <v>13035</v>
      </c>
      <c r="S1308" s="280">
        <v>4480</v>
      </c>
      <c r="T1308" s="186">
        <v>9111</v>
      </c>
      <c r="U1308" s="186">
        <v>4712</v>
      </c>
      <c r="V1308" s="186">
        <v>2616</v>
      </c>
      <c r="W1308" s="317">
        <v>13591</v>
      </c>
    </row>
    <row r="1309" spans="1:23">
      <c r="A1309" s="499"/>
      <c r="B1309" s="499" t="s">
        <v>510</v>
      </c>
      <c r="C1309" t="s">
        <v>124</v>
      </c>
      <c r="D1309" s="229">
        <v>87</v>
      </c>
      <c r="E1309" s="229">
        <v>403</v>
      </c>
      <c r="F1309" s="229">
        <v>173</v>
      </c>
      <c r="G1309" s="229">
        <v>92</v>
      </c>
      <c r="H1309" s="229">
        <v>490</v>
      </c>
      <c r="I1309" s="314">
        <v>98</v>
      </c>
      <c r="J1309" s="229">
        <v>480</v>
      </c>
      <c r="K1309" s="229">
        <v>268</v>
      </c>
      <c r="L1309" s="229">
        <v>130</v>
      </c>
      <c r="M1309" s="308">
        <v>578</v>
      </c>
      <c r="N1309" s="197">
        <v>96</v>
      </c>
      <c r="O1309" s="60">
        <v>506</v>
      </c>
      <c r="P1309" s="60">
        <v>373</v>
      </c>
      <c r="Q1309" s="60">
        <v>173</v>
      </c>
      <c r="R1309" s="316">
        <v>602</v>
      </c>
      <c r="S1309" s="280">
        <v>143</v>
      </c>
      <c r="T1309" s="186">
        <v>445</v>
      </c>
      <c r="U1309" s="186">
        <v>278</v>
      </c>
      <c r="V1309" s="186">
        <v>132</v>
      </c>
      <c r="W1309" s="317">
        <v>588</v>
      </c>
    </row>
    <row r="1310" spans="1:23">
      <c r="A1310" s="499"/>
      <c r="B1310" s="499"/>
      <c r="C1310" t="s">
        <v>171</v>
      </c>
      <c r="D1310" s="229">
        <v>23</v>
      </c>
      <c r="E1310" s="229">
        <v>94</v>
      </c>
      <c r="F1310" s="229">
        <v>57</v>
      </c>
      <c r="G1310" s="229">
        <v>37</v>
      </c>
      <c r="H1310" s="229">
        <v>117</v>
      </c>
      <c r="I1310" s="314">
        <v>24</v>
      </c>
      <c r="J1310" s="229">
        <v>157</v>
      </c>
      <c r="K1310" s="229">
        <v>76</v>
      </c>
      <c r="L1310" s="229">
        <v>46</v>
      </c>
      <c r="M1310" s="308">
        <v>181</v>
      </c>
      <c r="N1310" s="197">
        <v>11</v>
      </c>
      <c r="O1310" s="60">
        <v>176</v>
      </c>
      <c r="P1310" s="60">
        <v>115</v>
      </c>
      <c r="Q1310" s="60">
        <v>76</v>
      </c>
      <c r="R1310" s="316">
        <v>187</v>
      </c>
      <c r="S1310" s="280">
        <v>19</v>
      </c>
      <c r="T1310" s="186">
        <v>152</v>
      </c>
      <c r="U1310" s="186">
        <v>125</v>
      </c>
      <c r="V1310" s="186">
        <v>64</v>
      </c>
      <c r="W1310" s="317">
        <v>171</v>
      </c>
    </row>
    <row r="1311" spans="1:23">
      <c r="A1311" s="499"/>
      <c r="B1311" s="499"/>
      <c r="C1311" t="s">
        <v>170</v>
      </c>
      <c r="D1311" s="229" t="s">
        <v>169</v>
      </c>
      <c r="E1311" s="229">
        <v>19</v>
      </c>
      <c r="F1311" s="133" t="s">
        <v>169</v>
      </c>
      <c r="G1311" s="229">
        <v>11</v>
      </c>
      <c r="H1311" s="229">
        <v>28</v>
      </c>
      <c r="I1311" s="158" t="s">
        <v>169</v>
      </c>
      <c r="J1311" s="229">
        <v>56</v>
      </c>
      <c r="K1311" s="229">
        <v>15</v>
      </c>
      <c r="L1311" s="133" t="s">
        <v>169</v>
      </c>
      <c r="M1311" s="308">
        <v>64</v>
      </c>
      <c r="N1311" s="315" t="s">
        <v>169</v>
      </c>
      <c r="O1311" s="60">
        <v>30</v>
      </c>
      <c r="P1311" s="60">
        <v>18</v>
      </c>
      <c r="Q1311" s="253" t="s">
        <v>169</v>
      </c>
      <c r="R1311" s="316">
        <v>37</v>
      </c>
      <c r="S1311" s="304" t="s">
        <v>169</v>
      </c>
      <c r="T1311" s="186">
        <v>25</v>
      </c>
      <c r="U1311" s="186">
        <v>12</v>
      </c>
      <c r="V1311" s="252" t="s">
        <v>169</v>
      </c>
      <c r="W1311" s="317">
        <v>34</v>
      </c>
    </row>
    <row r="1312" spans="1:23">
      <c r="A1312" s="499"/>
      <c r="B1312" s="499"/>
      <c r="C1312" t="s">
        <v>117</v>
      </c>
      <c r="D1312" s="229" t="s">
        <v>169</v>
      </c>
      <c r="E1312" s="229">
        <v>17</v>
      </c>
      <c r="F1312" s="133" t="s">
        <v>169</v>
      </c>
      <c r="G1312" s="133" t="s">
        <v>169</v>
      </c>
      <c r="H1312" s="229">
        <v>20</v>
      </c>
      <c r="I1312" s="158" t="s">
        <v>169</v>
      </c>
      <c r="J1312" s="229">
        <v>22</v>
      </c>
      <c r="K1312" s="133" t="s">
        <v>169</v>
      </c>
      <c r="L1312" s="133" t="s">
        <v>169</v>
      </c>
      <c r="M1312" s="308">
        <v>25</v>
      </c>
      <c r="N1312" s="315" t="s">
        <v>169</v>
      </c>
      <c r="O1312" s="60">
        <v>13</v>
      </c>
      <c r="P1312" s="253" t="s">
        <v>169</v>
      </c>
      <c r="Q1312" s="253" t="s">
        <v>169</v>
      </c>
      <c r="R1312" s="316">
        <v>17</v>
      </c>
      <c r="S1312" s="304" t="s">
        <v>169</v>
      </c>
      <c r="T1312" s="186">
        <v>14</v>
      </c>
      <c r="U1312" s="252" t="s">
        <v>169</v>
      </c>
      <c r="V1312" s="252" t="s">
        <v>169</v>
      </c>
      <c r="W1312" s="317">
        <v>20</v>
      </c>
    </row>
    <row r="1313" spans="1:23">
      <c r="A1313" s="499"/>
      <c r="B1313" s="499"/>
      <c r="C1313" t="s">
        <v>172</v>
      </c>
      <c r="E1313" s="229" t="s">
        <v>169</v>
      </c>
      <c r="F1313" s="133" t="s">
        <v>169</v>
      </c>
      <c r="H1313" s="133" t="s">
        <v>169</v>
      </c>
      <c r="I1313" s="314"/>
      <c r="J1313" s="133" t="s">
        <v>169</v>
      </c>
      <c r="M1313" s="159" t="s">
        <v>169</v>
      </c>
      <c r="N1313" s="315" t="s">
        <v>169</v>
      </c>
      <c r="O1313" s="253" t="s">
        <v>169</v>
      </c>
      <c r="P1313" s="253" t="s">
        <v>169</v>
      </c>
      <c r="Q1313" s="253" t="s">
        <v>169</v>
      </c>
      <c r="R1313" s="318" t="s">
        <v>169</v>
      </c>
      <c r="S1313" s="304" t="s">
        <v>169</v>
      </c>
      <c r="T1313" s="252" t="s">
        <v>169</v>
      </c>
      <c r="U1313" s="252" t="s">
        <v>169</v>
      </c>
      <c r="V1313" s="252" t="s">
        <v>169</v>
      </c>
      <c r="W1313" s="321" t="s">
        <v>169</v>
      </c>
    </row>
    <row r="1314" spans="1:23">
      <c r="A1314" s="499"/>
      <c r="B1314" s="499"/>
      <c r="C1314" t="s">
        <v>121</v>
      </c>
      <c r="E1314" s="229" t="s">
        <v>169</v>
      </c>
      <c r="H1314" s="133" t="s">
        <v>169</v>
      </c>
      <c r="I1314" s="314"/>
      <c r="M1314" s="308"/>
      <c r="N1314" s="196"/>
      <c r="O1314" s="253" t="s">
        <v>169</v>
      </c>
      <c r="P1314" s="253" t="s">
        <v>169</v>
      </c>
      <c r="Q1314" s="253" t="s">
        <v>169</v>
      </c>
      <c r="R1314" s="318" t="s">
        <v>169</v>
      </c>
      <c r="S1314" s="196"/>
      <c r="W1314" s="195"/>
    </row>
    <row r="1315" spans="1:23">
      <c r="A1315" s="499"/>
      <c r="B1315" s="499"/>
      <c r="C1315" t="s">
        <v>281</v>
      </c>
      <c r="D1315" s="229">
        <v>19</v>
      </c>
      <c r="E1315" s="229">
        <v>37</v>
      </c>
      <c r="F1315" s="133" t="s">
        <v>169</v>
      </c>
      <c r="H1315" s="229">
        <v>56</v>
      </c>
      <c r="I1315" s="314">
        <v>15</v>
      </c>
      <c r="J1315" s="229">
        <v>39</v>
      </c>
      <c r="K1315" s="133" t="s">
        <v>169</v>
      </c>
      <c r="L1315" s="133" t="s">
        <v>169</v>
      </c>
      <c r="M1315" s="308">
        <v>54</v>
      </c>
      <c r="N1315" s="197">
        <v>16</v>
      </c>
      <c r="O1315" s="60">
        <v>39</v>
      </c>
      <c r="P1315" s="60">
        <v>16</v>
      </c>
      <c r="Q1315" s="253" t="s">
        <v>169</v>
      </c>
      <c r="R1315" s="316">
        <v>55</v>
      </c>
      <c r="S1315" s="280">
        <v>12</v>
      </c>
      <c r="T1315" s="186">
        <v>53</v>
      </c>
      <c r="U1315" s="186">
        <v>12</v>
      </c>
      <c r="V1315" s="186">
        <v>12</v>
      </c>
      <c r="W1315" s="317">
        <v>65</v>
      </c>
    </row>
    <row r="1316" spans="1:23">
      <c r="A1316" s="499"/>
      <c r="B1316" s="499"/>
      <c r="C1316" t="s">
        <v>123</v>
      </c>
      <c r="D1316" s="229">
        <v>20</v>
      </c>
      <c r="E1316" s="229">
        <v>202</v>
      </c>
      <c r="F1316" s="229">
        <v>107</v>
      </c>
      <c r="G1316" s="229">
        <v>74</v>
      </c>
      <c r="H1316" s="229">
        <v>222</v>
      </c>
      <c r="I1316" s="314">
        <v>50</v>
      </c>
      <c r="J1316" s="229">
        <v>147</v>
      </c>
      <c r="K1316" s="229">
        <v>118</v>
      </c>
      <c r="L1316" s="229">
        <v>65</v>
      </c>
      <c r="M1316" s="308">
        <v>197</v>
      </c>
      <c r="N1316" s="197">
        <v>16</v>
      </c>
      <c r="O1316" s="60">
        <v>105</v>
      </c>
      <c r="P1316" s="60">
        <v>146</v>
      </c>
      <c r="Q1316" s="60">
        <v>79</v>
      </c>
      <c r="R1316" s="316">
        <v>121</v>
      </c>
      <c r="S1316" s="280">
        <v>12</v>
      </c>
      <c r="T1316" s="186">
        <v>87</v>
      </c>
      <c r="U1316" s="186">
        <v>84</v>
      </c>
      <c r="V1316" s="186">
        <v>57</v>
      </c>
      <c r="W1316" s="317">
        <v>99</v>
      </c>
    </row>
    <row r="1317" spans="1:23">
      <c r="A1317" s="499"/>
      <c r="B1317" s="499"/>
      <c r="C1317" t="s">
        <v>509</v>
      </c>
      <c r="D1317" s="229">
        <v>161</v>
      </c>
      <c r="E1317" s="229">
        <v>777</v>
      </c>
      <c r="F1317" s="229">
        <v>355</v>
      </c>
      <c r="G1317" s="229">
        <v>217</v>
      </c>
      <c r="H1317" s="229">
        <v>938</v>
      </c>
      <c r="I1317" s="314">
        <v>198</v>
      </c>
      <c r="J1317" s="229">
        <v>904</v>
      </c>
      <c r="K1317" s="229">
        <v>488</v>
      </c>
      <c r="L1317" s="229">
        <v>249</v>
      </c>
      <c r="M1317" s="307">
        <v>1102</v>
      </c>
      <c r="N1317" s="197">
        <v>151</v>
      </c>
      <c r="O1317" s="60">
        <v>872</v>
      </c>
      <c r="P1317" s="60">
        <v>681</v>
      </c>
      <c r="Q1317" s="60">
        <v>345</v>
      </c>
      <c r="R1317" s="316">
        <v>1023</v>
      </c>
      <c r="S1317" s="280">
        <v>202</v>
      </c>
      <c r="T1317" s="186">
        <v>780</v>
      </c>
      <c r="U1317" s="186">
        <v>517</v>
      </c>
      <c r="V1317" s="186">
        <v>276</v>
      </c>
      <c r="W1317" s="317">
        <v>982</v>
      </c>
    </row>
    <row r="1318" spans="1:23">
      <c r="A1318" s="499"/>
      <c r="B1318" s="499" t="s">
        <v>41</v>
      </c>
      <c r="C1318" t="s">
        <v>124</v>
      </c>
      <c r="D1318" s="300"/>
      <c r="E1318" s="300"/>
      <c r="F1318" s="300"/>
      <c r="G1318" s="300"/>
      <c r="H1318" s="300"/>
      <c r="I1318" s="313">
        <v>1622</v>
      </c>
      <c r="J1318" s="227">
        <v>3448</v>
      </c>
      <c r="K1318" s="227">
        <v>1269</v>
      </c>
      <c r="L1318" s="229">
        <v>538</v>
      </c>
      <c r="M1318" s="307">
        <v>5070</v>
      </c>
      <c r="N1318" s="197">
        <v>1399</v>
      </c>
      <c r="O1318" s="60">
        <v>3308</v>
      </c>
      <c r="P1318" s="60">
        <v>1320</v>
      </c>
      <c r="Q1318" s="60">
        <v>551</v>
      </c>
      <c r="R1318" s="316">
        <v>4707</v>
      </c>
      <c r="S1318" s="280">
        <v>1409</v>
      </c>
      <c r="T1318" s="186">
        <v>2713</v>
      </c>
      <c r="U1318" s="186">
        <v>1118</v>
      </c>
      <c r="V1318" s="186">
        <v>522</v>
      </c>
      <c r="W1318" s="317">
        <v>4122</v>
      </c>
    </row>
    <row r="1319" spans="1:23">
      <c r="A1319" s="499"/>
      <c r="B1319" s="499"/>
      <c r="C1319" t="s">
        <v>171</v>
      </c>
      <c r="D1319" s="300"/>
      <c r="E1319" s="300"/>
      <c r="F1319" s="300"/>
      <c r="G1319" s="300"/>
      <c r="H1319" s="300"/>
      <c r="I1319" s="314">
        <v>350</v>
      </c>
      <c r="J1319" s="227">
        <v>1076</v>
      </c>
      <c r="K1319" s="229">
        <v>454</v>
      </c>
      <c r="L1319" s="229">
        <v>263</v>
      </c>
      <c r="M1319" s="307">
        <v>1426</v>
      </c>
      <c r="N1319" s="197">
        <v>323</v>
      </c>
      <c r="O1319" s="60">
        <v>1073</v>
      </c>
      <c r="P1319" s="60">
        <v>473</v>
      </c>
      <c r="Q1319" s="60">
        <v>282</v>
      </c>
      <c r="R1319" s="316">
        <v>1396</v>
      </c>
      <c r="S1319" s="280">
        <v>331</v>
      </c>
      <c r="T1319" s="186">
        <v>966</v>
      </c>
      <c r="U1319" s="186">
        <v>422</v>
      </c>
      <c r="V1319" s="186">
        <v>266</v>
      </c>
      <c r="W1319" s="317">
        <v>1297</v>
      </c>
    </row>
    <row r="1320" spans="1:23">
      <c r="A1320" s="499"/>
      <c r="B1320" s="499"/>
      <c r="C1320" t="s">
        <v>170</v>
      </c>
      <c r="D1320" s="300"/>
      <c r="E1320" s="300"/>
      <c r="F1320" s="300"/>
      <c r="G1320" s="300"/>
      <c r="H1320" s="300"/>
      <c r="I1320" s="314">
        <v>124</v>
      </c>
      <c r="J1320" s="229">
        <v>307</v>
      </c>
      <c r="K1320" s="229">
        <v>108</v>
      </c>
      <c r="L1320" s="229">
        <v>44</v>
      </c>
      <c r="M1320" s="308">
        <v>431</v>
      </c>
      <c r="N1320" s="197">
        <v>140</v>
      </c>
      <c r="O1320" s="60">
        <v>288</v>
      </c>
      <c r="P1320" s="60">
        <v>100</v>
      </c>
      <c r="Q1320" s="60">
        <v>32</v>
      </c>
      <c r="R1320" s="316">
        <v>428</v>
      </c>
      <c r="S1320" s="280">
        <v>127</v>
      </c>
      <c r="T1320" s="186">
        <v>254</v>
      </c>
      <c r="U1320" s="186">
        <v>112</v>
      </c>
      <c r="V1320" s="186">
        <v>48</v>
      </c>
      <c r="W1320" s="317">
        <v>381</v>
      </c>
    </row>
    <row r="1321" spans="1:23">
      <c r="A1321" s="499"/>
      <c r="B1321" s="499"/>
      <c r="C1321" t="s">
        <v>117</v>
      </c>
      <c r="D1321" s="300"/>
      <c r="E1321" s="300"/>
      <c r="F1321" s="300"/>
      <c r="G1321" s="300"/>
      <c r="H1321" s="300"/>
      <c r="I1321" s="314">
        <v>39</v>
      </c>
      <c r="J1321" s="229">
        <v>87</v>
      </c>
      <c r="K1321" s="229">
        <v>35</v>
      </c>
      <c r="L1321" s="133" t="s">
        <v>169</v>
      </c>
      <c r="M1321" s="308">
        <v>126</v>
      </c>
      <c r="N1321" s="197">
        <v>41</v>
      </c>
      <c r="O1321" s="60">
        <v>80</v>
      </c>
      <c r="P1321" s="60">
        <v>44</v>
      </c>
      <c r="Q1321" s="60">
        <v>12</v>
      </c>
      <c r="R1321" s="316">
        <v>121</v>
      </c>
      <c r="S1321" s="280">
        <v>48</v>
      </c>
      <c r="T1321" s="186">
        <v>73</v>
      </c>
      <c r="U1321" s="186">
        <v>31</v>
      </c>
      <c r="V1321" s="186">
        <v>18</v>
      </c>
      <c r="W1321" s="317">
        <v>121</v>
      </c>
    </row>
    <row r="1322" spans="1:23">
      <c r="A1322" s="499"/>
      <c r="B1322" s="499"/>
      <c r="C1322" t="s">
        <v>172</v>
      </c>
      <c r="D1322" s="300"/>
      <c r="E1322" s="300"/>
      <c r="F1322" s="300"/>
      <c r="G1322" s="300"/>
      <c r="H1322" s="300"/>
      <c r="I1322" s="314">
        <v>17</v>
      </c>
      <c r="J1322" s="229">
        <v>20</v>
      </c>
      <c r="K1322" s="229">
        <v>10</v>
      </c>
      <c r="L1322" s="133" t="s">
        <v>169</v>
      </c>
      <c r="M1322" s="308">
        <v>37</v>
      </c>
      <c r="N1322" s="315" t="s">
        <v>169</v>
      </c>
      <c r="O1322" s="60">
        <v>33</v>
      </c>
      <c r="P1322" s="60">
        <v>23</v>
      </c>
      <c r="Q1322" s="253" t="s">
        <v>169</v>
      </c>
      <c r="R1322" s="316">
        <v>37</v>
      </c>
      <c r="S1322" s="304" t="s">
        <v>169</v>
      </c>
      <c r="T1322" s="186">
        <v>19</v>
      </c>
      <c r="U1322" s="186">
        <v>10</v>
      </c>
      <c r="V1322" s="252" t="s">
        <v>169</v>
      </c>
      <c r="W1322" s="317">
        <v>23</v>
      </c>
    </row>
    <row r="1323" spans="1:23">
      <c r="A1323" s="499"/>
      <c r="B1323" s="499"/>
      <c r="C1323" t="s">
        <v>121</v>
      </c>
      <c r="D1323" s="300"/>
      <c r="E1323" s="300"/>
      <c r="F1323" s="300"/>
      <c r="G1323" s="300"/>
      <c r="H1323" s="300"/>
      <c r="I1323" s="158" t="s">
        <v>169</v>
      </c>
      <c r="J1323" s="133" t="s">
        <v>169</v>
      </c>
      <c r="K1323" s="133" t="s">
        <v>169</v>
      </c>
      <c r="L1323" s="133" t="s">
        <v>169</v>
      </c>
      <c r="M1323" s="159" t="s">
        <v>169</v>
      </c>
      <c r="N1323" s="315" t="s">
        <v>169</v>
      </c>
      <c r="O1323" s="60">
        <v>11</v>
      </c>
      <c r="P1323" s="253" t="s">
        <v>169</v>
      </c>
      <c r="R1323" s="316">
        <v>13</v>
      </c>
      <c r="S1323" s="304" t="s">
        <v>169</v>
      </c>
      <c r="T1323" s="252" t="s">
        <v>169</v>
      </c>
      <c r="U1323" s="252" t="s">
        <v>169</v>
      </c>
      <c r="V1323" s="252" t="s">
        <v>169</v>
      </c>
      <c r="W1323" s="317">
        <v>13</v>
      </c>
    </row>
    <row r="1324" spans="1:23">
      <c r="A1324" s="499"/>
      <c r="B1324" s="499"/>
      <c r="C1324" t="s">
        <v>281</v>
      </c>
      <c r="D1324" s="300"/>
      <c r="E1324" s="300"/>
      <c r="F1324" s="300"/>
      <c r="G1324" s="300"/>
      <c r="H1324" s="300"/>
      <c r="I1324" s="314">
        <v>161</v>
      </c>
      <c r="J1324" s="229">
        <v>242</v>
      </c>
      <c r="K1324" s="229">
        <v>71</v>
      </c>
      <c r="L1324" s="229">
        <v>25</v>
      </c>
      <c r="M1324" s="308">
        <v>403</v>
      </c>
      <c r="N1324" s="197">
        <v>154</v>
      </c>
      <c r="O1324" s="60">
        <v>278</v>
      </c>
      <c r="P1324" s="60">
        <v>74</v>
      </c>
      <c r="Q1324" s="60">
        <v>31</v>
      </c>
      <c r="R1324" s="316">
        <v>432</v>
      </c>
      <c r="S1324" s="280">
        <v>176</v>
      </c>
      <c r="T1324" s="186">
        <v>267</v>
      </c>
      <c r="U1324" s="186">
        <v>63</v>
      </c>
      <c r="V1324" s="186">
        <v>20</v>
      </c>
      <c r="W1324" s="317">
        <v>443</v>
      </c>
    </row>
    <row r="1325" spans="1:23">
      <c r="A1325" s="499"/>
      <c r="B1325" s="499"/>
      <c r="C1325" t="s">
        <v>123</v>
      </c>
      <c r="D1325" s="300"/>
      <c r="E1325" s="300"/>
      <c r="F1325" s="300"/>
      <c r="G1325" s="300"/>
      <c r="H1325" s="300"/>
      <c r="I1325" s="314">
        <v>222</v>
      </c>
      <c r="J1325" s="229">
        <v>849</v>
      </c>
      <c r="K1325" s="229">
        <v>611</v>
      </c>
      <c r="L1325" s="229">
        <v>351</v>
      </c>
      <c r="M1325" s="307">
        <v>1071</v>
      </c>
      <c r="N1325" s="197">
        <v>197</v>
      </c>
      <c r="O1325" s="60">
        <v>657</v>
      </c>
      <c r="P1325" s="60">
        <v>545</v>
      </c>
      <c r="Q1325" s="60">
        <v>300</v>
      </c>
      <c r="R1325" s="316">
        <v>854</v>
      </c>
      <c r="S1325" s="280">
        <v>55</v>
      </c>
      <c r="T1325" s="186">
        <v>404</v>
      </c>
      <c r="U1325" s="186">
        <v>431</v>
      </c>
      <c r="V1325" s="186">
        <v>228</v>
      </c>
      <c r="W1325" s="317">
        <v>459</v>
      </c>
    </row>
    <row r="1326" spans="1:23">
      <c r="A1326" s="499"/>
      <c r="B1326" s="499"/>
      <c r="C1326" t="s">
        <v>509</v>
      </c>
      <c r="D1326" s="300"/>
      <c r="E1326" s="300"/>
      <c r="F1326" s="300"/>
      <c r="G1326" s="300"/>
      <c r="H1326" s="300"/>
      <c r="I1326" s="313">
        <v>2540</v>
      </c>
      <c r="J1326" s="227">
        <v>6031</v>
      </c>
      <c r="K1326" s="227">
        <v>2564</v>
      </c>
      <c r="L1326" s="227">
        <v>1234</v>
      </c>
      <c r="M1326" s="307">
        <v>8571</v>
      </c>
      <c r="N1326" s="197">
        <v>2260</v>
      </c>
      <c r="O1326" s="60">
        <v>5728</v>
      </c>
      <c r="P1326" s="60">
        <v>2582</v>
      </c>
      <c r="Q1326" s="60">
        <v>1213</v>
      </c>
      <c r="R1326" s="316">
        <v>7988</v>
      </c>
      <c r="S1326" s="280">
        <v>2154</v>
      </c>
      <c r="T1326" s="186">
        <v>4705</v>
      </c>
      <c r="U1326" s="186">
        <v>2189</v>
      </c>
      <c r="V1326" s="186">
        <v>1105</v>
      </c>
      <c r="W1326" s="317">
        <v>6859</v>
      </c>
    </row>
    <row r="1327" spans="1:23">
      <c r="A1327" s="499"/>
      <c r="B1327" s="499" t="s">
        <v>511</v>
      </c>
      <c r="C1327" t="s">
        <v>124</v>
      </c>
      <c r="D1327" s="300"/>
      <c r="E1327" s="300"/>
      <c r="F1327" s="300"/>
      <c r="G1327" s="300"/>
      <c r="H1327" s="300"/>
      <c r="I1327" s="313">
        <v>139203</v>
      </c>
      <c r="J1327" s="227">
        <v>48377</v>
      </c>
      <c r="K1327" s="227">
        <v>22248</v>
      </c>
      <c r="L1327" s="227">
        <v>19145</v>
      </c>
      <c r="M1327" s="311">
        <v>128406</v>
      </c>
      <c r="N1327" s="197">
        <v>160869</v>
      </c>
      <c r="O1327" s="60">
        <v>53543</v>
      </c>
      <c r="P1327" s="60">
        <v>24589</v>
      </c>
      <c r="Q1327" s="60">
        <v>21356</v>
      </c>
      <c r="R1327" s="316">
        <v>142944</v>
      </c>
      <c r="S1327" s="280">
        <v>172445</v>
      </c>
      <c r="T1327" s="186">
        <v>58609</v>
      </c>
      <c r="U1327" s="186">
        <v>26759</v>
      </c>
      <c r="V1327" s="186">
        <v>23040</v>
      </c>
      <c r="W1327" s="317">
        <v>154067</v>
      </c>
    </row>
    <row r="1328" spans="1:23">
      <c r="A1328" s="499"/>
      <c r="B1328" s="499"/>
      <c r="C1328" t="s">
        <v>171</v>
      </c>
      <c r="D1328" s="300"/>
      <c r="E1328" s="300"/>
      <c r="F1328" s="300"/>
      <c r="G1328" s="300"/>
      <c r="H1328" s="300"/>
      <c r="I1328" s="313">
        <v>46356</v>
      </c>
      <c r="J1328" s="227">
        <v>16522</v>
      </c>
      <c r="K1328" s="227">
        <v>8089</v>
      </c>
      <c r="L1328" s="227">
        <v>6326</v>
      </c>
      <c r="M1328" s="311">
        <v>43315</v>
      </c>
      <c r="N1328" s="197">
        <v>51840</v>
      </c>
      <c r="O1328" s="60">
        <v>18775</v>
      </c>
      <c r="P1328" s="60">
        <v>8985</v>
      </c>
      <c r="Q1328" s="60">
        <v>7149</v>
      </c>
      <c r="R1328" s="316">
        <v>48034</v>
      </c>
      <c r="S1328" s="280">
        <v>54701</v>
      </c>
      <c r="T1328" s="186">
        <v>20755</v>
      </c>
      <c r="U1328" s="186">
        <v>9779</v>
      </c>
      <c r="V1328" s="186">
        <v>7713</v>
      </c>
      <c r="W1328" s="317">
        <v>51448</v>
      </c>
    </row>
    <row r="1329" spans="1:23">
      <c r="A1329" s="499"/>
      <c r="B1329" s="499"/>
      <c r="C1329" t="s">
        <v>170</v>
      </c>
      <c r="D1329" s="300"/>
      <c r="E1329" s="300"/>
      <c r="F1329" s="300"/>
      <c r="G1329" s="300"/>
      <c r="H1329" s="300"/>
      <c r="I1329" s="313">
        <v>9683</v>
      </c>
      <c r="J1329" s="227">
        <v>3436</v>
      </c>
      <c r="K1329" s="227">
        <v>1431</v>
      </c>
      <c r="L1329" s="229">
        <v>894</v>
      </c>
      <c r="M1329" s="311">
        <v>8910</v>
      </c>
      <c r="N1329" s="197">
        <v>11123</v>
      </c>
      <c r="O1329" s="60">
        <v>3829</v>
      </c>
      <c r="P1329" s="60">
        <v>1582</v>
      </c>
      <c r="Q1329" s="60">
        <v>1041</v>
      </c>
      <c r="R1329" s="316">
        <v>10012</v>
      </c>
      <c r="S1329" s="280">
        <v>12444</v>
      </c>
      <c r="T1329" s="186">
        <v>4287</v>
      </c>
      <c r="U1329" s="186">
        <v>1780</v>
      </c>
      <c r="V1329" s="186">
        <v>1146</v>
      </c>
      <c r="W1329" s="317">
        <v>11035</v>
      </c>
    </row>
    <row r="1330" spans="1:23">
      <c r="A1330" s="499"/>
      <c r="B1330" s="499"/>
      <c r="C1330" t="s">
        <v>117</v>
      </c>
      <c r="D1330" s="300"/>
      <c r="E1330" s="300"/>
      <c r="F1330" s="300"/>
      <c r="G1330" s="300"/>
      <c r="H1330" s="300"/>
      <c r="I1330" s="313">
        <v>3131</v>
      </c>
      <c r="J1330" s="227">
        <v>1225</v>
      </c>
      <c r="K1330" s="229">
        <v>483</v>
      </c>
      <c r="L1330" s="229">
        <v>401</v>
      </c>
      <c r="M1330" s="311">
        <v>3444</v>
      </c>
      <c r="N1330" s="197">
        <v>3738</v>
      </c>
      <c r="O1330" s="60">
        <v>1372</v>
      </c>
      <c r="P1330" s="60">
        <v>560</v>
      </c>
      <c r="Q1330" s="60">
        <v>431</v>
      </c>
      <c r="R1330" s="316">
        <v>3991</v>
      </c>
      <c r="S1330" s="280">
        <v>4247</v>
      </c>
      <c r="T1330" s="186">
        <v>1522</v>
      </c>
      <c r="U1330" s="186">
        <v>627</v>
      </c>
      <c r="V1330" s="186">
        <v>465</v>
      </c>
      <c r="W1330" s="317">
        <v>4472</v>
      </c>
    </row>
    <row r="1331" spans="1:23">
      <c r="A1331" s="499"/>
      <c r="B1331" s="499"/>
      <c r="C1331" t="s">
        <v>172</v>
      </c>
      <c r="D1331" s="300"/>
      <c r="E1331" s="300"/>
      <c r="F1331" s="300"/>
      <c r="G1331" s="300"/>
      <c r="H1331" s="300"/>
      <c r="I1331" s="314">
        <v>871</v>
      </c>
      <c r="J1331" s="229">
        <v>399</v>
      </c>
      <c r="K1331" s="229">
        <v>209</v>
      </c>
      <c r="L1331" s="229">
        <v>229</v>
      </c>
      <c r="M1331" s="311">
        <v>938</v>
      </c>
      <c r="N1331" s="197">
        <v>972</v>
      </c>
      <c r="O1331" s="60">
        <v>446</v>
      </c>
      <c r="P1331" s="60">
        <v>228</v>
      </c>
      <c r="Q1331" s="60">
        <v>257</v>
      </c>
      <c r="R1331" s="316">
        <v>1036</v>
      </c>
      <c r="S1331" s="280">
        <v>1025</v>
      </c>
      <c r="T1331" s="186">
        <v>475</v>
      </c>
      <c r="U1331" s="186">
        <v>263</v>
      </c>
      <c r="V1331" s="186">
        <v>278</v>
      </c>
      <c r="W1331" s="317">
        <v>1083</v>
      </c>
    </row>
    <row r="1332" spans="1:23">
      <c r="A1332" s="499"/>
      <c r="B1332" s="499"/>
      <c r="C1332" t="s">
        <v>121</v>
      </c>
      <c r="D1332" s="300"/>
      <c r="E1332" s="300"/>
      <c r="F1332" s="300"/>
      <c r="G1332" s="300"/>
      <c r="H1332" s="300"/>
      <c r="I1332" s="314">
        <v>237</v>
      </c>
      <c r="J1332" s="229">
        <v>124</v>
      </c>
      <c r="K1332" s="229">
        <v>47</v>
      </c>
      <c r="L1332" s="229">
        <v>24</v>
      </c>
      <c r="M1332" s="311">
        <v>273</v>
      </c>
      <c r="N1332" s="197">
        <v>280</v>
      </c>
      <c r="O1332" s="60">
        <v>143</v>
      </c>
      <c r="P1332" s="60">
        <v>50</v>
      </c>
      <c r="Q1332" s="60">
        <v>28</v>
      </c>
      <c r="R1332" s="316">
        <v>319</v>
      </c>
      <c r="S1332" s="280">
        <v>287</v>
      </c>
      <c r="T1332" s="186">
        <v>154</v>
      </c>
      <c r="U1332" s="186">
        <v>56</v>
      </c>
      <c r="V1332" s="186">
        <v>31</v>
      </c>
      <c r="W1332" s="317">
        <v>331</v>
      </c>
    </row>
    <row r="1333" spans="1:23">
      <c r="A1333" s="499"/>
      <c r="B1333" s="499"/>
      <c r="C1333" t="s">
        <v>281</v>
      </c>
      <c r="D1333" s="300"/>
      <c r="E1333" s="300"/>
      <c r="F1333" s="300"/>
      <c r="G1333" s="300"/>
      <c r="H1333" s="300"/>
      <c r="I1333" s="313">
        <v>13345</v>
      </c>
      <c r="J1333" s="227">
        <v>2864</v>
      </c>
      <c r="K1333" s="229">
        <v>809</v>
      </c>
      <c r="L1333" s="229">
        <v>412</v>
      </c>
      <c r="M1333" s="311">
        <v>10900</v>
      </c>
      <c r="N1333" s="197">
        <v>15759</v>
      </c>
      <c r="O1333" s="60">
        <v>3277</v>
      </c>
      <c r="P1333" s="60">
        <v>934</v>
      </c>
      <c r="Q1333" s="60">
        <v>494</v>
      </c>
      <c r="R1333" s="316">
        <v>12618</v>
      </c>
      <c r="S1333" s="280">
        <v>17810</v>
      </c>
      <c r="T1333" s="186">
        <v>3735</v>
      </c>
      <c r="U1333" s="186">
        <v>1038</v>
      </c>
      <c r="V1333" s="186">
        <v>565</v>
      </c>
      <c r="W1333" s="317">
        <v>14239</v>
      </c>
    </row>
    <row r="1334" spans="1:23">
      <c r="A1334" s="499"/>
      <c r="B1334" s="499"/>
      <c r="C1334" t="s">
        <v>123</v>
      </c>
      <c r="D1334" s="300"/>
      <c r="E1334" s="300"/>
      <c r="F1334" s="300"/>
      <c r="G1334" s="300"/>
      <c r="H1334" s="300"/>
      <c r="I1334" s="313">
        <v>394052</v>
      </c>
      <c r="J1334" s="227">
        <v>236831</v>
      </c>
      <c r="K1334" s="227">
        <v>153137</v>
      </c>
      <c r="L1334" s="227">
        <v>163909</v>
      </c>
      <c r="M1334" s="311">
        <v>493870</v>
      </c>
      <c r="N1334" s="197">
        <v>379974</v>
      </c>
      <c r="O1334" s="60">
        <v>234894</v>
      </c>
      <c r="P1334" s="60">
        <v>152807</v>
      </c>
      <c r="Q1334" s="60">
        <v>164425</v>
      </c>
      <c r="R1334" s="316">
        <v>487421</v>
      </c>
      <c r="S1334" s="280">
        <v>383633</v>
      </c>
      <c r="T1334" s="186">
        <v>233193</v>
      </c>
      <c r="U1334" s="186">
        <v>152669</v>
      </c>
      <c r="V1334" s="186">
        <v>164683</v>
      </c>
      <c r="W1334" s="317">
        <v>486668</v>
      </c>
    </row>
    <row r="1335" spans="1:23">
      <c r="A1335" s="499"/>
      <c r="B1335" s="499"/>
      <c r="C1335" t="s">
        <v>509</v>
      </c>
      <c r="D1335" s="300"/>
      <c r="E1335" s="300"/>
      <c r="F1335" s="300"/>
      <c r="G1335" s="300"/>
      <c r="H1335" s="300"/>
      <c r="I1335" s="313">
        <v>606878</v>
      </c>
      <c r="J1335" s="227">
        <v>309778</v>
      </c>
      <c r="K1335" s="227">
        <v>186453</v>
      </c>
      <c r="L1335" s="227">
        <v>191340</v>
      </c>
      <c r="M1335" s="311">
        <v>690056</v>
      </c>
      <c r="N1335" s="197">
        <v>624555</v>
      </c>
      <c r="O1335" s="60">
        <v>316279</v>
      </c>
      <c r="P1335" s="60">
        <v>189735</v>
      </c>
      <c r="Q1335" s="60">
        <v>195181</v>
      </c>
      <c r="R1335" s="316">
        <v>706375</v>
      </c>
      <c r="S1335" s="280">
        <v>646592</v>
      </c>
      <c r="T1335" s="186">
        <v>322730</v>
      </c>
      <c r="U1335" s="186">
        <v>192971</v>
      </c>
      <c r="V1335" s="186">
        <v>197921</v>
      </c>
      <c r="W1335" s="317">
        <v>723343</v>
      </c>
    </row>
    <row r="1336" spans="1:23">
      <c r="A1336" s="499" t="s">
        <v>223</v>
      </c>
      <c r="B1336" s="499" t="s">
        <v>24</v>
      </c>
      <c r="C1336" t="s">
        <v>124</v>
      </c>
      <c r="D1336" s="229">
        <v>886</v>
      </c>
      <c r="E1336" s="227">
        <v>1997</v>
      </c>
      <c r="F1336" s="229">
        <v>879</v>
      </c>
      <c r="G1336" s="229">
        <v>361</v>
      </c>
      <c r="H1336" s="227">
        <v>2883</v>
      </c>
      <c r="I1336" s="314">
        <v>803</v>
      </c>
      <c r="J1336" s="227">
        <v>1950</v>
      </c>
      <c r="K1336" s="229">
        <v>814</v>
      </c>
      <c r="L1336" s="229">
        <v>321</v>
      </c>
      <c r="M1336" s="307">
        <v>2753</v>
      </c>
      <c r="N1336" s="197">
        <v>879</v>
      </c>
      <c r="O1336" s="60">
        <v>1928</v>
      </c>
      <c r="P1336" s="60">
        <v>827</v>
      </c>
      <c r="Q1336" s="60">
        <v>363</v>
      </c>
      <c r="R1336" s="316">
        <v>2807</v>
      </c>
      <c r="S1336" s="280">
        <v>964</v>
      </c>
      <c r="T1336" s="186">
        <v>2036</v>
      </c>
      <c r="U1336" s="186">
        <v>1029</v>
      </c>
      <c r="V1336" s="186">
        <v>440</v>
      </c>
      <c r="W1336" s="317">
        <v>3000</v>
      </c>
    </row>
    <row r="1337" spans="1:23">
      <c r="A1337" s="499"/>
      <c r="B1337" s="499"/>
      <c r="C1337" t="s">
        <v>171</v>
      </c>
      <c r="D1337" s="229">
        <v>180</v>
      </c>
      <c r="E1337" s="229">
        <v>493</v>
      </c>
      <c r="F1337" s="229">
        <v>256</v>
      </c>
      <c r="G1337" s="229">
        <v>101</v>
      </c>
      <c r="H1337" s="229">
        <v>673</v>
      </c>
      <c r="I1337" s="314">
        <v>179</v>
      </c>
      <c r="J1337" s="229">
        <v>476</v>
      </c>
      <c r="K1337" s="229">
        <v>250</v>
      </c>
      <c r="L1337" s="229">
        <v>112</v>
      </c>
      <c r="M1337" s="308">
        <v>655</v>
      </c>
      <c r="N1337" s="197">
        <v>194</v>
      </c>
      <c r="O1337" s="60">
        <v>516</v>
      </c>
      <c r="P1337" s="60">
        <v>287</v>
      </c>
      <c r="Q1337" s="60">
        <v>142</v>
      </c>
      <c r="R1337" s="316">
        <v>710</v>
      </c>
      <c r="S1337" s="280">
        <v>234</v>
      </c>
      <c r="T1337" s="186">
        <v>605</v>
      </c>
      <c r="U1337" s="186">
        <v>285</v>
      </c>
      <c r="V1337" s="186">
        <v>168</v>
      </c>
      <c r="W1337" s="317">
        <v>839</v>
      </c>
    </row>
    <row r="1338" spans="1:23">
      <c r="A1338" s="499"/>
      <c r="B1338" s="499"/>
      <c r="C1338" t="s">
        <v>170</v>
      </c>
      <c r="D1338" s="229">
        <v>223</v>
      </c>
      <c r="E1338" s="229">
        <v>356</v>
      </c>
      <c r="F1338" s="229">
        <v>120</v>
      </c>
      <c r="G1338" s="229">
        <v>39</v>
      </c>
      <c r="H1338" s="229">
        <v>579</v>
      </c>
      <c r="I1338" s="314">
        <v>202</v>
      </c>
      <c r="J1338" s="229">
        <v>368</v>
      </c>
      <c r="K1338" s="229">
        <v>96</v>
      </c>
      <c r="L1338" s="229">
        <v>32</v>
      </c>
      <c r="M1338" s="308">
        <v>570</v>
      </c>
      <c r="N1338" s="197">
        <v>265</v>
      </c>
      <c r="O1338" s="60">
        <v>413</v>
      </c>
      <c r="P1338" s="60">
        <v>125</v>
      </c>
      <c r="Q1338" s="60">
        <v>36</v>
      </c>
      <c r="R1338" s="316">
        <v>678</v>
      </c>
      <c r="S1338" s="280">
        <v>360</v>
      </c>
      <c r="T1338" s="186">
        <v>490</v>
      </c>
      <c r="U1338" s="186">
        <v>150</v>
      </c>
      <c r="V1338" s="186">
        <v>50</v>
      </c>
      <c r="W1338" s="317">
        <v>850</v>
      </c>
    </row>
    <row r="1339" spans="1:23">
      <c r="A1339" s="499"/>
      <c r="B1339" s="499"/>
      <c r="C1339" t="s">
        <v>117</v>
      </c>
      <c r="D1339" s="229">
        <v>50</v>
      </c>
      <c r="E1339" s="229">
        <v>70</v>
      </c>
      <c r="F1339" s="229">
        <v>13</v>
      </c>
      <c r="G1339" s="133" t="s">
        <v>169</v>
      </c>
      <c r="H1339" s="229">
        <v>120</v>
      </c>
      <c r="I1339" s="314">
        <v>26</v>
      </c>
      <c r="J1339" s="229">
        <v>58</v>
      </c>
      <c r="K1339" s="229">
        <v>27</v>
      </c>
      <c r="L1339" s="229">
        <v>10</v>
      </c>
      <c r="M1339" s="308">
        <v>84</v>
      </c>
      <c r="N1339" s="197">
        <v>37</v>
      </c>
      <c r="O1339" s="60">
        <v>71</v>
      </c>
      <c r="P1339" s="60">
        <v>20</v>
      </c>
      <c r="Q1339" s="60">
        <v>12</v>
      </c>
      <c r="R1339" s="316">
        <v>108</v>
      </c>
      <c r="S1339" s="280">
        <v>43</v>
      </c>
      <c r="T1339" s="186">
        <v>94</v>
      </c>
      <c r="U1339" s="186">
        <v>24</v>
      </c>
      <c r="V1339" s="186">
        <v>12</v>
      </c>
      <c r="W1339" s="317">
        <v>137</v>
      </c>
    </row>
    <row r="1340" spans="1:23">
      <c r="A1340" s="499"/>
      <c r="B1340" s="499"/>
      <c r="C1340" t="s">
        <v>172</v>
      </c>
      <c r="D1340" s="229">
        <v>152</v>
      </c>
      <c r="E1340" s="229">
        <v>374</v>
      </c>
      <c r="F1340" s="229">
        <v>159</v>
      </c>
      <c r="G1340" s="229">
        <v>69</v>
      </c>
      <c r="H1340" s="229">
        <v>526</v>
      </c>
      <c r="I1340" s="314">
        <v>128</v>
      </c>
      <c r="J1340" s="229">
        <v>377</v>
      </c>
      <c r="K1340" s="229">
        <v>152</v>
      </c>
      <c r="L1340" s="229">
        <v>54</v>
      </c>
      <c r="M1340" s="308">
        <v>505</v>
      </c>
      <c r="N1340" s="197">
        <v>158</v>
      </c>
      <c r="O1340" s="60">
        <v>391</v>
      </c>
      <c r="P1340" s="60">
        <v>182</v>
      </c>
      <c r="Q1340" s="60">
        <v>71</v>
      </c>
      <c r="R1340" s="316">
        <v>549</v>
      </c>
      <c r="S1340" s="280">
        <v>166</v>
      </c>
      <c r="T1340" s="186">
        <v>405</v>
      </c>
      <c r="U1340" s="186">
        <v>162</v>
      </c>
      <c r="V1340" s="186">
        <v>78</v>
      </c>
      <c r="W1340" s="317">
        <v>571</v>
      </c>
    </row>
    <row r="1341" spans="1:23">
      <c r="A1341" s="499"/>
      <c r="B1341" s="499"/>
      <c r="C1341" t="s">
        <v>121</v>
      </c>
      <c r="D1341" s="229" t="s">
        <v>169</v>
      </c>
      <c r="E1341" s="229">
        <v>13</v>
      </c>
      <c r="F1341" s="133" t="s">
        <v>169</v>
      </c>
      <c r="G1341" s="133" t="s">
        <v>169</v>
      </c>
      <c r="H1341" s="229">
        <v>16</v>
      </c>
      <c r="I1341" s="158" t="s">
        <v>169</v>
      </c>
      <c r="J1341" s="133" t="s">
        <v>169</v>
      </c>
      <c r="K1341" s="133" t="s">
        <v>169</v>
      </c>
      <c r="L1341" s="133" t="s">
        <v>169</v>
      </c>
      <c r="M1341" s="308">
        <v>12</v>
      </c>
      <c r="N1341" s="315" t="s">
        <v>169</v>
      </c>
      <c r="O1341" s="253" t="s">
        <v>169</v>
      </c>
      <c r="P1341" s="253" t="s">
        <v>169</v>
      </c>
      <c r="R1341" s="316">
        <v>11</v>
      </c>
      <c r="S1341" s="304" t="s">
        <v>169</v>
      </c>
      <c r="T1341" s="186">
        <v>17</v>
      </c>
      <c r="U1341" s="186">
        <v>12</v>
      </c>
      <c r="W1341" s="317">
        <v>24</v>
      </c>
    </row>
    <row r="1342" spans="1:23">
      <c r="A1342" s="499"/>
      <c r="B1342" s="499"/>
      <c r="C1342" t="s">
        <v>281</v>
      </c>
      <c r="D1342" s="229">
        <v>253</v>
      </c>
      <c r="E1342" s="229">
        <v>412</v>
      </c>
      <c r="F1342" s="229">
        <v>114</v>
      </c>
      <c r="G1342" s="229">
        <v>37</v>
      </c>
      <c r="H1342" s="229">
        <v>665</v>
      </c>
      <c r="I1342" s="314">
        <v>222</v>
      </c>
      <c r="J1342" s="229">
        <v>442</v>
      </c>
      <c r="K1342" s="229">
        <v>123</v>
      </c>
      <c r="L1342" s="229">
        <v>49</v>
      </c>
      <c r="M1342" s="308">
        <v>664</v>
      </c>
      <c r="N1342" s="197">
        <v>276</v>
      </c>
      <c r="O1342" s="60">
        <v>451</v>
      </c>
      <c r="P1342" s="60">
        <v>126</v>
      </c>
      <c r="Q1342" s="60">
        <v>56</v>
      </c>
      <c r="R1342" s="316">
        <v>727</v>
      </c>
      <c r="S1342" s="280">
        <v>316</v>
      </c>
      <c r="T1342" s="186">
        <v>517</v>
      </c>
      <c r="U1342" s="186">
        <v>163</v>
      </c>
      <c r="V1342" s="186">
        <v>51</v>
      </c>
      <c r="W1342" s="317">
        <v>833</v>
      </c>
    </row>
    <row r="1343" spans="1:23">
      <c r="A1343" s="499"/>
      <c r="B1343" s="499"/>
      <c r="C1343" t="s">
        <v>123</v>
      </c>
      <c r="D1343" s="229">
        <v>149</v>
      </c>
      <c r="E1343" s="229">
        <v>560</v>
      </c>
      <c r="F1343" s="229">
        <v>370</v>
      </c>
      <c r="G1343" s="229">
        <v>172</v>
      </c>
      <c r="H1343" s="229">
        <v>709</v>
      </c>
      <c r="I1343" s="314">
        <v>136</v>
      </c>
      <c r="J1343" s="229">
        <v>570</v>
      </c>
      <c r="K1343" s="229">
        <v>397</v>
      </c>
      <c r="L1343" s="229">
        <v>191</v>
      </c>
      <c r="M1343" s="308">
        <v>706</v>
      </c>
      <c r="N1343" s="197">
        <v>137</v>
      </c>
      <c r="O1343" s="60">
        <v>407</v>
      </c>
      <c r="P1343" s="60">
        <v>441</v>
      </c>
      <c r="Q1343" s="60">
        <v>195</v>
      </c>
      <c r="R1343" s="316">
        <v>544</v>
      </c>
      <c r="S1343" s="280">
        <v>179</v>
      </c>
      <c r="T1343" s="186">
        <v>402</v>
      </c>
      <c r="U1343" s="186">
        <v>381</v>
      </c>
      <c r="V1343" s="186">
        <v>192</v>
      </c>
      <c r="W1343" s="317">
        <v>581</v>
      </c>
    </row>
    <row r="1344" spans="1:23">
      <c r="A1344" s="499"/>
      <c r="B1344" s="499"/>
      <c r="C1344" t="s">
        <v>509</v>
      </c>
      <c r="D1344" s="227">
        <v>1896</v>
      </c>
      <c r="E1344" s="227">
        <v>4275</v>
      </c>
      <c r="F1344" s="227">
        <v>1913</v>
      </c>
      <c r="G1344" s="229">
        <v>786</v>
      </c>
      <c r="H1344" s="227">
        <v>6171</v>
      </c>
      <c r="I1344" s="313">
        <v>1699</v>
      </c>
      <c r="J1344" s="227">
        <v>4250</v>
      </c>
      <c r="K1344" s="227">
        <v>1861</v>
      </c>
      <c r="L1344" s="229">
        <v>771</v>
      </c>
      <c r="M1344" s="307">
        <v>5949</v>
      </c>
      <c r="N1344" s="197">
        <v>1949</v>
      </c>
      <c r="O1344" s="60">
        <v>4185</v>
      </c>
      <c r="P1344" s="60">
        <v>2015</v>
      </c>
      <c r="Q1344" s="60">
        <v>875</v>
      </c>
      <c r="R1344" s="316">
        <v>6134</v>
      </c>
      <c r="S1344" s="280">
        <v>2269</v>
      </c>
      <c r="T1344" s="186">
        <v>4566</v>
      </c>
      <c r="U1344" s="186">
        <v>2206</v>
      </c>
      <c r="V1344" s="186">
        <v>991</v>
      </c>
      <c r="W1344" s="317">
        <v>6835</v>
      </c>
    </row>
    <row r="1345" spans="1:23">
      <c r="A1345" s="499"/>
      <c r="B1345" s="499" t="s">
        <v>510</v>
      </c>
      <c r="C1345" t="s">
        <v>124</v>
      </c>
      <c r="D1345" s="229">
        <v>24</v>
      </c>
      <c r="E1345" s="229">
        <v>165</v>
      </c>
      <c r="F1345" s="229">
        <v>66</v>
      </c>
      <c r="G1345" s="229">
        <v>27</v>
      </c>
      <c r="H1345" s="229">
        <v>189</v>
      </c>
      <c r="I1345" s="314">
        <v>32</v>
      </c>
      <c r="J1345" s="229">
        <v>157</v>
      </c>
      <c r="K1345" s="229">
        <v>65</v>
      </c>
      <c r="L1345" s="229">
        <v>24</v>
      </c>
      <c r="M1345" s="308">
        <v>189</v>
      </c>
      <c r="N1345" s="197">
        <v>30</v>
      </c>
      <c r="O1345" s="60">
        <v>156</v>
      </c>
      <c r="P1345" s="60">
        <v>65</v>
      </c>
      <c r="Q1345" s="60">
        <v>36</v>
      </c>
      <c r="R1345" s="316">
        <v>186</v>
      </c>
      <c r="S1345" s="280">
        <v>32</v>
      </c>
      <c r="T1345" s="186">
        <v>129</v>
      </c>
      <c r="U1345" s="186">
        <v>65</v>
      </c>
      <c r="V1345" s="186">
        <v>40</v>
      </c>
      <c r="W1345" s="317">
        <v>161</v>
      </c>
    </row>
    <row r="1346" spans="1:23">
      <c r="A1346" s="499"/>
      <c r="B1346" s="499"/>
      <c r="C1346" t="s">
        <v>171</v>
      </c>
      <c r="D1346" s="229" t="s">
        <v>169</v>
      </c>
      <c r="E1346" s="229">
        <v>24</v>
      </c>
      <c r="F1346" s="133" t="s">
        <v>169</v>
      </c>
      <c r="G1346" s="133" t="s">
        <v>169</v>
      </c>
      <c r="H1346" s="229">
        <v>27</v>
      </c>
      <c r="I1346" s="158" t="s">
        <v>169</v>
      </c>
      <c r="J1346" s="229">
        <v>27</v>
      </c>
      <c r="K1346" s="229">
        <v>11</v>
      </c>
      <c r="L1346" s="229">
        <v>11</v>
      </c>
      <c r="M1346" s="308">
        <v>31</v>
      </c>
      <c r="N1346" s="315" t="s">
        <v>169</v>
      </c>
      <c r="O1346" s="60">
        <v>31</v>
      </c>
      <c r="P1346" s="60">
        <v>18</v>
      </c>
      <c r="Q1346" s="60">
        <v>10</v>
      </c>
      <c r="R1346" s="316">
        <v>32</v>
      </c>
      <c r="S1346" s="304" t="s">
        <v>169</v>
      </c>
      <c r="T1346" s="186">
        <v>21</v>
      </c>
      <c r="U1346" s="186">
        <v>14</v>
      </c>
      <c r="V1346" s="252" t="s">
        <v>169</v>
      </c>
      <c r="W1346" s="317">
        <v>25</v>
      </c>
    </row>
    <row r="1347" spans="1:23">
      <c r="A1347" s="499"/>
      <c r="B1347" s="499"/>
      <c r="C1347" t="s">
        <v>170</v>
      </c>
      <c r="D1347" s="229" t="s">
        <v>169</v>
      </c>
      <c r="E1347" s="229">
        <v>23</v>
      </c>
      <c r="F1347" s="133" t="s">
        <v>169</v>
      </c>
      <c r="G1347" s="133" t="s">
        <v>169</v>
      </c>
      <c r="H1347" s="229">
        <v>29</v>
      </c>
      <c r="I1347" s="158" t="s">
        <v>169</v>
      </c>
      <c r="J1347" s="229">
        <v>25</v>
      </c>
      <c r="K1347" s="229">
        <v>10</v>
      </c>
      <c r="M1347" s="308">
        <v>34</v>
      </c>
      <c r="N1347" s="315" t="s">
        <v>169</v>
      </c>
      <c r="O1347" s="60">
        <v>35</v>
      </c>
      <c r="P1347" s="253" t="s">
        <v>169</v>
      </c>
      <c r="Q1347" s="253" t="s">
        <v>169</v>
      </c>
      <c r="R1347" s="316">
        <v>39</v>
      </c>
      <c r="S1347" s="304" t="s">
        <v>169</v>
      </c>
      <c r="T1347" s="186">
        <v>32</v>
      </c>
      <c r="U1347" s="252" t="s">
        <v>169</v>
      </c>
      <c r="V1347" s="252" t="s">
        <v>169</v>
      </c>
      <c r="W1347" s="317">
        <v>39</v>
      </c>
    </row>
    <row r="1348" spans="1:23">
      <c r="A1348" s="499"/>
      <c r="B1348" s="499"/>
      <c r="C1348" t="s">
        <v>117</v>
      </c>
      <c r="D1348" s="229" t="s">
        <v>169</v>
      </c>
      <c r="E1348" s="229" t="s">
        <v>169</v>
      </c>
      <c r="G1348" s="133" t="s">
        <v>169</v>
      </c>
      <c r="H1348" s="229">
        <v>14</v>
      </c>
      <c r="I1348" s="158" t="s">
        <v>169</v>
      </c>
      <c r="J1348" s="133" t="s">
        <v>169</v>
      </c>
      <c r="M1348" s="308">
        <v>10</v>
      </c>
      <c r="N1348" s="315" t="s">
        <v>169</v>
      </c>
      <c r="O1348" s="253" t="s">
        <v>169</v>
      </c>
      <c r="P1348" s="253" t="s">
        <v>169</v>
      </c>
      <c r="Q1348" s="253" t="s">
        <v>169</v>
      </c>
      <c r="R1348" s="318" t="s">
        <v>169</v>
      </c>
      <c r="S1348" s="304" t="s">
        <v>169</v>
      </c>
      <c r="T1348" s="186">
        <v>10</v>
      </c>
      <c r="U1348" s="252" t="s">
        <v>169</v>
      </c>
      <c r="V1348" s="252" t="s">
        <v>169</v>
      </c>
      <c r="W1348" s="317">
        <v>11</v>
      </c>
    </row>
    <row r="1349" spans="1:23">
      <c r="A1349" s="499"/>
      <c r="B1349" s="499"/>
      <c r="C1349" t="s">
        <v>172</v>
      </c>
      <c r="D1349" s="229" t="s">
        <v>169</v>
      </c>
      <c r="E1349" s="229">
        <v>23</v>
      </c>
      <c r="F1349" s="229">
        <v>13</v>
      </c>
      <c r="G1349" s="133" t="s">
        <v>169</v>
      </c>
      <c r="H1349" s="229">
        <v>26</v>
      </c>
      <c r="I1349" s="158" t="s">
        <v>169</v>
      </c>
      <c r="J1349" s="229">
        <v>22</v>
      </c>
      <c r="K1349" s="229">
        <v>17</v>
      </c>
      <c r="L1349" s="133" t="s">
        <v>169</v>
      </c>
      <c r="M1349" s="308">
        <v>27</v>
      </c>
      <c r="N1349" s="315" t="s">
        <v>169</v>
      </c>
      <c r="O1349" s="60">
        <v>28</v>
      </c>
      <c r="P1349" s="60">
        <v>15</v>
      </c>
      <c r="Q1349" s="253" t="s">
        <v>169</v>
      </c>
      <c r="R1349" s="316">
        <v>33</v>
      </c>
      <c r="S1349" s="304" t="s">
        <v>169</v>
      </c>
      <c r="T1349" s="186">
        <v>19</v>
      </c>
      <c r="U1349" s="186">
        <v>13</v>
      </c>
      <c r="V1349" s="252" t="s">
        <v>169</v>
      </c>
      <c r="W1349" s="317">
        <v>23</v>
      </c>
    </row>
    <row r="1350" spans="1:23">
      <c r="A1350" s="499"/>
      <c r="B1350" s="499"/>
      <c r="C1350" t="s">
        <v>121</v>
      </c>
      <c r="G1350" s="133" t="s">
        <v>169</v>
      </c>
      <c r="I1350" s="314"/>
      <c r="J1350" s="133" t="s">
        <v>169</v>
      </c>
      <c r="K1350" s="133" t="s">
        <v>169</v>
      </c>
      <c r="M1350" s="159" t="s">
        <v>169</v>
      </c>
      <c r="N1350" s="197"/>
      <c r="O1350" s="60"/>
      <c r="P1350" s="60"/>
      <c r="Q1350" s="60"/>
      <c r="R1350" s="316"/>
      <c r="S1350" s="196"/>
      <c r="T1350" s="252" t="s">
        <v>169</v>
      </c>
      <c r="U1350" s="252" t="s">
        <v>169</v>
      </c>
      <c r="W1350" s="321" t="s">
        <v>169</v>
      </c>
    </row>
    <row r="1351" spans="1:23">
      <c r="A1351" s="499"/>
      <c r="B1351" s="499"/>
      <c r="C1351" t="s">
        <v>281</v>
      </c>
      <c r="D1351" s="229">
        <v>13</v>
      </c>
      <c r="E1351" s="229">
        <v>37</v>
      </c>
      <c r="F1351" s="133" t="s">
        <v>169</v>
      </c>
      <c r="G1351" s="133" t="s">
        <v>169</v>
      </c>
      <c r="H1351" s="229">
        <v>50</v>
      </c>
      <c r="I1351" s="158" t="s">
        <v>169</v>
      </c>
      <c r="J1351" s="229">
        <v>31</v>
      </c>
      <c r="K1351" s="133" t="s">
        <v>169</v>
      </c>
      <c r="L1351" s="133" t="s">
        <v>169</v>
      </c>
      <c r="M1351" s="308">
        <v>40</v>
      </c>
      <c r="N1351" s="197">
        <v>16</v>
      </c>
      <c r="O1351" s="60">
        <v>41</v>
      </c>
      <c r="P1351" s="60">
        <v>10</v>
      </c>
      <c r="Q1351" s="253" t="s">
        <v>169</v>
      </c>
      <c r="R1351" s="316">
        <v>57</v>
      </c>
      <c r="S1351" s="304" t="s">
        <v>169</v>
      </c>
      <c r="T1351" s="186">
        <v>31</v>
      </c>
      <c r="U1351" s="186">
        <v>11</v>
      </c>
      <c r="V1351" s="252" t="s">
        <v>169</v>
      </c>
      <c r="W1351" s="317">
        <v>39</v>
      </c>
    </row>
    <row r="1352" spans="1:23">
      <c r="A1352" s="499"/>
      <c r="B1352" s="499"/>
      <c r="C1352" t="s">
        <v>123</v>
      </c>
      <c r="D1352" s="229">
        <v>17</v>
      </c>
      <c r="E1352" s="229">
        <v>44</v>
      </c>
      <c r="F1352" s="229">
        <v>40</v>
      </c>
      <c r="G1352" s="229">
        <v>12</v>
      </c>
      <c r="H1352" s="229">
        <v>61</v>
      </c>
      <c r="I1352" s="158" t="s">
        <v>169</v>
      </c>
      <c r="J1352" s="229">
        <v>44</v>
      </c>
      <c r="K1352" s="229">
        <v>38</v>
      </c>
      <c r="L1352" s="133" t="s">
        <v>169</v>
      </c>
      <c r="M1352" s="308">
        <v>52</v>
      </c>
      <c r="N1352" s="197">
        <v>10</v>
      </c>
      <c r="O1352" s="60">
        <v>24</v>
      </c>
      <c r="P1352" s="60">
        <v>28</v>
      </c>
      <c r="Q1352" s="60">
        <v>18</v>
      </c>
      <c r="R1352" s="316">
        <v>34</v>
      </c>
      <c r="S1352" s="304" t="s">
        <v>169</v>
      </c>
      <c r="T1352" s="186">
        <v>30</v>
      </c>
      <c r="U1352" s="186">
        <v>18</v>
      </c>
      <c r="V1352" s="186">
        <v>17</v>
      </c>
      <c r="W1352" s="317">
        <v>38</v>
      </c>
    </row>
    <row r="1353" spans="1:23">
      <c r="A1353" s="499"/>
      <c r="B1353" s="499"/>
      <c r="C1353" t="s">
        <v>509</v>
      </c>
      <c r="D1353" s="229">
        <v>75</v>
      </c>
      <c r="E1353" s="229">
        <v>321</v>
      </c>
      <c r="F1353" s="229">
        <v>139</v>
      </c>
      <c r="G1353" s="229">
        <v>61</v>
      </c>
      <c r="H1353" s="229">
        <v>396</v>
      </c>
      <c r="I1353" s="314">
        <v>70</v>
      </c>
      <c r="J1353" s="229">
        <v>316</v>
      </c>
      <c r="K1353" s="229">
        <v>148</v>
      </c>
      <c r="L1353" s="229">
        <v>51</v>
      </c>
      <c r="M1353" s="308">
        <v>386</v>
      </c>
      <c r="N1353" s="197">
        <v>70</v>
      </c>
      <c r="O1353" s="60">
        <v>320</v>
      </c>
      <c r="P1353" s="60">
        <v>146</v>
      </c>
      <c r="Q1353" s="60">
        <v>82</v>
      </c>
      <c r="R1353" s="316">
        <v>390</v>
      </c>
      <c r="S1353" s="280">
        <v>64</v>
      </c>
      <c r="T1353" s="186">
        <v>274</v>
      </c>
      <c r="U1353" s="186">
        <v>135</v>
      </c>
      <c r="V1353" s="186">
        <v>80</v>
      </c>
      <c r="W1353" s="317">
        <v>338</v>
      </c>
    </row>
    <row r="1354" spans="1:23">
      <c r="A1354" s="499"/>
      <c r="B1354" s="499" t="s">
        <v>41</v>
      </c>
      <c r="C1354" t="s">
        <v>124</v>
      </c>
      <c r="D1354" s="250"/>
      <c r="E1354" s="250"/>
      <c r="F1354" s="250"/>
      <c r="G1354" s="250"/>
      <c r="H1354" s="250"/>
      <c r="I1354" s="314">
        <v>485</v>
      </c>
      <c r="J1354" s="227">
        <v>1162</v>
      </c>
      <c r="K1354" s="229">
        <v>502</v>
      </c>
      <c r="L1354" s="229">
        <v>198</v>
      </c>
      <c r="M1354" s="307">
        <v>1647</v>
      </c>
      <c r="N1354" s="197">
        <v>457</v>
      </c>
      <c r="O1354" s="60">
        <v>1145</v>
      </c>
      <c r="P1354" s="60">
        <v>479</v>
      </c>
      <c r="Q1354" s="60">
        <v>178</v>
      </c>
      <c r="R1354" s="316">
        <v>1602</v>
      </c>
      <c r="S1354" s="280">
        <v>522</v>
      </c>
      <c r="T1354" s="186">
        <v>1101</v>
      </c>
      <c r="U1354" s="186">
        <v>475</v>
      </c>
      <c r="V1354" s="186">
        <v>196</v>
      </c>
      <c r="W1354" s="317">
        <v>1623</v>
      </c>
    </row>
    <row r="1355" spans="1:23">
      <c r="A1355" s="499"/>
      <c r="B1355" s="499"/>
      <c r="C1355" t="s">
        <v>171</v>
      </c>
      <c r="D1355" s="250"/>
      <c r="E1355" s="250"/>
      <c r="F1355" s="250"/>
      <c r="G1355" s="250"/>
      <c r="H1355" s="250"/>
      <c r="I1355" s="314">
        <v>81</v>
      </c>
      <c r="J1355" s="229">
        <v>247</v>
      </c>
      <c r="K1355" s="229">
        <v>132</v>
      </c>
      <c r="L1355" s="229">
        <v>54</v>
      </c>
      <c r="M1355" s="308">
        <v>328</v>
      </c>
      <c r="N1355" s="197">
        <v>82</v>
      </c>
      <c r="O1355" s="60">
        <v>239</v>
      </c>
      <c r="P1355" s="60">
        <v>132</v>
      </c>
      <c r="Q1355" s="60">
        <v>56</v>
      </c>
      <c r="R1355" s="316">
        <v>321</v>
      </c>
      <c r="S1355" s="280">
        <v>100</v>
      </c>
      <c r="T1355" s="186">
        <v>249</v>
      </c>
      <c r="U1355" s="186">
        <v>137</v>
      </c>
      <c r="V1355" s="186">
        <v>70</v>
      </c>
      <c r="W1355" s="317">
        <v>349</v>
      </c>
    </row>
    <row r="1356" spans="1:23">
      <c r="A1356" s="499"/>
      <c r="B1356" s="499"/>
      <c r="C1356" t="s">
        <v>170</v>
      </c>
      <c r="D1356" s="250"/>
      <c r="E1356" s="250"/>
      <c r="F1356" s="250"/>
      <c r="G1356" s="250"/>
      <c r="H1356" s="250"/>
      <c r="I1356" s="314">
        <v>108</v>
      </c>
      <c r="J1356" s="229">
        <v>198</v>
      </c>
      <c r="K1356" s="229">
        <v>70</v>
      </c>
      <c r="L1356" s="229">
        <v>22</v>
      </c>
      <c r="M1356" s="308">
        <v>306</v>
      </c>
      <c r="N1356" s="197">
        <v>102</v>
      </c>
      <c r="O1356" s="60">
        <v>195</v>
      </c>
      <c r="P1356" s="60">
        <v>50</v>
      </c>
      <c r="Q1356" s="60">
        <v>19</v>
      </c>
      <c r="R1356" s="316">
        <v>297</v>
      </c>
      <c r="S1356" s="280">
        <v>155</v>
      </c>
      <c r="T1356" s="186">
        <v>217</v>
      </c>
      <c r="U1356" s="186">
        <v>83</v>
      </c>
      <c r="V1356" s="186">
        <v>17</v>
      </c>
      <c r="W1356" s="317">
        <v>372</v>
      </c>
    </row>
    <row r="1357" spans="1:23">
      <c r="A1357" s="499"/>
      <c r="B1357" s="499"/>
      <c r="C1357" t="s">
        <v>117</v>
      </c>
      <c r="D1357" s="250"/>
      <c r="E1357" s="250"/>
      <c r="F1357" s="250"/>
      <c r="G1357" s="250"/>
      <c r="H1357" s="250"/>
      <c r="I1357" s="314">
        <v>32</v>
      </c>
      <c r="J1357" s="229">
        <v>50</v>
      </c>
      <c r="K1357" s="133" t="s">
        <v>169</v>
      </c>
      <c r="L1357" s="133" t="s">
        <v>169</v>
      </c>
      <c r="M1357" s="308">
        <v>82</v>
      </c>
      <c r="N1357" s="197">
        <v>20</v>
      </c>
      <c r="O1357" s="60">
        <v>33</v>
      </c>
      <c r="P1357" s="60">
        <v>17</v>
      </c>
      <c r="Q1357" s="253" t="s">
        <v>169</v>
      </c>
      <c r="R1357" s="316">
        <v>53</v>
      </c>
      <c r="S1357" s="280">
        <v>18</v>
      </c>
      <c r="T1357" s="186">
        <v>45</v>
      </c>
      <c r="U1357" s="186">
        <v>12</v>
      </c>
      <c r="V1357" s="252" t="s">
        <v>169</v>
      </c>
      <c r="W1357" s="317">
        <v>63</v>
      </c>
    </row>
    <row r="1358" spans="1:23">
      <c r="A1358" s="499"/>
      <c r="B1358" s="499"/>
      <c r="C1358" t="s">
        <v>172</v>
      </c>
      <c r="D1358" s="250"/>
      <c r="E1358" s="250"/>
      <c r="F1358" s="250"/>
      <c r="G1358" s="250"/>
      <c r="H1358" s="250"/>
      <c r="I1358" s="314">
        <v>80</v>
      </c>
      <c r="J1358" s="229">
        <v>205</v>
      </c>
      <c r="K1358" s="229">
        <v>88</v>
      </c>
      <c r="L1358" s="229">
        <v>39</v>
      </c>
      <c r="M1358" s="308">
        <v>285</v>
      </c>
      <c r="N1358" s="197">
        <v>71</v>
      </c>
      <c r="O1358" s="60">
        <v>214</v>
      </c>
      <c r="P1358" s="60">
        <v>79</v>
      </c>
      <c r="Q1358" s="60">
        <v>24</v>
      </c>
      <c r="R1358" s="316">
        <v>285</v>
      </c>
      <c r="S1358" s="280">
        <v>80</v>
      </c>
      <c r="T1358" s="186">
        <v>199</v>
      </c>
      <c r="U1358" s="186">
        <v>90</v>
      </c>
      <c r="V1358" s="186">
        <v>37</v>
      </c>
      <c r="W1358" s="317">
        <v>279</v>
      </c>
    </row>
    <row r="1359" spans="1:23">
      <c r="A1359" s="499"/>
      <c r="B1359" s="499"/>
      <c r="C1359" t="s">
        <v>121</v>
      </c>
      <c r="D1359" s="250"/>
      <c r="E1359" s="250"/>
      <c r="F1359" s="250"/>
      <c r="G1359" s="250"/>
      <c r="H1359" s="250"/>
      <c r="I1359" s="158" t="s">
        <v>169</v>
      </c>
      <c r="J1359" s="133" t="s">
        <v>169</v>
      </c>
      <c r="K1359" s="133" t="s">
        <v>169</v>
      </c>
      <c r="L1359" s="133" t="s">
        <v>169</v>
      </c>
      <c r="M1359" s="308">
        <v>11</v>
      </c>
      <c r="N1359" s="315" t="s">
        <v>169</v>
      </c>
      <c r="O1359" s="253" t="s">
        <v>169</v>
      </c>
      <c r="P1359" s="60"/>
      <c r="Q1359" s="253" t="s">
        <v>169</v>
      </c>
      <c r="R1359" s="318" t="s">
        <v>169</v>
      </c>
      <c r="S1359" s="304" t="s">
        <v>169</v>
      </c>
      <c r="T1359" s="252" t="s">
        <v>169</v>
      </c>
      <c r="U1359" s="252" t="s">
        <v>169</v>
      </c>
      <c r="W1359" s="321" t="s">
        <v>169</v>
      </c>
    </row>
    <row r="1360" spans="1:23">
      <c r="A1360" s="499"/>
      <c r="B1360" s="499"/>
      <c r="C1360" t="s">
        <v>281</v>
      </c>
      <c r="D1360" s="250"/>
      <c r="E1360" s="250"/>
      <c r="F1360" s="250"/>
      <c r="G1360" s="250"/>
      <c r="H1360" s="250"/>
      <c r="I1360" s="314">
        <v>130</v>
      </c>
      <c r="J1360" s="229">
        <v>235</v>
      </c>
      <c r="K1360" s="229">
        <v>62</v>
      </c>
      <c r="L1360" s="229">
        <v>22</v>
      </c>
      <c r="M1360" s="308">
        <v>365</v>
      </c>
      <c r="N1360" s="197">
        <v>123</v>
      </c>
      <c r="O1360" s="60">
        <v>236</v>
      </c>
      <c r="P1360" s="60">
        <v>64</v>
      </c>
      <c r="Q1360" s="60">
        <v>23</v>
      </c>
      <c r="R1360" s="316">
        <v>359</v>
      </c>
      <c r="S1360" s="280">
        <v>156</v>
      </c>
      <c r="T1360" s="186">
        <v>256</v>
      </c>
      <c r="U1360" s="186">
        <v>65</v>
      </c>
      <c r="V1360" s="186">
        <v>24</v>
      </c>
      <c r="W1360" s="317">
        <v>412</v>
      </c>
    </row>
    <row r="1361" spans="1:23">
      <c r="A1361" s="499"/>
      <c r="B1361" s="499"/>
      <c r="C1361" t="s">
        <v>123</v>
      </c>
      <c r="D1361" s="250"/>
      <c r="E1361" s="250"/>
      <c r="F1361" s="250"/>
      <c r="G1361" s="250"/>
      <c r="H1361" s="250"/>
      <c r="I1361" s="314">
        <v>70</v>
      </c>
      <c r="J1361" s="229">
        <v>309</v>
      </c>
      <c r="K1361" s="229">
        <v>186</v>
      </c>
      <c r="L1361" s="229">
        <v>84</v>
      </c>
      <c r="M1361" s="308">
        <v>379</v>
      </c>
      <c r="N1361" s="197">
        <v>62</v>
      </c>
      <c r="O1361" s="60">
        <v>304</v>
      </c>
      <c r="P1361" s="60">
        <v>209</v>
      </c>
      <c r="Q1361" s="60">
        <v>101</v>
      </c>
      <c r="R1361" s="316">
        <v>366</v>
      </c>
      <c r="S1361" s="280">
        <v>77</v>
      </c>
      <c r="T1361" s="186">
        <v>231</v>
      </c>
      <c r="U1361" s="186">
        <v>265</v>
      </c>
      <c r="V1361" s="186">
        <v>103</v>
      </c>
      <c r="W1361" s="317">
        <v>308</v>
      </c>
    </row>
    <row r="1362" spans="1:23">
      <c r="A1362" s="499"/>
      <c r="B1362" s="499"/>
      <c r="C1362" t="s">
        <v>509</v>
      </c>
      <c r="D1362" s="250"/>
      <c r="E1362" s="250"/>
      <c r="F1362" s="250"/>
      <c r="G1362" s="250"/>
      <c r="H1362" s="250"/>
      <c r="I1362" s="314">
        <v>988</v>
      </c>
      <c r="J1362" s="227">
        <v>2415</v>
      </c>
      <c r="K1362" s="227">
        <v>1050</v>
      </c>
      <c r="L1362" s="229">
        <v>424</v>
      </c>
      <c r="M1362" s="307">
        <v>3403</v>
      </c>
      <c r="N1362" s="197">
        <v>918</v>
      </c>
      <c r="O1362" s="60">
        <v>2367</v>
      </c>
      <c r="P1362" s="60">
        <v>1030</v>
      </c>
      <c r="Q1362" s="60">
        <v>408</v>
      </c>
      <c r="R1362" s="316">
        <v>3285</v>
      </c>
      <c r="S1362" s="280">
        <v>1110</v>
      </c>
      <c r="T1362" s="186">
        <v>2302</v>
      </c>
      <c r="U1362" s="186">
        <v>1131</v>
      </c>
      <c r="V1362" s="186">
        <v>456</v>
      </c>
      <c r="W1362" s="317">
        <v>3412</v>
      </c>
    </row>
    <row r="1363" spans="1:23">
      <c r="A1363" s="499"/>
      <c r="B1363" s="499" t="s">
        <v>511</v>
      </c>
      <c r="C1363" t="s">
        <v>124</v>
      </c>
      <c r="D1363" s="250"/>
      <c r="E1363" s="250"/>
      <c r="F1363" s="250"/>
      <c r="G1363" s="250"/>
      <c r="H1363" s="250"/>
      <c r="I1363" s="313">
        <v>39950</v>
      </c>
      <c r="J1363" s="227">
        <v>12742</v>
      </c>
      <c r="K1363" s="227">
        <v>5244</v>
      </c>
      <c r="L1363" s="227">
        <v>3342</v>
      </c>
      <c r="M1363" s="311">
        <v>35308</v>
      </c>
      <c r="N1363" s="197">
        <v>44276</v>
      </c>
      <c r="O1363" s="60">
        <v>14010</v>
      </c>
      <c r="P1363" s="60">
        <v>5806</v>
      </c>
      <c r="Q1363" s="60">
        <v>3729</v>
      </c>
      <c r="R1363" s="316">
        <v>38888</v>
      </c>
      <c r="S1363" s="280">
        <v>46543</v>
      </c>
      <c r="T1363" s="186">
        <v>15088</v>
      </c>
      <c r="U1363" s="186">
        <v>6275</v>
      </c>
      <c r="V1363" s="186">
        <v>4071</v>
      </c>
      <c r="W1363" s="317">
        <v>41084</v>
      </c>
    </row>
    <row r="1364" spans="1:23">
      <c r="A1364" s="499"/>
      <c r="B1364" s="499"/>
      <c r="C1364" t="s">
        <v>171</v>
      </c>
      <c r="D1364" s="250"/>
      <c r="E1364" s="250"/>
      <c r="F1364" s="250"/>
      <c r="G1364" s="250"/>
      <c r="H1364" s="250"/>
      <c r="I1364" s="313">
        <v>11372</v>
      </c>
      <c r="J1364" s="227">
        <v>3487</v>
      </c>
      <c r="K1364" s="227">
        <v>1641</v>
      </c>
      <c r="L1364" s="227">
        <v>1157</v>
      </c>
      <c r="M1364" s="311">
        <v>9741</v>
      </c>
      <c r="N1364" s="197">
        <v>12319</v>
      </c>
      <c r="O1364" s="60">
        <v>3816</v>
      </c>
      <c r="P1364" s="60">
        <v>1786</v>
      </c>
      <c r="Q1364" s="60">
        <v>1259</v>
      </c>
      <c r="R1364" s="316">
        <v>10640</v>
      </c>
      <c r="S1364" s="280">
        <v>12854</v>
      </c>
      <c r="T1364" s="186">
        <v>4080</v>
      </c>
      <c r="U1364" s="186">
        <v>1917</v>
      </c>
      <c r="V1364" s="186">
        <v>1357</v>
      </c>
      <c r="W1364" s="317">
        <v>11142</v>
      </c>
    </row>
    <row r="1365" spans="1:23">
      <c r="A1365" s="499"/>
      <c r="B1365" s="499"/>
      <c r="C1365" t="s">
        <v>170</v>
      </c>
      <c r="D1365" s="250"/>
      <c r="E1365" s="250"/>
      <c r="F1365" s="250"/>
      <c r="G1365" s="250"/>
      <c r="H1365" s="250"/>
      <c r="I1365" s="313">
        <v>8391</v>
      </c>
      <c r="J1365" s="227">
        <v>1667</v>
      </c>
      <c r="K1365" s="229">
        <v>560</v>
      </c>
      <c r="L1365" s="229">
        <v>283</v>
      </c>
      <c r="M1365" s="311">
        <v>6058</v>
      </c>
      <c r="N1365" s="197">
        <v>9924</v>
      </c>
      <c r="O1365" s="60">
        <v>1976</v>
      </c>
      <c r="P1365" s="60">
        <v>687</v>
      </c>
      <c r="Q1365" s="60">
        <v>339</v>
      </c>
      <c r="R1365" s="316">
        <v>7186</v>
      </c>
      <c r="S1365" s="280">
        <v>11082</v>
      </c>
      <c r="T1365" s="186">
        <v>2262</v>
      </c>
      <c r="U1365" s="186">
        <v>732</v>
      </c>
      <c r="V1365" s="186">
        <v>367</v>
      </c>
      <c r="W1365" s="317">
        <v>8041</v>
      </c>
    </row>
    <row r="1366" spans="1:23">
      <c r="A1366" s="499"/>
      <c r="B1366" s="499"/>
      <c r="C1366" t="s">
        <v>117</v>
      </c>
      <c r="D1366" s="250"/>
      <c r="E1366" s="250"/>
      <c r="F1366" s="250"/>
      <c r="G1366" s="250"/>
      <c r="H1366" s="250"/>
      <c r="I1366" s="313">
        <v>1177</v>
      </c>
      <c r="J1366" s="229">
        <v>393</v>
      </c>
      <c r="K1366" s="229">
        <v>145</v>
      </c>
      <c r="L1366" s="229">
        <v>66</v>
      </c>
      <c r="M1366" s="311">
        <v>1173</v>
      </c>
      <c r="N1366" s="197">
        <v>1416</v>
      </c>
      <c r="O1366" s="60">
        <v>448</v>
      </c>
      <c r="P1366" s="60">
        <v>165</v>
      </c>
      <c r="Q1366" s="60">
        <v>78</v>
      </c>
      <c r="R1366" s="316">
        <v>1390</v>
      </c>
      <c r="S1366" s="280">
        <v>1626</v>
      </c>
      <c r="T1366" s="186">
        <v>500</v>
      </c>
      <c r="U1366" s="186">
        <v>192</v>
      </c>
      <c r="V1366" s="186">
        <v>84</v>
      </c>
      <c r="W1366" s="317">
        <v>1572</v>
      </c>
    </row>
    <row r="1367" spans="1:23">
      <c r="A1367" s="499"/>
      <c r="B1367" s="499"/>
      <c r="C1367" t="s">
        <v>172</v>
      </c>
      <c r="D1367" s="250"/>
      <c r="E1367" s="250"/>
      <c r="F1367" s="250"/>
      <c r="G1367" s="250"/>
      <c r="H1367" s="250"/>
      <c r="I1367" s="313">
        <v>8283</v>
      </c>
      <c r="J1367" s="227">
        <v>2806</v>
      </c>
      <c r="K1367" s="227">
        <v>1187</v>
      </c>
      <c r="L1367" s="229">
        <v>662</v>
      </c>
      <c r="M1367" s="311">
        <v>7423</v>
      </c>
      <c r="N1367" s="197">
        <v>9019</v>
      </c>
      <c r="O1367" s="60">
        <v>3016</v>
      </c>
      <c r="P1367" s="60">
        <v>1299</v>
      </c>
      <c r="Q1367" s="60">
        <v>737</v>
      </c>
      <c r="R1367" s="316">
        <v>8043</v>
      </c>
      <c r="S1367" s="280">
        <v>9297</v>
      </c>
      <c r="T1367" s="186">
        <v>3203</v>
      </c>
      <c r="U1367" s="186">
        <v>1384</v>
      </c>
      <c r="V1367" s="186">
        <v>786</v>
      </c>
      <c r="W1367" s="317">
        <v>8311</v>
      </c>
    </row>
    <row r="1368" spans="1:23">
      <c r="A1368" s="499"/>
      <c r="B1368" s="499"/>
      <c r="C1368" t="s">
        <v>121</v>
      </c>
      <c r="D1368" s="250"/>
      <c r="E1368" s="250"/>
      <c r="F1368" s="250"/>
      <c r="G1368" s="250"/>
      <c r="H1368" s="250"/>
      <c r="I1368" s="314">
        <v>274</v>
      </c>
      <c r="J1368" s="229">
        <v>63</v>
      </c>
      <c r="K1368" s="229">
        <v>24</v>
      </c>
      <c r="L1368" s="229">
        <v>14</v>
      </c>
      <c r="M1368" s="311">
        <v>212</v>
      </c>
      <c r="N1368" s="197">
        <v>286</v>
      </c>
      <c r="O1368" s="60">
        <v>66</v>
      </c>
      <c r="P1368" s="60">
        <v>23</v>
      </c>
      <c r="Q1368" s="60">
        <v>14</v>
      </c>
      <c r="R1368" s="316">
        <v>224</v>
      </c>
      <c r="S1368" s="280">
        <v>324</v>
      </c>
      <c r="T1368" s="186">
        <v>76</v>
      </c>
      <c r="U1368" s="186">
        <v>22</v>
      </c>
      <c r="V1368" s="186">
        <v>16</v>
      </c>
      <c r="W1368" s="317">
        <v>251</v>
      </c>
    </row>
    <row r="1369" spans="1:23">
      <c r="A1369" s="499"/>
      <c r="B1369" s="499"/>
      <c r="C1369" t="s">
        <v>281</v>
      </c>
      <c r="D1369" s="250"/>
      <c r="E1369" s="250"/>
      <c r="F1369" s="250"/>
      <c r="G1369" s="250"/>
      <c r="H1369" s="250"/>
      <c r="I1369" s="313">
        <v>9188</v>
      </c>
      <c r="J1369" s="227">
        <v>2060</v>
      </c>
      <c r="K1369" s="229">
        <v>641</v>
      </c>
      <c r="L1369" s="229">
        <v>323</v>
      </c>
      <c r="M1369" s="311">
        <v>7148</v>
      </c>
      <c r="N1369" s="197">
        <v>10654</v>
      </c>
      <c r="O1369" s="60">
        <v>2328</v>
      </c>
      <c r="P1369" s="60">
        <v>731</v>
      </c>
      <c r="Q1369" s="60">
        <v>364</v>
      </c>
      <c r="R1369" s="316">
        <v>8143</v>
      </c>
      <c r="S1369" s="280">
        <v>11981</v>
      </c>
      <c r="T1369" s="186">
        <v>2614</v>
      </c>
      <c r="U1369" s="186">
        <v>827</v>
      </c>
      <c r="V1369" s="186">
        <v>412</v>
      </c>
      <c r="W1369" s="317">
        <v>9108</v>
      </c>
    </row>
    <row r="1370" spans="1:23">
      <c r="A1370" s="499"/>
      <c r="B1370" s="499"/>
      <c r="C1370" t="s">
        <v>123</v>
      </c>
      <c r="D1370" s="250"/>
      <c r="E1370" s="250"/>
      <c r="F1370" s="250"/>
      <c r="G1370" s="250"/>
      <c r="H1370" s="250"/>
      <c r="I1370" s="313">
        <v>137207</v>
      </c>
      <c r="J1370" s="227">
        <v>68191</v>
      </c>
      <c r="K1370" s="227">
        <v>36768</v>
      </c>
      <c r="L1370" s="227">
        <v>32239</v>
      </c>
      <c r="M1370" s="311">
        <v>153623</v>
      </c>
      <c r="N1370" s="197">
        <v>138117</v>
      </c>
      <c r="O1370" s="60">
        <v>67770</v>
      </c>
      <c r="P1370" s="60">
        <v>36845</v>
      </c>
      <c r="Q1370" s="60">
        <v>32411</v>
      </c>
      <c r="R1370" s="316">
        <v>153071</v>
      </c>
      <c r="S1370" s="280">
        <v>142139</v>
      </c>
      <c r="T1370" s="186">
        <v>67589</v>
      </c>
      <c r="U1370" s="186">
        <v>36971</v>
      </c>
      <c r="V1370" s="186">
        <v>32579</v>
      </c>
      <c r="W1370" s="317">
        <v>154334</v>
      </c>
    </row>
    <row r="1371" spans="1:23">
      <c r="A1371" s="499"/>
      <c r="B1371" s="499"/>
      <c r="C1371" t="s">
        <v>509</v>
      </c>
      <c r="D1371" s="250"/>
      <c r="E1371" s="250"/>
      <c r="F1371" s="250"/>
      <c r="G1371" s="250"/>
      <c r="H1371" s="250"/>
      <c r="I1371" s="313">
        <v>215842</v>
      </c>
      <c r="J1371" s="227">
        <v>91409</v>
      </c>
      <c r="K1371" s="227">
        <v>46210</v>
      </c>
      <c r="L1371" s="227">
        <v>38086</v>
      </c>
      <c r="M1371" s="311">
        <v>220686</v>
      </c>
      <c r="N1371" s="197">
        <v>226011</v>
      </c>
      <c r="O1371" s="60">
        <v>93430</v>
      </c>
      <c r="P1371" s="60">
        <v>47342</v>
      </c>
      <c r="Q1371" s="60">
        <v>38931</v>
      </c>
      <c r="R1371" s="316">
        <v>227585</v>
      </c>
      <c r="S1371" s="280">
        <v>235846</v>
      </c>
      <c r="T1371" s="186">
        <v>95412</v>
      </c>
      <c r="U1371" s="186">
        <v>48320</v>
      </c>
      <c r="V1371" s="186">
        <v>39672</v>
      </c>
      <c r="W1371" s="317">
        <v>233843</v>
      </c>
    </row>
    <row r="1372" spans="1:23">
      <c r="A1372" s="499" t="s">
        <v>224</v>
      </c>
      <c r="B1372" s="499" t="s">
        <v>24</v>
      </c>
      <c r="C1372" t="s">
        <v>124</v>
      </c>
      <c r="D1372" s="227">
        <v>1309</v>
      </c>
      <c r="E1372" s="227">
        <v>3472</v>
      </c>
      <c r="F1372" s="227">
        <v>1481</v>
      </c>
      <c r="G1372" s="229">
        <v>731</v>
      </c>
      <c r="H1372" s="227">
        <v>4781</v>
      </c>
      <c r="I1372" s="313">
        <v>1169</v>
      </c>
      <c r="J1372" s="227">
        <v>3554</v>
      </c>
      <c r="K1372" s="227">
        <v>1295</v>
      </c>
      <c r="L1372" s="229">
        <v>599</v>
      </c>
      <c r="M1372" s="307">
        <v>4723</v>
      </c>
      <c r="N1372" s="197">
        <v>1145</v>
      </c>
      <c r="O1372" s="60">
        <v>3127</v>
      </c>
      <c r="P1372" s="60">
        <v>1441</v>
      </c>
      <c r="Q1372" s="60">
        <v>594</v>
      </c>
      <c r="R1372" s="316">
        <v>4272</v>
      </c>
      <c r="S1372" s="280">
        <v>1183</v>
      </c>
      <c r="T1372" s="186">
        <v>2869</v>
      </c>
      <c r="U1372" s="186">
        <v>1409</v>
      </c>
      <c r="V1372" s="186">
        <v>710</v>
      </c>
      <c r="W1372" s="317">
        <v>4052</v>
      </c>
    </row>
    <row r="1373" spans="1:23">
      <c r="A1373" s="499"/>
      <c r="B1373" s="499"/>
      <c r="C1373" t="s">
        <v>171</v>
      </c>
      <c r="D1373" s="229">
        <v>51</v>
      </c>
      <c r="E1373" s="229">
        <v>223</v>
      </c>
      <c r="F1373" s="229">
        <v>65</v>
      </c>
      <c r="G1373" s="229">
        <v>38</v>
      </c>
      <c r="H1373" s="229">
        <v>274</v>
      </c>
      <c r="I1373" s="314">
        <v>66</v>
      </c>
      <c r="J1373" s="229">
        <v>192</v>
      </c>
      <c r="K1373" s="229">
        <v>78</v>
      </c>
      <c r="L1373" s="229">
        <v>36</v>
      </c>
      <c r="M1373" s="308">
        <v>258</v>
      </c>
      <c r="N1373" s="197">
        <v>62</v>
      </c>
      <c r="O1373" s="60">
        <v>201</v>
      </c>
      <c r="P1373" s="60">
        <v>92</v>
      </c>
      <c r="Q1373" s="60">
        <v>32</v>
      </c>
      <c r="R1373" s="316">
        <v>263</v>
      </c>
      <c r="S1373" s="280">
        <v>79</v>
      </c>
      <c r="T1373" s="186">
        <v>254</v>
      </c>
      <c r="U1373" s="186">
        <v>121</v>
      </c>
      <c r="V1373" s="186">
        <v>64</v>
      </c>
      <c r="W1373" s="317">
        <v>333</v>
      </c>
    </row>
    <row r="1374" spans="1:23">
      <c r="A1374" s="499"/>
      <c r="B1374" s="499"/>
      <c r="C1374" t="s">
        <v>170</v>
      </c>
      <c r="D1374" s="229">
        <v>345</v>
      </c>
      <c r="E1374" s="229">
        <v>751</v>
      </c>
      <c r="F1374" s="229">
        <v>224</v>
      </c>
      <c r="G1374" s="229">
        <v>97</v>
      </c>
      <c r="H1374" s="227">
        <v>1096</v>
      </c>
      <c r="I1374" s="314">
        <v>370</v>
      </c>
      <c r="J1374" s="229">
        <v>796</v>
      </c>
      <c r="K1374" s="229">
        <v>216</v>
      </c>
      <c r="L1374" s="229">
        <v>82</v>
      </c>
      <c r="M1374" s="307">
        <v>1166</v>
      </c>
      <c r="N1374" s="197">
        <v>397</v>
      </c>
      <c r="O1374" s="60">
        <v>758</v>
      </c>
      <c r="P1374" s="60">
        <v>239</v>
      </c>
      <c r="Q1374" s="60">
        <v>106</v>
      </c>
      <c r="R1374" s="316">
        <v>1155</v>
      </c>
      <c r="S1374" s="280">
        <v>519</v>
      </c>
      <c r="T1374" s="186">
        <v>779</v>
      </c>
      <c r="U1374" s="186">
        <v>283</v>
      </c>
      <c r="V1374" s="186">
        <v>130</v>
      </c>
      <c r="W1374" s="317">
        <v>1298</v>
      </c>
    </row>
    <row r="1375" spans="1:23">
      <c r="A1375" s="499"/>
      <c r="B1375" s="499"/>
      <c r="C1375" t="s">
        <v>117</v>
      </c>
      <c r="D1375" s="229">
        <v>61</v>
      </c>
      <c r="E1375" s="229">
        <v>154</v>
      </c>
      <c r="F1375" s="229">
        <v>60</v>
      </c>
      <c r="G1375" s="229">
        <v>47</v>
      </c>
      <c r="H1375" s="229">
        <v>215</v>
      </c>
      <c r="I1375" s="314">
        <v>67</v>
      </c>
      <c r="J1375" s="229">
        <v>148</v>
      </c>
      <c r="K1375" s="229">
        <v>58</v>
      </c>
      <c r="L1375" s="229">
        <v>24</v>
      </c>
      <c r="M1375" s="308">
        <v>215</v>
      </c>
      <c r="N1375" s="197">
        <v>65</v>
      </c>
      <c r="O1375" s="60">
        <v>142</v>
      </c>
      <c r="P1375" s="60">
        <v>46</v>
      </c>
      <c r="Q1375" s="60">
        <v>31</v>
      </c>
      <c r="R1375" s="316">
        <v>207</v>
      </c>
      <c r="S1375" s="280">
        <v>66</v>
      </c>
      <c r="T1375" s="186">
        <v>139</v>
      </c>
      <c r="U1375" s="186">
        <v>67</v>
      </c>
      <c r="V1375" s="186">
        <v>28</v>
      </c>
      <c r="W1375" s="317">
        <v>205</v>
      </c>
    </row>
    <row r="1376" spans="1:23">
      <c r="A1376" s="499"/>
      <c r="B1376" s="499"/>
      <c r="C1376" t="s">
        <v>172</v>
      </c>
      <c r="D1376" s="229">
        <v>32</v>
      </c>
      <c r="E1376" s="229">
        <v>86</v>
      </c>
      <c r="F1376" s="229">
        <v>42</v>
      </c>
      <c r="G1376" s="229">
        <v>22</v>
      </c>
      <c r="H1376" s="229">
        <v>118</v>
      </c>
      <c r="I1376" s="314">
        <v>30</v>
      </c>
      <c r="J1376" s="229">
        <v>61</v>
      </c>
      <c r="K1376" s="229">
        <v>41</v>
      </c>
      <c r="L1376" s="229">
        <v>13</v>
      </c>
      <c r="M1376" s="308">
        <v>91</v>
      </c>
      <c r="N1376" s="197">
        <v>27</v>
      </c>
      <c r="O1376" s="60">
        <v>68</v>
      </c>
      <c r="P1376" s="60">
        <v>26</v>
      </c>
      <c r="Q1376" s="60">
        <v>20</v>
      </c>
      <c r="R1376" s="316">
        <v>95</v>
      </c>
      <c r="S1376" s="280">
        <v>24</v>
      </c>
      <c r="T1376" s="186">
        <v>90</v>
      </c>
      <c r="U1376" s="186">
        <v>55</v>
      </c>
      <c r="V1376" s="186">
        <v>29</v>
      </c>
      <c r="W1376" s="317">
        <v>114</v>
      </c>
    </row>
    <row r="1377" spans="1:23">
      <c r="A1377" s="499"/>
      <c r="B1377" s="499"/>
      <c r="C1377" t="s">
        <v>121</v>
      </c>
      <c r="D1377" s="229">
        <v>18</v>
      </c>
      <c r="E1377" s="229">
        <v>28</v>
      </c>
      <c r="F1377" s="133" t="s">
        <v>169</v>
      </c>
      <c r="G1377" s="133" t="s">
        <v>169</v>
      </c>
      <c r="H1377" s="229">
        <v>46</v>
      </c>
      <c r="I1377" s="314">
        <v>12</v>
      </c>
      <c r="J1377" s="229">
        <v>44</v>
      </c>
      <c r="K1377" s="229">
        <v>11</v>
      </c>
      <c r="L1377" s="133" t="s">
        <v>169</v>
      </c>
      <c r="M1377" s="308">
        <v>56</v>
      </c>
      <c r="N1377" s="197">
        <v>11</v>
      </c>
      <c r="O1377" s="60">
        <v>45</v>
      </c>
      <c r="P1377" s="60">
        <v>17</v>
      </c>
      <c r="Q1377" s="253" t="s">
        <v>169</v>
      </c>
      <c r="R1377" s="316">
        <v>56</v>
      </c>
      <c r="S1377" s="280">
        <v>18</v>
      </c>
      <c r="T1377" s="186">
        <v>34</v>
      </c>
      <c r="U1377" s="186">
        <v>11</v>
      </c>
      <c r="V1377" s="252" t="s">
        <v>169</v>
      </c>
      <c r="W1377" s="317">
        <v>52</v>
      </c>
    </row>
    <row r="1378" spans="1:23">
      <c r="A1378" s="499"/>
      <c r="B1378" s="499"/>
      <c r="C1378" t="s">
        <v>281</v>
      </c>
      <c r="D1378" s="229">
        <v>146</v>
      </c>
      <c r="E1378" s="229">
        <v>315</v>
      </c>
      <c r="F1378" s="229">
        <v>78</v>
      </c>
      <c r="G1378" s="229">
        <v>44</v>
      </c>
      <c r="H1378" s="229">
        <v>461</v>
      </c>
      <c r="I1378" s="314">
        <v>119</v>
      </c>
      <c r="J1378" s="229">
        <v>323</v>
      </c>
      <c r="K1378" s="229">
        <v>87</v>
      </c>
      <c r="L1378" s="229">
        <v>28</v>
      </c>
      <c r="M1378" s="308">
        <v>442</v>
      </c>
      <c r="N1378" s="197">
        <v>126</v>
      </c>
      <c r="O1378" s="60">
        <v>312</v>
      </c>
      <c r="P1378" s="60">
        <v>77</v>
      </c>
      <c r="Q1378" s="60">
        <v>32</v>
      </c>
      <c r="R1378" s="316">
        <v>438</v>
      </c>
      <c r="S1378" s="280">
        <v>144</v>
      </c>
      <c r="T1378" s="186">
        <v>309</v>
      </c>
      <c r="U1378" s="186">
        <v>103</v>
      </c>
      <c r="V1378" s="186">
        <v>53</v>
      </c>
      <c r="W1378" s="317">
        <v>453</v>
      </c>
    </row>
    <row r="1379" spans="1:23">
      <c r="A1379" s="499"/>
      <c r="B1379" s="499"/>
      <c r="C1379" t="s">
        <v>123</v>
      </c>
      <c r="D1379" s="229">
        <v>124</v>
      </c>
      <c r="E1379" s="229">
        <v>808</v>
      </c>
      <c r="F1379" s="229">
        <v>579</v>
      </c>
      <c r="G1379" s="229">
        <v>370</v>
      </c>
      <c r="H1379" s="229">
        <v>932</v>
      </c>
      <c r="I1379" s="314">
        <v>125</v>
      </c>
      <c r="J1379" s="229">
        <v>688</v>
      </c>
      <c r="K1379" s="229">
        <v>622</v>
      </c>
      <c r="L1379" s="229">
        <v>326</v>
      </c>
      <c r="M1379" s="308">
        <v>813</v>
      </c>
      <c r="N1379" s="197">
        <v>163</v>
      </c>
      <c r="O1379" s="60">
        <v>610</v>
      </c>
      <c r="P1379" s="60">
        <v>546</v>
      </c>
      <c r="Q1379" s="60">
        <v>289</v>
      </c>
      <c r="R1379" s="316">
        <v>773</v>
      </c>
      <c r="S1379" s="280">
        <v>183</v>
      </c>
      <c r="T1379" s="186">
        <v>678</v>
      </c>
      <c r="U1379" s="186">
        <v>561</v>
      </c>
      <c r="V1379" s="186">
        <v>326</v>
      </c>
      <c r="W1379" s="317">
        <v>861</v>
      </c>
    </row>
    <row r="1380" spans="1:23">
      <c r="A1380" s="499"/>
      <c r="B1380" s="499"/>
      <c r="C1380" t="s">
        <v>509</v>
      </c>
      <c r="D1380" s="227">
        <v>2086</v>
      </c>
      <c r="E1380" s="227">
        <v>5837</v>
      </c>
      <c r="F1380" s="227">
        <v>2538</v>
      </c>
      <c r="G1380" s="227">
        <v>1355</v>
      </c>
      <c r="H1380" s="227">
        <v>7923</v>
      </c>
      <c r="I1380" s="313">
        <v>1958</v>
      </c>
      <c r="J1380" s="227">
        <v>5806</v>
      </c>
      <c r="K1380" s="227">
        <v>2408</v>
      </c>
      <c r="L1380" s="227">
        <v>1113</v>
      </c>
      <c r="M1380" s="307">
        <v>7764</v>
      </c>
      <c r="N1380" s="197">
        <v>1996</v>
      </c>
      <c r="O1380" s="60">
        <v>5263</v>
      </c>
      <c r="P1380" s="60">
        <v>2484</v>
      </c>
      <c r="Q1380" s="60">
        <v>1110</v>
      </c>
      <c r="R1380" s="316">
        <v>7259</v>
      </c>
      <c r="S1380" s="280">
        <v>2216</v>
      </c>
      <c r="T1380" s="186">
        <v>5152</v>
      </c>
      <c r="U1380" s="186">
        <v>2610</v>
      </c>
      <c r="V1380" s="186">
        <v>1344</v>
      </c>
      <c r="W1380" s="317">
        <v>7368</v>
      </c>
    </row>
    <row r="1381" spans="1:23">
      <c r="A1381" s="499"/>
      <c r="B1381" s="499" t="s">
        <v>510</v>
      </c>
      <c r="C1381" t="s">
        <v>124</v>
      </c>
      <c r="D1381" s="229">
        <v>36</v>
      </c>
      <c r="E1381" s="229">
        <v>193</v>
      </c>
      <c r="F1381" s="229">
        <v>66</v>
      </c>
      <c r="G1381" s="229">
        <v>40</v>
      </c>
      <c r="H1381" s="229">
        <v>229</v>
      </c>
      <c r="I1381" s="314">
        <v>45</v>
      </c>
      <c r="J1381" s="229">
        <v>162</v>
      </c>
      <c r="K1381" s="229">
        <v>56</v>
      </c>
      <c r="L1381" s="229">
        <v>25</v>
      </c>
      <c r="M1381" s="308">
        <v>207</v>
      </c>
      <c r="N1381" s="197">
        <v>37</v>
      </c>
      <c r="O1381" s="60">
        <v>146</v>
      </c>
      <c r="P1381" s="60">
        <v>55</v>
      </c>
      <c r="Q1381" s="60">
        <v>30</v>
      </c>
      <c r="R1381" s="316">
        <v>183</v>
      </c>
      <c r="S1381" s="280">
        <v>31</v>
      </c>
      <c r="T1381" s="186">
        <v>123</v>
      </c>
      <c r="U1381" s="186">
        <v>60</v>
      </c>
      <c r="V1381" s="186">
        <v>22</v>
      </c>
      <c r="W1381" s="317">
        <v>154</v>
      </c>
    </row>
    <row r="1382" spans="1:23">
      <c r="A1382" s="499"/>
      <c r="B1382" s="499"/>
      <c r="C1382" t="s">
        <v>171</v>
      </c>
      <c r="D1382" s="229" t="s">
        <v>169</v>
      </c>
      <c r="E1382" s="229" t="s">
        <v>169</v>
      </c>
      <c r="F1382" s="133" t="s">
        <v>169</v>
      </c>
      <c r="G1382" s="133" t="s">
        <v>169</v>
      </c>
      <c r="H1382" s="133" t="s">
        <v>169</v>
      </c>
      <c r="I1382" s="158" t="s">
        <v>169</v>
      </c>
      <c r="J1382" s="229">
        <v>10</v>
      </c>
      <c r="K1382" s="133" t="s">
        <v>169</v>
      </c>
      <c r="M1382" s="308">
        <v>13</v>
      </c>
      <c r="N1382" s="315" t="s">
        <v>169</v>
      </c>
      <c r="O1382" s="253" t="s">
        <v>169</v>
      </c>
      <c r="P1382" s="253" t="s">
        <v>169</v>
      </c>
      <c r="Q1382" s="253" t="s">
        <v>169</v>
      </c>
      <c r="R1382" s="318" t="s">
        <v>169</v>
      </c>
      <c r="S1382" s="196"/>
      <c r="T1382" s="186">
        <v>11</v>
      </c>
      <c r="U1382" s="252" t="s">
        <v>169</v>
      </c>
      <c r="V1382" s="252" t="s">
        <v>169</v>
      </c>
      <c r="W1382" s="317">
        <v>11</v>
      </c>
    </row>
    <row r="1383" spans="1:23">
      <c r="A1383" s="499"/>
      <c r="B1383" s="499"/>
      <c r="C1383" t="s">
        <v>170</v>
      </c>
      <c r="D1383" s="229">
        <v>14</v>
      </c>
      <c r="E1383" s="229">
        <v>21</v>
      </c>
      <c r="F1383" s="133" t="s">
        <v>169</v>
      </c>
      <c r="G1383" s="133" t="s">
        <v>169</v>
      </c>
      <c r="H1383" s="229">
        <v>35</v>
      </c>
      <c r="I1383" s="158" t="s">
        <v>169</v>
      </c>
      <c r="J1383" s="229">
        <v>28</v>
      </c>
      <c r="K1383" s="133" t="s">
        <v>169</v>
      </c>
      <c r="L1383" s="133" t="s">
        <v>169</v>
      </c>
      <c r="M1383" s="308">
        <v>33</v>
      </c>
      <c r="N1383" s="315" t="s">
        <v>169</v>
      </c>
      <c r="O1383" s="60">
        <v>25</v>
      </c>
      <c r="P1383" s="253" t="s">
        <v>169</v>
      </c>
      <c r="Q1383" s="253" t="s">
        <v>169</v>
      </c>
      <c r="R1383" s="316">
        <v>28</v>
      </c>
      <c r="S1383" s="280">
        <v>12</v>
      </c>
      <c r="T1383" s="186">
        <v>23</v>
      </c>
      <c r="U1383" s="252" t="s">
        <v>169</v>
      </c>
      <c r="V1383" s="252" t="s">
        <v>169</v>
      </c>
      <c r="W1383" s="317">
        <v>35</v>
      </c>
    </row>
    <row r="1384" spans="1:23">
      <c r="A1384" s="499"/>
      <c r="B1384" s="499"/>
      <c r="C1384" t="s">
        <v>117</v>
      </c>
      <c r="D1384" s="229" t="s">
        <v>169</v>
      </c>
      <c r="E1384" s="229">
        <v>11</v>
      </c>
      <c r="F1384" s="133" t="s">
        <v>169</v>
      </c>
      <c r="G1384" s="133" t="s">
        <v>169</v>
      </c>
      <c r="H1384" s="229">
        <v>16</v>
      </c>
      <c r="I1384" s="158" t="s">
        <v>169</v>
      </c>
      <c r="J1384" s="133" t="s">
        <v>169</v>
      </c>
      <c r="K1384" s="133" t="s">
        <v>169</v>
      </c>
      <c r="L1384" s="133" t="s">
        <v>169</v>
      </c>
      <c r="M1384" s="308">
        <v>10</v>
      </c>
      <c r="N1384" s="315" t="s">
        <v>169</v>
      </c>
      <c r="O1384" s="253" t="s">
        <v>169</v>
      </c>
      <c r="P1384" s="253" t="s">
        <v>169</v>
      </c>
      <c r="Q1384" s="253" t="s">
        <v>169</v>
      </c>
      <c r="R1384" s="316">
        <v>11</v>
      </c>
      <c r="S1384" s="304" t="s">
        <v>169</v>
      </c>
      <c r="T1384" s="252" t="s">
        <v>169</v>
      </c>
      <c r="W1384" s="317">
        <v>12</v>
      </c>
    </row>
    <row r="1385" spans="1:23">
      <c r="A1385" s="499"/>
      <c r="B1385" s="499"/>
      <c r="C1385" t="s">
        <v>172</v>
      </c>
      <c r="D1385" s="229" t="s">
        <v>169</v>
      </c>
      <c r="E1385" s="229" t="s">
        <v>169</v>
      </c>
      <c r="F1385" s="133" t="s">
        <v>169</v>
      </c>
      <c r="G1385" s="133" t="s">
        <v>169</v>
      </c>
      <c r="H1385" s="133" t="s">
        <v>169</v>
      </c>
      <c r="I1385" s="158" t="s">
        <v>169</v>
      </c>
      <c r="J1385" s="133" t="s">
        <v>169</v>
      </c>
      <c r="K1385" s="133" t="s">
        <v>169</v>
      </c>
      <c r="L1385" s="133" t="s">
        <v>169</v>
      </c>
      <c r="M1385" s="159" t="s">
        <v>169</v>
      </c>
      <c r="N1385" s="196"/>
      <c r="O1385" s="253" t="s">
        <v>169</v>
      </c>
      <c r="P1385" s="253" t="s">
        <v>169</v>
      </c>
      <c r="Q1385" s="253" t="s">
        <v>169</v>
      </c>
      <c r="R1385" s="318" t="s">
        <v>169</v>
      </c>
      <c r="S1385" s="304" t="s">
        <v>169</v>
      </c>
      <c r="T1385" s="252" t="s">
        <v>169</v>
      </c>
      <c r="U1385" s="252" t="s">
        <v>169</v>
      </c>
      <c r="V1385" s="252" t="s">
        <v>169</v>
      </c>
      <c r="W1385" s="321" t="s">
        <v>169</v>
      </c>
    </row>
    <row r="1386" spans="1:23">
      <c r="A1386" s="499"/>
      <c r="B1386" s="499"/>
      <c r="C1386" t="s">
        <v>121</v>
      </c>
      <c r="D1386" s="229" t="s">
        <v>169</v>
      </c>
      <c r="G1386" s="133" t="s">
        <v>169</v>
      </c>
      <c r="H1386" s="133" t="s">
        <v>169</v>
      </c>
      <c r="I1386" s="314"/>
      <c r="J1386" s="133" t="s">
        <v>169</v>
      </c>
      <c r="M1386" s="159" t="s">
        <v>169</v>
      </c>
      <c r="N1386" s="196"/>
      <c r="O1386" s="253" t="s">
        <v>169</v>
      </c>
      <c r="R1386" s="318" t="s">
        <v>169</v>
      </c>
      <c r="S1386" s="196"/>
      <c r="U1386" s="252" t="s">
        <v>169</v>
      </c>
      <c r="W1386" s="195"/>
    </row>
    <row r="1387" spans="1:23">
      <c r="A1387" s="499"/>
      <c r="B1387" s="499"/>
      <c r="C1387" t="s">
        <v>281</v>
      </c>
      <c r="D1387" s="229">
        <v>12</v>
      </c>
      <c r="E1387" s="229">
        <v>22</v>
      </c>
      <c r="F1387" s="133" t="s">
        <v>169</v>
      </c>
      <c r="G1387" s="133" t="s">
        <v>169</v>
      </c>
      <c r="H1387" s="229">
        <v>34</v>
      </c>
      <c r="I1387" s="314">
        <v>15</v>
      </c>
      <c r="J1387" s="229">
        <v>19</v>
      </c>
      <c r="K1387" s="133" t="s">
        <v>169</v>
      </c>
      <c r="L1387" s="133" t="s">
        <v>169</v>
      </c>
      <c r="M1387" s="308">
        <v>34</v>
      </c>
      <c r="N1387" s="197">
        <v>14</v>
      </c>
      <c r="O1387" s="60">
        <v>16</v>
      </c>
      <c r="P1387" s="253" t="s">
        <v>169</v>
      </c>
      <c r="R1387" s="316">
        <v>30</v>
      </c>
      <c r="S1387" s="280">
        <v>10</v>
      </c>
      <c r="T1387" s="186">
        <v>23</v>
      </c>
      <c r="U1387" s="252" t="s">
        <v>169</v>
      </c>
      <c r="V1387" s="252" t="s">
        <v>169</v>
      </c>
      <c r="W1387" s="317">
        <v>33</v>
      </c>
    </row>
    <row r="1388" spans="1:23">
      <c r="A1388" s="499"/>
      <c r="B1388" s="499"/>
      <c r="C1388" t="s">
        <v>123</v>
      </c>
      <c r="D1388" s="229">
        <v>11</v>
      </c>
      <c r="E1388" s="229">
        <v>56</v>
      </c>
      <c r="F1388" s="229">
        <v>42</v>
      </c>
      <c r="G1388" s="229">
        <v>41</v>
      </c>
      <c r="H1388" s="229">
        <v>67</v>
      </c>
      <c r="I1388" s="158" t="s">
        <v>169</v>
      </c>
      <c r="J1388" s="229">
        <v>57</v>
      </c>
      <c r="K1388" s="229">
        <v>57</v>
      </c>
      <c r="L1388" s="229">
        <v>24</v>
      </c>
      <c r="M1388" s="308">
        <v>64</v>
      </c>
      <c r="N1388" s="315" t="s">
        <v>169</v>
      </c>
      <c r="O1388" s="60">
        <v>43</v>
      </c>
      <c r="P1388" s="60">
        <v>58</v>
      </c>
      <c r="Q1388" s="60">
        <v>23</v>
      </c>
      <c r="R1388" s="316">
        <v>50</v>
      </c>
      <c r="S1388" s="304" t="s">
        <v>169</v>
      </c>
      <c r="T1388" s="186">
        <v>46</v>
      </c>
      <c r="U1388" s="186">
        <v>35</v>
      </c>
      <c r="V1388" s="186">
        <v>27</v>
      </c>
      <c r="W1388" s="317">
        <v>51</v>
      </c>
    </row>
    <row r="1389" spans="1:23">
      <c r="A1389" s="499"/>
      <c r="B1389" s="499"/>
      <c r="C1389" t="s">
        <v>509</v>
      </c>
      <c r="D1389" s="229">
        <v>83</v>
      </c>
      <c r="E1389" s="229">
        <v>315</v>
      </c>
      <c r="F1389" s="229">
        <v>135</v>
      </c>
      <c r="G1389" s="229">
        <v>91</v>
      </c>
      <c r="H1389" s="229">
        <v>398</v>
      </c>
      <c r="I1389" s="314">
        <v>78</v>
      </c>
      <c r="J1389" s="229">
        <v>289</v>
      </c>
      <c r="K1389" s="229">
        <v>129</v>
      </c>
      <c r="L1389" s="229">
        <v>58</v>
      </c>
      <c r="M1389" s="308">
        <v>367</v>
      </c>
      <c r="N1389" s="197">
        <v>64</v>
      </c>
      <c r="O1389" s="60">
        <v>257</v>
      </c>
      <c r="P1389" s="60">
        <v>130</v>
      </c>
      <c r="Q1389" s="60">
        <v>60</v>
      </c>
      <c r="R1389" s="316">
        <v>321</v>
      </c>
      <c r="S1389" s="280">
        <v>62</v>
      </c>
      <c r="T1389" s="186">
        <v>239</v>
      </c>
      <c r="U1389" s="186">
        <v>111</v>
      </c>
      <c r="V1389" s="186">
        <v>57</v>
      </c>
      <c r="W1389" s="317">
        <v>301</v>
      </c>
    </row>
    <row r="1390" spans="1:23">
      <c r="A1390" s="499"/>
      <c r="B1390" s="499" t="s">
        <v>41</v>
      </c>
      <c r="C1390" t="s">
        <v>124</v>
      </c>
      <c r="D1390" s="300"/>
      <c r="E1390" s="300"/>
      <c r="F1390" s="300"/>
      <c r="G1390" s="300"/>
      <c r="H1390" s="300"/>
      <c r="I1390" s="314">
        <v>740</v>
      </c>
      <c r="J1390" s="227">
        <v>1970</v>
      </c>
      <c r="K1390" s="229">
        <v>810</v>
      </c>
      <c r="L1390" s="229">
        <v>300</v>
      </c>
      <c r="M1390" s="307">
        <v>2710</v>
      </c>
      <c r="N1390" s="197">
        <v>642</v>
      </c>
      <c r="O1390" s="60">
        <v>2088</v>
      </c>
      <c r="P1390" s="60">
        <v>737</v>
      </c>
      <c r="Q1390" s="60">
        <v>291</v>
      </c>
      <c r="R1390" s="316">
        <v>2730</v>
      </c>
      <c r="S1390" s="280">
        <v>682</v>
      </c>
      <c r="T1390" s="186">
        <v>1890</v>
      </c>
      <c r="U1390" s="186">
        <v>818</v>
      </c>
      <c r="V1390" s="186">
        <v>279</v>
      </c>
      <c r="W1390" s="317">
        <v>2572</v>
      </c>
    </row>
    <row r="1391" spans="1:23">
      <c r="A1391" s="499"/>
      <c r="B1391" s="499"/>
      <c r="C1391" t="s">
        <v>171</v>
      </c>
      <c r="D1391" s="300"/>
      <c r="E1391" s="300"/>
      <c r="F1391" s="300"/>
      <c r="G1391" s="300"/>
      <c r="H1391" s="300"/>
      <c r="I1391" s="314">
        <v>30</v>
      </c>
      <c r="J1391" s="229">
        <v>121</v>
      </c>
      <c r="K1391" s="229">
        <v>33</v>
      </c>
      <c r="L1391" s="229">
        <v>17</v>
      </c>
      <c r="M1391" s="308">
        <v>151</v>
      </c>
      <c r="N1391" s="197">
        <v>33</v>
      </c>
      <c r="O1391" s="60">
        <v>97</v>
      </c>
      <c r="P1391" s="60">
        <v>43</v>
      </c>
      <c r="Q1391" s="60">
        <v>17</v>
      </c>
      <c r="R1391" s="316">
        <v>130</v>
      </c>
      <c r="S1391" s="280">
        <v>36</v>
      </c>
      <c r="T1391" s="186">
        <v>120</v>
      </c>
      <c r="U1391" s="186">
        <v>46</v>
      </c>
      <c r="V1391" s="186">
        <v>15</v>
      </c>
      <c r="W1391" s="317">
        <v>156</v>
      </c>
    </row>
    <row r="1392" spans="1:23">
      <c r="A1392" s="499"/>
      <c r="B1392" s="499"/>
      <c r="C1392" t="s">
        <v>170</v>
      </c>
      <c r="D1392" s="300"/>
      <c r="E1392" s="300"/>
      <c r="F1392" s="300"/>
      <c r="G1392" s="300"/>
      <c r="H1392" s="300"/>
      <c r="I1392" s="314">
        <v>160</v>
      </c>
      <c r="J1392" s="229">
        <v>434</v>
      </c>
      <c r="K1392" s="229">
        <v>126</v>
      </c>
      <c r="L1392" s="229">
        <v>38</v>
      </c>
      <c r="M1392" s="308">
        <v>594</v>
      </c>
      <c r="N1392" s="197">
        <v>195</v>
      </c>
      <c r="O1392" s="60">
        <v>423</v>
      </c>
      <c r="P1392" s="60">
        <v>122</v>
      </c>
      <c r="Q1392" s="60">
        <v>37</v>
      </c>
      <c r="R1392" s="316">
        <v>618</v>
      </c>
      <c r="S1392" s="280">
        <v>221</v>
      </c>
      <c r="T1392" s="186">
        <v>446</v>
      </c>
      <c r="U1392" s="186">
        <v>141</v>
      </c>
      <c r="V1392" s="186">
        <v>55</v>
      </c>
      <c r="W1392" s="317">
        <v>667</v>
      </c>
    </row>
    <row r="1393" spans="1:23">
      <c r="A1393" s="499"/>
      <c r="B1393" s="499"/>
      <c r="C1393" t="s">
        <v>117</v>
      </c>
      <c r="D1393" s="300"/>
      <c r="E1393" s="300"/>
      <c r="F1393" s="300"/>
      <c r="G1393" s="300"/>
      <c r="H1393" s="300"/>
      <c r="I1393" s="314">
        <v>35</v>
      </c>
      <c r="J1393" s="229">
        <v>87</v>
      </c>
      <c r="K1393" s="229">
        <v>29</v>
      </c>
      <c r="L1393" s="229">
        <v>19</v>
      </c>
      <c r="M1393" s="308">
        <v>122</v>
      </c>
      <c r="N1393" s="197">
        <v>42</v>
      </c>
      <c r="O1393" s="60">
        <v>79</v>
      </c>
      <c r="P1393" s="60">
        <v>36</v>
      </c>
      <c r="Q1393" s="60">
        <v>13</v>
      </c>
      <c r="R1393" s="316">
        <v>121</v>
      </c>
      <c r="S1393" s="280">
        <v>40</v>
      </c>
      <c r="T1393" s="186">
        <v>80</v>
      </c>
      <c r="U1393" s="186">
        <v>23</v>
      </c>
      <c r="V1393" s="186">
        <v>22</v>
      </c>
      <c r="W1393" s="317">
        <v>120</v>
      </c>
    </row>
    <row r="1394" spans="1:23">
      <c r="A1394" s="499"/>
      <c r="B1394" s="499"/>
      <c r="C1394" t="s">
        <v>172</v>
      </c>
      <c r="D1394" s="300"/>
      <c r="E1394" s="300"/>
      <c r="F1394" s="300"/>
      <c r="G1394" s="300"/>
      <c r="H1394" s="300"/>
      <c r="I1394" s="314">
        <v>19</v>
      </c>
      <c r="J1394" s="229">
        <v>44</v>
      </c>
      <c r="K1394" s="229">
        <v>22</v>
      </c>
      <c r="L1394" s="229">
        <v>11</v>
      </c>
      <c r="M1394" s="308">
        <v>63</v>
      </c>
      <c r="N1394" s="197">
        <v>19</v>
      </c>
      <c r="O1394" s="60">
        <v>34</v>
      </c>
      <c r="P1394" s="60">
        <v>18</v>
      </c>
      <c r="Q1394" s="253" t="s">
        <v>169</v>
      </c>
      <c r="R1394" s="316">
        <v>53</v>
      </c>
      <c r="S1394" s="280">
        <v>12</v>
      </c>
      <c r="T1394" s="186">
        <v>43</v>
      </c>
      <c r="U1394" s="186">
        <v>12</v>
      </c>
      <c r="V1394" s="186">
        <v>11</v>
      </c>
      <c r="W1394" s="317">
        <v>55</v>
      </c>
    </row>
    <row r="1395" spans="1:23">
      <c r="A1395" s="499"/>
      <c r="B1395" s="499"/>
      <c r="C1395" t="s">
        <v>121</v>
      </c>
      <c r="D1395" s="300"/>
      <c r="E1395" s="300"/>
      <c r="F1395" s="300"/>
      <c r="G1395" s="300"/>
      <c r="H1395" s="300"/>
      <c r="I1395" s="158" t="s">
        <v>169</v>
      </c>
      <c r="J1395" s="229">
        <v>15</v>
      </c>
      <c r="K1395" s="133" t="s">
        <v>169</v>
      </c>
      <c r="L1395" s="133" t="s">
        <v>169</v>
      </c>
      <c r="M1395" s="308">
        <v>20</v>
      </c>
      <c r="N1395" s="315" t="s">
        <v>169</v>
      </c>
      <c r="O1395" s="60">
        <v>22</v>
      </c>
      <c r="P1395" s="253" t="s">
        <v>169</v>
      </c>
      <c r="Q1395" s="253" t="s">
        <v>169</v>
      </c>
      <c r="R1395" s="316">
        <v>29</v>
      </c>
      <c r="S1395" s="280">
        <v>11</v>
      </c>
      <c r="T1395" s="186">
        <v>21</v>
      </c>
      <c r="U1395" s="186">
        <v>12</v>
      </c>
      <c r="V1395" s="252" t="s">
        <v>169</v>
      </c>
      <c r="W1395" s="317">
        <v>32</v>
      </c>
    </row>
    <row r="1396" spans="1:23">
      <c r="A1396" s="499"/>
      <c r="B1396" s="499"/>
      <c r="C1396" t="s">
        <v>281</v>
      </c>
      <c r="D1396" s="300"/>
      <c r="E1396" s="300"/>
      <c r="F1396" s="300"/>
      <c r="G1396" s="300"/>
      <c r="H1396" s="300"/>
      <c r="I1396" s="314">
        <v>74</v>
      </c>
      <c r="J1396" s="229">
        <v>198</v>
      </c>
      <c r="K1396" s="229">
        <v>42</v>
      </c>
      <c r="L1396" s="229">
        <v>20</v>
      </c>
      <c r="M1396" s="308">
        <v>272</v>
      </c>
      <c r="N1396" s="197">
        <v>65</v>
      </c>
      <c r="O1396" s="60">
        <v>204</v>
      </c>
      <c r="P1396" s="60">
        <v>46</v>
      </c>
      <c r="Q1396" s="60">
        <v>14</v>
      </c>
      <c r="R1396" s="316">
        <v>269</v>
      </c>
      <c r="S1396" s="280">
        <v>78</v>
      </c>
      <c r="T1396" s="186">
        <v>188</v>
      </c>
      <c r="U1396" s="186">
        <v>47</v>
      </c>
      <c r="V1396" s="186">
        <v>11</v>
      </c>
      <c r="W1396" s="317">
        <v>266</v>
      </c>
    </row>
    <row r="1397" spans="1:23">
      <c r="A1397" s="499"/>
      <c r="B1397" s="499"/>
      <c r="C1397" t="s">
        <v>123</v>
      </c>
      <c r="D1397" s="300"/>
      <c r="E1397" s="300"/>
      <c r="F1397" s="300"/>
      <c r="G1397" s="300"/>
      <c r="H1397" s="300"/>
      <c r="I1397" s="314">
        <v>53</v>
      </c>
      <c r="J1397" s="229">
        <v>415</v>
      </c>
      <c r="K1397" s="229">
        <v>302</v>
      </c>
      <c r="L1397" s="229">
        <v>146</v>
      </c>
      <c r="M1397" s="308">
        <v>468</v>
      </c>
      <c r="N1397" s="197">
        <v>67</v>
      </c>
      <c r="O1397" s="60">
        <v>386</v>
      </c>
      <c r="P1397" s="60">
        <v>341</v>
      </c>
      <c r="Q1397" s="60">
        <v>164</v>
      </c>
      <c r="R1397" s="316">
        <v>453</v>
      </c>
      <c r="S1397" s="280">
        <v>104</v>
      </c>
      <c r="T1397" s="186">
        <v>357</v>
      </c>
      <c r="U1397" s="186">
        <v>327</v>
      </c>
      <c r="V1397" s="186">
        <v>140</v>
      </c>
      <c r="W1397" s="317">
        <v>461</v>
      </c>
    </row>
    <row r="1398" spans="1:23">
      <c r="A1398" s="499"/>
      <c r="B1398" s="499"/>
      <c r="C1398" t="s">
        <v>509</v>
      </c>
      <c r="D1398" s="300"/>
      <c r="E1398" s="300"/>
      <c r="F1398" s="300"/>
      <c r="G1398" s="300"/>
      <c r="H1398" s="300"/>
      <c r="I1398" s="313">
        <v>1116</v>
      </c>
      <c r="J1398" s="227">
        <v>3284</v>
      </c>
      <c r="K1398" s="227">
        <v>1369</v>
      </c>
      <c r="L1398" s="229">
        <v>551</v>
      </c>
      <c r="M1398" s="307">
        <v>4400</v>
      </c>
      <c r="N1398" s="197">
        <v>1070</v>
      </c>
      <c r="O1398" s="60">
        <v>3333</v>
      </c>
      <c r="P1398" s="60">
        <v>1348</v>
      </c>
      <c r="Q1398" s="60">
        <v>540</v>
      </c>
      <c r="R1398" s="316">
        <v>4403</v>
      </c>
      <c r="S1398" s="280">
        <v>1184</v>
      </c>
      <c r="T1398" s="186">
        <v>3145</v>
      </c>
      <c r="U1398" s="186">
        <v>1426</v>
      </c>
      <c r="V1398" s="186">
        <v>536</v>
      </c>
      <c r="W1398" s="317">
        <v>4329</v>
      </c>
    </row>
    <row r="1399" spans="1:23">
      <c r="A1399" s="499"/>
      <c r="B1399" s="499" t="s">
        <v>511</v>
      </c>
      <c r="C1399" t="s">
        <v>124</v>
      </c>
      <c r="D1399" s="300"/>
      <c r="E1399" s="300"/>
      <c r="F1399" s="300"/>
      <c r="G1399" s="300"/>
      <c r="H1399" s="300"/>
      <c r="I1399" s="313">
        <v>56672</v>
      </c>
      <c r="J1399" s="227">
        <v>20548</v>
      </c>
      <c r="K1399" s="227">
        <v>9051</v>
      </c>
      <c r="L1399" s="227">
        <v>9310</v>
      </c>
      <c r="M1399" s="311">
        <v>52699</v>
      </c>
      <c r="N1399" s="197">
        <v>60295</v>
      </c>
      <c r="O1399" s="60">
        <v>23734</v>
      </c>
      <c r="P1399" s="60">
        <v>10416</v>
      </c>
      <c r="Q1399" s="60">
        <v>10542</v>
      </c>
      <c r="R1399" s="316">
        <v>59024</v>
      </c>
      <c r="S1399" s="280">
        <v>60133</v>
      </c>
      <c r="T1399" s="186">
        <v>26242</v>
      </c>
      <c r="U1399" s="186">
        <v>11556</v>
      </c>
      <c r="V1399" s="186">
        <v>11454</v>
      </c>
      <c r="W1399" s="317">
        <v>61714</v>
      </c>
    </row>
    <row r="1400" spans="1:23">
      <c r="A1400" s="499"/>
      <c r="B1400" s="499"/>
      <c r="C1400" t="s">
        <v>171</v>
      </c>
      <c r="D1400" s="300"/>
      <c r="E1400" s="300"/>
      <c r="F1400" s="300"/>
      <c r="G1400" s="300"/>
      <c r="H1400" s="300"/>
      <c r="I1400" s="313">
        <v>2844</v>
      </c>
      <c r="J1400" s="227">
        <v>1194</v>
      </c>
      <c r="K1400" s="229">
        <v>497</v>
      </c>
      <c r="L1400" s="229">
        <v>415</v>
      </c>
      <c r="M1400" s="311">
        <v>3000</v>
      </c>
      <c r="N1400" s="197">
        <v>3183</v>
      </c>
      <c r="O1400" s="60">
        <v>1424</v>
      </c>
      <c r="P1400" s="60">
        <v>595</v>
      </c>
      <c r="Q1400" s="60">
        <v>484</v>
      </c>
      <c r="R1400" s="316">
        <v>3479</v>
      </c>
      <c r="S1400" s="280">
        <v>3153</v>
      </c>
      <c r="T1400" s="186">
        <v>1568</v>
      </c>
      <c r="U1400" s="186">
        <v>674</v>
      </c>
      <c r="V1400" s="186">
        <v>517</v>
      </c>
      <c r="W1400" s="317">
        <v>3583</v>
      </c>
    </row>
    <row r="1401" spans="1:23">
      <c r="A1401" s="499"/>
      <c r="B1401" s="499"/>
      <c r="C1401" t="s">
        <v>170</v>
      </c>
      <c r="D1401" s="300"/>
      <c r="E1401" s="300"/>
      <c r="F1401" s="300"/>
      <c r="G1401" s="300"/>
      <c r="H1401" s="300"/>
      <c r="I1401" s="313">
        <v>13558</v>
      </c>
      <c r="J1401" s="227">
        <v>3163</v>
      </c>
      <c r="K1401" s="227">
        <v>1235</v>
      </c>
      <c r="L1401" s="229">
        <v>711</v>
      </c>
      <c r="M1401" s="311">
        <v>10377</v>
      </c>
      <c r="N1401" s="197">
        <v>14921</v>
      </c>
      <c r="O1401" s="60">
        <v>3844</v>
      </c>
      <c r="P1401" s="60">
        <v>1486</v>
      </c>
      <c r="Q1401" s="60">
        <v>840</v>
      </c>
      <c r="R1401" s="316">
        <v>12079</v>
      </c>
      <c r="S1401" s="280">
        <v>16611</v>
      </c>
      <c r="T1401" s="186">
        <v>4567</v>
      </c>
      <c r="U1401" s="186">
        <v>1710</v>
      </c>
      <c r="V1401" s="186">
        <v>967</v>
      </c>
      <c r="W1401" s="317">
        <v>13500</v>
      </c>
    </row>
    <row r="1402" spans="1:23">
      <c r="A1402" s="499"/>
      <c r="B1402" s="499"/>
      <c r="C1402" t="s">
        <v>117</v>
      </c>
      <c r="D1402" s="300"/>
      <c r="E1402" s="300"/>
      <c r="F1402" s="300"/>
      <c r="G1402" s="300"/>
      <c r="H1402" s="300"/>
      <c r="I1402" s="313">
        <v>2298</v>
      </c>
      <c r="J1402" s="229">
        <v>902</v>
      </c>
      <c r="K1402" s="229">
        <v>384</v>
      </c>
      <c r="L1402" s="229">
        <v>286</v>
      </c>
      <c r="M1402" s="311">
        <v>2432</v>
      </c>
      <c r="N1402" s="197">
        <v>2543</v>
      </c>
      <c r="O1402" s="60">
        <v>1097</v>
      </c>
      <c r="P1402" s="60">
        <v>473</v>
      </c>
      <c r="Q1402" s="60">
        <v>368</v>
      </c>
      <c r="R1402" s="316">
        <v>2861</v>
      </c>
      <c r="S1402" s="280">
        <v>2951</v>
      </c>
      <c r="T1402" s="186">
        <v>1254</v>
      </c>
      <c r="U1402" s="186">
        <v>559</v>
      </c>
      <c r="V1402" s="186">
        <v>452</v>
      </c>
      <c r="W1402" s="317">
        <v>3303</v>
      </c>
    </row>
    <row r="1403" spans="1:23">
      <c r="A1403" s="499"/>
      <c r="B1403" s="499"/>
      <c r="C1403" t="s">
        <v>172</v>
      </c>
      <c r="D1403" s="300"/>
      <c r="E1403" s="300"/>
      <c r="F1403" s="300"/>
      <c r="G1403" s="300"/>
      <c r="H1403" s="300"/>
      <c r="I1403" s="313">
        <v>1611</v>
      </c>
      <c r="J1403" s="229">
        <v>580</v>
      </c>
      <c r="K1403" s="229">
        <v>315</v>
      </c>
      <c r="L1403" s="229">
        <v>234</v>
      </c>
      <c r="M1403" s="311">
        <v>1420</v>
      </c>
      <c r="N1403" s="197">
        <v>1710</v>
      </c>
      <c r="O1403" s="60">
        <v>669</v>
      </c>
      <c r="P1403" s="60">
        <v>360</v>
      </c>
      <c r="Q1403" s="60">
        <v>256</v>
      </c>
      <c r="R1403" s="316">
        <v>1586</v>
      </c>
      <c r="S1403" s="280">
        <v>1681</v>
      </c>
      <c r="T1403" s="186">
        <v>731</v>
      </c>
      <c r="U1403" s="186">
        <v>397</v>
      </c>
      <c r="V1403" s="186">
        <v>282</v>
      </c>
      <c r="W1403" s="317">
        <v>1670</v>
      </c>
    </row>
    <row r="1404" spans="1:23">
      <c r="A1404" s="499"/>
      <c r="B1404" s="499"/>
      <c r="C1404" t="s">
        <v>121</v>
      </c>
      <c r="D1404" s="300"/>
      <c r="E1404" s="300"/>
      <c r="F1404" s="300"/>
      <c r="G1404" s="300"/>
      <c r="H1404" s="300"/>
      <c r="I1404" s="314">
        <v>768</v>
      </c>
      <c r="J1404" s="229">
        <v>193</v>
      </c>
      <c r="K1404" s="229">
        <v>77</v>
      </c>
      <c r="L1404" s="229">
        <v>54</v>
      </c>
      <c r="M1404" s="311">
        <v>611</v>
      </c>
      <c r="N1404" s="197">
        <v>847</v>
      </c>
      <c r="O1404" s="60">
        <v>240</v>
      </c>
      <c r="P1404" s="60">
        <v>90</v>
      </c>
      <c r="Q1404" s="60">
        <v>66</v>
      </c>
      <c r="R1404" s="316">
        <v>711</v>
      </c>
      <c r="S1404" s="280">
        <v>996</v>
      </c>
      <c r="T1404" s="186">
        <v>265</v>
      </c>
      <c r="U1404" s="186">
        <v>98</v>
      </c>
      <c r="V1404" s="186">
        <v>76</v>
      </c>
      <c r="W1404" s="317">
        <v>808</v>
      </c>
    </row>
    <row r="1405" spans="1:23">
      <c r="A1405" s="499"/>
      <c r="B1405" s="499"/>
      <c r="C1405" t="s">
        <v>281</v>
      </c>
      <c r="D1405" s="300"/>
      <c r="E1405" s="300"/>
      <c r="F1405" s="300"/>
      <c r="G1405" s="300"/>
      <c r="H1405" s="300"/>
      <c r="I1405" s="313">
        <v>4631</v>
      </c>
      <c r="J1405" s="227">
        <v>1361</v>
      </c>
      <c r="K1405" s="229">
        <v>442</v>
      </c>
      <c r="L1405" s="229">
        <v>274</v>
      </c>
      <c r="M1405" s="311">
        <v>4033</v>
      </c>
      <c r="N1405" s="197">
        <v>5350</v>
      </c>
      <c r="O1405" s="60">
        <v>1675</v>
      </c>
      <c r="P1405" s="60">
        <v>536</v>
      </c>
      <c r="Q1405" s="60">
        <v>333</v>
      </c>
      <c r="R1405" s="316">
        <v>4828</v>
      </c>
      <c r="S1405" s="280">
        <v>6273</v>
      </c>
      <c r="T1405" s="186">
        <v>1977</v>
      </c>
      <c r="U1405" s="186">
        <v>616</v>
      </c>
      <c r="V1405" s="186">
        <v>380</v>
      </c>
      <c r="W1405" s="317">
        <v>5671</v>
      </c>
    </row>
    <row r="1406" spans="1:23">
      <c r="A1406" s="499"/>
      <c r="B1406" s="499"/>
      <c r="C1406" t="s">
        <v>123</v>
      </c>
      <c r="D1406" s="300"/>
      <c r="E1406" s="300"/>
      <c r="F1406" s="300"/>
      <c r="G1406" s="300"/>
      <c r="H1406" s="300"/>
      <c r="I1406" s="313">
        <v>157140</v>
      </c>
      <c r="J1406" s="227">
        <v>132461</v>
      </c>
      <c r="K1406" s="227">
        <v>98387</v>
      </c>
      <c r="L1406" s="227">
        <v>135846</v>
      </c>
      <c r="M1406" s="311">
        <v>239241</v>
      </c>
      <c r="N1406" s="197">
        <v>159133</v>
      </c>
      <c r="O1406" s="60">
        <v>131593</v>
      </c>
      <c r="P1406" s="60">
        <v>98294</v>
      </c>
      <c r="Q1406" s="60">
        <v>136007</v>
      </c>
      <c r="R1406" s="316">
        <v>238897</v>
      </c>
      <c r="S1406" s="280">
        <v>167295</v>
      </c>
      <c r="T1406" s="186">
        <v>131170</v>
      </c>
      <c r="U1406" s="186">
        <v>98189</v>
      </c>
      <c r="V1406" s="186">
        <v>136149</v>
      </c>
      <c r="W1406" s="317">
        <v>242396</v>
      </c>
    </row>
    <row r="1407" spans="1:23">
      <c r="A1407" s="499"/>
      <c r="B1407" s="499"/>
      <c r="C1407" t="s">
        <v>509</v>
      </c>
      <c r="D1407" s="300"/>
      <c r="E1407" s="300"/>
      <c r="F1407" s="300"/>
      <c r="G1407" s="300"/>
      <c r="H1407" s="300"/>
      <c r="I1407" s="313">
        <v>239522</v>
      </c>
      <c r="J1407" s="227">
        <v>160402</v>
      </c>
      <c r="K1407" s="227">
        <v>110388</v>
      </c>
      <c r="L1407" s="227">
        <v>147130</v>
      </c>
      <c r="M1407" s="311">
        <v>313813</v>
      </c>
      <c r="N1407" s="197">
        <v>247982</v>
      </c>
      <c r="O1407" s="60">
        <v>164276</v>
      </c>
      <c r="P1407" s="60">
        <v>112250</v>
      </c>
      <c r="Q1407" s="60">
        <v>148896</v>
      </c>
      <c r="R1407" s="316">
        <v>323465</v>
      </c>
      <c r="S1407" s="280">
        <v>259093</v>
      </c>
      <c r="T1407" s="186">
        <v>167774</v>
      </c>
      <c r="U1407" s="186">
        <v>113799</v>
      </c>
      <c r="V1407" s="186">
        <v>150277</v>
      </c>
      <c r="W1407" s="317">
        <v>332645</v>
      </c>
    </row>
    <row r="1408" spans="1:23">
      <c r="A1408" s="499" t="s">
        <v>225</v>
      </c>
      <c r="B1408" s="499" t="s">
        <v>24</v>
      </c>
      <c r="C1408" t="s">
        <v>124</v>
      </c>
      <c r="D1408" s="227">
        <v>2321</v>
      </c>
      <c r="E1408" s="227">
        <v>4484</v>
      </c>
      <c r="F1408" s="227">
        <v>1253</v>
      </c>
      <c r="G1408" s="229">
        <v>681</v>
      </c>
      <c r="H1408" s="227">
        <v>6805</v>
      </c>
      <c r="I1408" s="313">
        <v>1999</v>
      </c>
      <c r="J1408" s="227">
        <v>4585</v>
      </c>
      <c r="K1408" s="227">
        <v>1292</v>
      </c>
      <c r="L1408" s="229">
        <v>640</v>
      </c>
      <c r="M1408" s="307">
        <v>6584</v>
      </c>
      <c r="N1408" s="197">
        <v>1910</v>
      </c>
      <c r="O1408" s="60">
        <v>3661</v>
      </c>
      <c r="P1408" s="60">
        <v>1211</v>
      </c>
      <c r="Q1408" s="60">
        <v>563</v>
      </c>
      <c r="R1408" s="316">
        <v>5571</v>
      </c>
      <c r="S1408" s="280">
        <v>1910</v>
      </c>
      <c r="T1408" s="186">
        <v>3310</v>
      </c>
      <c r="U1408" s="186">
        <v>1037</v>
      </c>
      <c r="V1408" s="186">
        <v>545</v>
      </c>
      <c r="W1408" s="317">
        <v>5220</v>
      </c>
    </row>
    <row r="1409" spans="1:23">
      <c r="A1409" s="499"/>
      <c r="B1409" s="499"/>
      <c r="C1409" t="s">
        <v>171</v>
      </c>
      <c r="D1409" s="229">
        <v>788</v>
      </c>
      <c r="E1409" s="227">
        <v>1803</v>
      </c>
      <c r="F1409" s="229">
        <v>609</v>
      </c>
      <c r="G1409" s="229">
        <v>366</v>
      </c>
      <c r="H1409" s="227">
        <v>2591</v>
      </c>
      <c r="I1409" s="314">
        <v>640</v>
      </c>
      <c r="J1409" s="227">
        <v>1823</v>
      </c>
      <c r="K1409" s="229">
        <v>659</v>
      </c>
      <c r="L1409" s="229">
        <v>362</v>
      </c>
      <c r="M1409" s="307">
        <v>2463</v>
      </c>
      <c r="N1409" s="197">
        <v>652</v>
      </c>
      <c r="O1409" s="60">
        <v>1679</v>
      </c>
      <c r="P1409" s="60">
        <v>657</v>
      </c>
      <c r="Q1409" s="60">
        <v>368</v>
      </c>
      <c r="R1409" s="316">
        <v>2331</v>
      </c>
      <c r="S1409" s="280">
        <v>821</v>
      </c>
      <c r="T1409" s="186">
        <v>1829</v>
      </c>
      <c r="U1409" s="186">
        <v>692</v>
      </c>
      <c r="V1409" s="186">
        <v>385</v>
      </c>
      <c r="W1409" s="317">
        <v>2650</v>
      </c>
    </row>
    <row r="1410" spans="1:23">
      <c r="A1410" s="499"/>
      <c r="B1410" s="499"/>
      <c r="C1410" t="s">
        <v>170</v>
      </c>
      <c r="D1410" s="229">
        <v>526</v>
      </c>
      <c r="E1410" s="229">
        <v>946</v>
      </c>
      <c r="F1410" s="229">
        <v>258</v>
      </c>
      <c r="G1410" s="229">
        <v>101</v>
      </c>
      <c r="H1410" s="227">
        <v>1472</v>
      </c>
      <c r="I1410" s="314">
        <v>467</v>
      </c>
      <c r="J1410" s="229">
        <v>980</v>
      </c>
      <c r="K1410" s="229">
        <v>271</v>
      </c>
      <c r="L1410" s="229">
        <v>90</v>
      </c>
      <c r="M1410" s="307">
        <v>1447</v>
      </c>
      <c r="N1410" s="197">
        <v>496</v>
      </c>
      <c r="O1410" s="60">
        <v>850</v>
      </c>
      <c r="P1410" s="60">
        <v>221</v>
      </c>
      <c r="Q1410" s="60">
        <v>85</v>
      </c>
      <c r="R1410" s="316">
        <v>1346</v>
      </c>
      <c r="S1410" s="280">
        <v>619</v>
      </c>
      <c r="T1410" s="186">
        <v>888</v>
      </c>
      <c r="U1410" s="186">
        <v>280</v>
      </c>
      <c r="V1410" s="186">
        <v>116</v>
      </c>
      <c r="W1410" s="317">
        <v>1507</v>
      </c>
    </row>
    <row r="1411" spans="1:23">
      <c r="A1411" s="499"/>
      <c r="B1411" s="499"/>
      <c r="C1411" t="s">
        <v>117</v>
      </c>
      <c r="D1411" s="229">
        <v>176</v>
      </c>
      <c r="E1411" s="229">
        <v>242</v>
      </c>
      <c r="F1411" s="229">
        <v>56</v>
      </c>
      <c r="G1411" s="229">
        <v>27</v>
      </c>
      <c r="H1411" s="229">
        <v>418</v>
      </c>
      <c r="I1411" s="314">
        <v>138</v>
      </c>
      <c r="J1411" s="229">
        <v>231</v>
      </c>
      <c r="K1411" s="229">
        <v>74</v>
      </c>
      <c r="L1411" s="229">
        <v>16</v>
      </c>
      <c r="M1411" s="308">
        <v>369</v>
      </c>
      <c r="N1411" s="197">
        <v>134</v>
      </c>
      <c r="O1411" s="60">
        <v>215</v>
      </c>
      <c r="P1411" s="60">
        <v>56</v>
      </c>
      <c r="Q1411" s="60">
        <v>28</v>
      </c>
      <c r="R1411" s="316">
        <v>349</v>
      </c>
      <c r="S1411" s="280">
        <v>189</v>
      </c>
      <c r="T1411" s="186">
        <v>226</v>
      </c>
      <c r="U1411" s="186">
        <v>63</v>
      </c>
      <c r="V1411" s="186">
        <v>21</v>
      </c>
      <c r="W1411" s="317">
        <v>415</v>
      </c>
    </row>
    <row r="1412" spans="1:23">
      <c r="A1412" s="499"/>
      <c r="B1412" s="499"/>
      <c r="C1412" t="s">
        <v>172</v>
      </c>
      <c r="D1412" s="229">
        <v>16</v>
      </c>
      <c r="E1412" s="229">
        <v>35</v>
      </c>
      <c r="F1412" s="133" t="s">
        <v>169</v>
      </c>
      <c r="G1412" s="133" t="s">
        <v>169</v>
      </c>
      <c r="H1412" s="229">
        <v>51</v>
      </c>
      <c r="I1412" s="314">
        <v>10</v>
      </c>
      <c r="J1412" s="229">
        <v>25</v>
      </c>
      <c r="K1412" s="229">
        <v>12</v>
      </c>
      <c r="L1412" s="133" t="s">
        <v>169</v>
      </c>
      <c r="M1412" s="308">
        <v>35</v>
      </c>
      <c r="N1412" s="197">
        <v>15</v>
      </c>
      <c r="O1412" s="60">
        <v>21</v>
      </c>
      <c r="P1412" s="60">
        <v>11</v>
      </c>
      <c r="Q1412" s="253" t="s">
        <v>169</v>
      </c>
      <c r="R1412" s="316">
        <v>36</v>
      </c>
      <c r="S1412" s="280">
        <v>10</v>
      </c>
      <c r="T1412" s="186">
        <v>34</v>
      </c>
      <c r="U1412" s="186">
        <v>15</v>
      </c>
      <c r="V1412" s="252" t="s">
        <v>169</v>
      </c>
      <c r="W1412" s="317">
        <v>44</v>
      </c>
    </row>
    <row r="1413" spans="1:23">
      <c r="A1413" s="499"/>
      <c r="B1413" s="499"/>
      <c r="C1413" t="s">
        <v>121</v>
      </c>
      <c r="D1413" s="229" t="s">
        <v>169</v>
      </c>
      <c r="E1413" s="229">
        <v>13</v>
      </c>
      <c r="F1413" s="133" t="s">
        <v>169</v>
      </c>
      <c r="G1413" s="133" t="s">
        <v>169</v>
      </c>
      <c r="H1413" s="229">
        <v>21</v>
      </c>
      <c r="I1413" s="158" t="s">
        <v>169</v>
      </c>
      <c r="J1413" s="229">
        <v>13</v>
      </c>
      <c r="K1413" s="133" t="s">
        <v>169</v>
      </c>
      <c r="M1413" s="308">
        <v>16</v>
      </c>
      <c r="N1413" s="315" t="s">
        <v>169</v>
      </c>
      <c r="O1413" s="253" t="s">
        <v>169</v>
      </c>
      <c r="P1413" s="253" t="s">
        <v>169</v>
      </c>
      <c r="Q1413" s="253" t="s">
        <v>169</v>
      </c>
      <c r="R1413" s="316">
        <v>13</v>
      </c>
      <c r="S1413" s="304" t="s">
        <v>169</v>
      </c>
      <c r="T1413" s="186">
        <v>10</v>
      </c>
      <c r="U1413" s="252" t="s">
        <v>169</v>
      </c>
      <c r="W1413" s="317">
        <v>18</v>
      </c>
    </row>
    <row r="1414" spans="1:23">
      <c r="A1414" s="499"/>
      <c r="B1414" s="499"/>
      <c r="C1414" t="s">
        <v>281</v>
      </c>
      <c r="D1414" s="229">
        <v>227</v>
      </c>
      <c r="E1414" s="229">
        <v>430</v>
      </c>
      <c r="F1414" s="229">
        <v>101</v>
      </c>
      <c r="G1414" s="229">
        <v>31</v>
      </c>
      <c r="H1414" s="229">
        <v>657</v>
      </c>
      <c r="I1414" s="314">
        <v>192</v>
      </c>
      <c r="J1414" s="229">
        <v>389</v>
      </c>
      <c r="K1414" s="229">
        <v>95</v>
      </c>
      <c r="L1414" s="229">
        <v>30</v>
      </c>
      <c r="M1414" s="308">
        <v>581</v>
      </c>
      <c r="N1414" s="197">
        <v>225</v>
      </c>
      <c r="O1414" s="60">
        <v>355</v>
      </c>
      <c r="P1414" s="60">
        <v>85</v>
      </c>
      <c r="Q1414" s="60">
        <v>46</v>
      </c>
      <c r="R1414" s="316">
        <v>580</v>
      </c>
      <c r="S1414" s="280">
        <v>256</v>
      </c>
      <c r="T1414" s="186">
        <v>334</v>
      </c>
      <c r="U1414" s="186">
        <v>105</v>
      </c>
      <c r="V1414" s="186">
        <v>35</v>
      </c>
      <c r="W1414" s="317">
        <v>590</v>
      </c>
    </row>
    <row r="1415" spans="1:23">
      <c r="A1415" s="499"/>
      <c r="B1415" s="499"/>
      <c r="C1415" t="s">
        <v>123</v>
      </c>
      <c r="D1415" s="229">
        <v>208</v>
      </c>
      <c r="E1415" s="227">
        <v>1331</v>
      </c>
      <c r="F1415" s="227">
        <v>1143</v>
      </c>
      <c r="G1415" s="229">
        <v>617</v>
      </c>
      <c r="H1415" s="227">
        <v>1539</v>
      </c>
      <c r="I1415" s="314">
        <v>224</v>
      </c>
      <c r="J1415" s="227">
        <v>1086</v>
      </c>
      <c r="K1415" s="227">
        <v>1130</v>
      </c>
      <c r="L1415" s="229">
        <v>637</v>
      </c>
      <c r="M1415" s="307">
        <v>1310</v>
      </c>
      <c r="N1415" s="197">
        <v>273</v>
      </c>
      <c r="O1415" s="60">
        <v>724</v>
      </c>
      <c r="P1415" s="60">
        <v>935</v>
      </c>
      <c r="Q1415" s="60">
        <v>558</v>
      </c>
      <c r="R1415" s="316">
        <v>997</v>
      </c>
      <c r="S1415" s="280">
        <v>298</v>
      </c>
      <c r="T1415" s="186">
        <v>595</v>
      </c>
      <c r="U1415" s="186">
        <v>794</v>
      </c>
      <c r="V1415" s="186">
        <v>499</v>
      </c>
      <c r="W1415" s="317">
        <v>893</v>
      </c>
    </row>
    <row r="1416" spans="1:23">
      <c r="A1416" s="499"/>
      <c r="B1416" s="499"/>
      <c r="C1416" t="s">
        <v>509</v>
      </c>
      <c r="D1416" s="227">
        <v>4270</v>
      </c>
      <c r="E1416" s="227">
        <v>9284</v>
      </c>
      <c r="F1416" s="227">
        <v>3432</v>
      </c>
      <c r="G1416" s="227">
        <v>1828</v>
      </c>
      <c r="H1416" s="227">
        <v>13554</v>
      </c>
      <c r="I1416" s="313">
        <v>3673</v>
      </c>
      <c r="J1416" s="227">
        <v>9132</v>
      </c>
      <c r="K1416" s="227">
        <v>3534</v>
      </c>
      <c r="L1416" s="227">
        <v>1779</v>
      </c>
      <c r="M1416" s="307">
        <v>12805</v>
      </c>
      <c r="N1416" s="197">
        <v>3709</v>
      </c>
      <c r="O1416" s="60">
        <v>7514</v>
      </c>
      <c r="P1416" s="60">
        <v>3182</v>
      </c>
      <c r="Q1416" s="60">
        <v>1655</v>
      </c>
      <c r="R1416" s="316">
        <v>11223</v>
      </c>
      <c r="S1416" s="280">
        <v>4111</v>
      </c>
      <c r="T1416" s="186">
        <v>7226</v>
      </c>
      <c r="U1416" s="186">
        <v>2988</v>
      </c>
      <c r="V1416" s="186">
        <v>1609</v>
      </c>
      <c r="W1416" s="317">
        <v>11337</v>
      </c>
    </row>
    <row r="1417" spans="1:23">
      <c r="A1417" s="499"/>
      <c r="B1417" s="499" t="s">
        <v>510</v>
      </c>
      <c r="C1417" t="s">
        <v>124</v>
      </c>
      <c r="D1417" s="229">
        <v>86</v>
      </c>
      <c r="E1417" s="229">
        <v>358</v>
      </c>
      <c r="F1417" s="229">
        <v>64</v>
      </c>
      <c r="G1417" s="229">
        <v>36</v>
      </c>
      <c r="H1417" s="229">
        <v>444</v>
      </c>
      <c r="I1417" s="314">
        <v>122</v>
      </c>
      <c r="J1417" s="229">
        <v>400</v>
      </c>
      <c r="K1417" s="229">
        <v>76</v>
      </c>
      <c r="L1417" s="229">
        <v>33</v>
      </c>
      <c r="M1417" s="308">
        <v>522</v>
      </c>
      <c r="N1417" s="197">
        <v>94</v>
      </c>
      <c r="O1417" s="60">
        <v>349</v>
      </c>
      <c r="P1417" s="60">
        <v>61</v>
      </c>
      <c r="Q1417" s="60">
        <v>33</v>
      </c>
      <c r="R1417" s="316">
        <v>443</v>
      </c>
      <c r="S1417" s="280">
        <v>87</v>
      </c>
      <c r="T1417" s="186">
        <v>275</v>
      </c>
      <c r="U1417" s="186">
        <v>76</v>
      </c>
      <c r="V1417" s="186">
        <v>30</v>
      </c>
      <c r="W1417" s="317">
        <v>362</v>
      </c>
    </row>
    <row r="1418" spans="1:23">
      <c r="A1418" s="499"/>
      <c r="B1418" s="499"/>
      <c r="C1418" t="s">
        <v>171</v>
      </c>
      <c r="D1418" s="229">
        <v>16</v>
      </c>
      <c r="E1418" s="229">
        <v>106</v>
      </c>
      <c r="F1418" s="229">
        <v>16</v>
      </c>
      <c r="G1418" s="229">
        <v>14</v>
      </c>
      <c r="H1418" s="229">
        <v>122</v>
      </c>
      <c r="I1418" s="314">
        <v>23</v>
      </c>
      <c r="J1418" s="229">
        <v>144</v>
      </c>
      <c r="K1418" s="229">
        <v>42</v>
      </c>
      <c r="L1418" s="229">
        <v>26</v>
      </c>
      <c r="M1418" s="308">
        <v>167</v>
      </c>
      <c r="N1418" s="197">
        <v>17</v>
      </c>
      <c r="O1418" s="60">
        <v>127</v>
      </c>
      <c r="P1418" s="60">
        <v>39</v>
      </c>
      <c r="Q1418" s="60">
        <v>23</v>
      </c>
      <c r="R1418" s="316">
        <v>144</v>
      </c>
      <c r="S1418" s="280">
        <v>19</v>
      </c>
      <c r="T1418" s="186">
        <v>113</v>
      </c>
      <c r="U1418" s="186">
        <v>43</v>
      </c>
      <c r="V1418" s="186">
        <v>19</v>
      </c>
      <c r="W1418" s="317">
        <v>132</v>
      </c>
    </row>
    <row r="1419" spans="1:23">
      <c r="A1419" s="499"/>
      <c r="B1419" s="499"/>
      <c r="C1419" t="s">
        <v>170</v>
      </c>
      <c r="D1419" s="229">
        <v>14</v>
      </c>
      <c r="E1419" s="229">
        <v>33</v>
      </c>
      <c r="F1419" s="133" t="s">
        <v>169</v>
      </c>
      <c r="G1419" s="133" t="s">
        <v>169</v>
      </c>
      <c r="H1419" s="229">
        <v>47</v>
      </c>
      <c r="I1419" s="158" t="s">
        <v>169</v>
      </c>
      <c r="J1419" s="229">
        <v>60</v>
      </c>
      <c r="K1419" s="133" t="s">
        <v>169</v>
      </c>
      <c r="L1419" s="133" t="s">
        <v>169</v>
      </c>
      <c r="M1419" s="308">
        <v>69</v>
      </c>
      <c r="N1419" s="315" t="s">
        <v>169</v>
      </c>
      <c r="O1419" s="60">
        <v>58</v>
      </c>
      <c r="P1419" s="253" t="s">
        <v>169</v>
      </c>
      <c r="Q1419" s="253" t="s">
        <v>169</v>
      </c>
      <c r="R1419" s="316">
        <v>65</v>
      </c>
      <c r="S1419" s="280">
        <v>19</v>
      </c>
      <c r="T1419" s="186">
        <v>57</v>
      </c>
      <c r="U1419" s="186">
        <v>11</v>
      </c>
      <c r="V1419" s="252" t="s">
        <v>169</v>
      </c>
      <c r="W1419" s="317">
        <v>76</v>
      </c>
    </row>
    <row r="1420" spans="1:23">
      <c r="A1420" s="499"/>
      <c r="B1420" s="499"/>
      <c r="C1420" t="s">
        <v>117</v>
      </c>
      <c r="D1420" s="229" t="s">
        <v>169</v>
      </c>
      <c r="E1420" s="229">
        <v>25</v>
      </c>
      <c r="F1420" s="133" t="s">
        <v>169</v>
      </c>
      <c r="G1420" s="133" t="s">
        <v>169</v>
      </c>
      <c r="H1420" s="229">
        <v>33</v>
      </c>
      <c r="I1420" s="314">
        <v>11</v>
      </c>
      <c r="J1420" s="229">
        <v>23</v>
      </c>
      <c r="K1420" s="133" t="s">
        <v>169</v>
      </c>
      <c r="L1420" s="133" t="s">
        <v>169</v>
      </c>
      <c r="M1420" s="308">
        <v>34</v>
      </c>
      <c r="N1420" s="197">
        <v>15</v>
      </c>
      <c r="O1420" s="60">
        <v>27</v>
      </c>
      <c r="P1420" s="253" t="s">
        <v>169</v>
      </c>
      <c r="Q1420" s="253" t="s">
        <v>169</v>
      </c>
      <c r="R1420" s="316">
        <v>42</v>
      </c>
      <c r="S1420" s="280">
        <v>29</v>
      </c>
      <c r="T1420" s="186">
        <v>35</v>
      </c>
      <c r="U1420" s="252" t="s">
        <v>169</v>
      </c>
      <c r="W1420" s="317">
        <v>64</v>
      </c>
    </row>
    <row r="1421" spans="1:23">
      <c r="A1421" s="499"/>
      <c r="B1421" s="499"/>
      <c r="C1421" t="s">
        <v>172</v>
      </c>
      <c r="D1421" s="229" t="s">
        <v>169</v>
      </c>
      <c r="E1421" s="229" t="s">
        <v>169</v>
      </c>
      <c r="H1421" s="133" t="s">
        <v>169</v>
      </c>
      <c r="I1421" s="158" t="s">
        <v>169</v>
      </c>
      <c r="J1421" s="133" t="s">
        <v>169</v>
      </c>
      <c r="K1421" s="133" t="s">
        <v>169</v>
      </c>
      <c r="M1421" s="159" t="s">
        <v>169</v>
      </c>
      <c r="N1421" s="315" t="s">
        <v>169</v>
      </c>
      <c r="P1421" s="253" t="s">
        <v>169</v>
      </c>
      <c r="R1421" s="318" t="s">
        <v>169</v>
      </c>
      <c r="S1421" s="304" t="s">
        <v>169</v>
      </c>
      <c r="T1421" s="252" t="s">
        <v>169</v>
      </c>
      <c r="U1421" s="252" t="s">
        <v>169</v>
      </c>
      <c r="W1421" s="321" t="s">
        <v>169</v>
      </c>
    </row>
    <row r="1422" spans="1:23">
      <c r="A1422" s="499"/>
      <c r="B1422" s="499"/>
      <c r="C1422" t="s">
        <v>121</v>
      </c>
      <c r="I1422" s="314"/>
      <c r="J1422" s="133" t="s">
        <v>169</v>
      </c>
      <c r="M1422" s="159" t="s">
        <v>169</v>
      </c>
      <c r="N1422" s="196"/>
      <c r="O1422" s="253" t="s">
        <v>169</v>
      </c>
      <c r="P1422" s="253" t="s">
        <v>169</v>
      </c>
      <c r="R1422" s="318" t="s">
        <v>169</v>
      </c>
      <c r="S1422" s="196"/>
      <c r="W1422" s="195"/>
    </row>
    <row r="1423" spans="1:23">
      <c r="A1423" s="499"/>
      <c r="B1423" s="499"/>
      <c r="C1423" t="s">
        <v>281</v>
      </c>
      <c r="D1423" s="229">
        <v>15</v>
      </c>
      <c r="E1423" s="229">
        <v>36</v>
      </c>
      <c r="F1423" s="133" t="s">
        <v>169</v>
      </c>
      <c r="G1423" s="133" t="s">
        <v>169</v>
      </c>
      <c r="H1423" s="229">
        <v>51</v>
      </c>
      <c r="I1423" s="314">
        <v>11</v>
      </c>
      <c r="J1423" s="229">
        <v>37</v>
      </c>
      <c r="K1423" s="133" t="s">
        <v>169</v>
      </c>
      <c r="L1423" s="133" t="s">
        <v>169</v>
      </c>
      <c r="M1423" s="308">
        <v>48</v>
      </c>
      <c r="N1423" s="315" t="s">
        <v>169</v>
      </c>
      <c r="O1423" s="60">
        <v>43</v>
      </c>
      <c r="P1423" s="253" t="s">
        <v>169</v>
      </c>
      <c r="Q1423" s="253" t="s">
        <v>169</v>
      </c>
      <c r="R1423" s="316">
        <v>49</v>
      </c>
      <c r="S1423" s="280">
        <v>22</v>
      </c>
      <c r="T1423" s="186">
        <v>32</v>
      </c>
      <c r="U1423" s="252" t="s">
        <v>169</v>
      </c>
      <c r="V1423" s="252" t="s">
        <v>169</v>
      </c>
      <c r="W1423" s="317">
        <v>54</v>
      </c>
    </row>
    <row r="1424" spans="1:23">
      <c r="A1424" s="499"/>
      <c r="B1424" s="499"/>
      <c r="C1424" t="s">
        <v>123</v>
      </c>
      <c r="D1424" s="229">
        <v>23</v>
      </c>
      <c r="E1424" s="229">
        <v>129</v>
      </c>
      <c r="F1424" s="229">
        <v>108</v>
      </c>
      <c r="G1424" s="229">
        <v>61</v>
      </c>
      <c r="H1424" s="229">
        <v>152</v>
      </c>
      <c r="I1424" s="314">
        <v>26</v>
      </c>
      <c r="J1424" s="229">
        <v>110</v>
      </c>
      <c r="K1424" s="229">
        <v>110</v>
      </c>
      <c r="L1424" s="229">
        <v>64</v>
      </c>
      <c r="M1424" s="308">
        <v>136</v>
      </c>
      <c r="N1424" s="197">
        <v>18</v>
      </c>
      <c r="O1424" s="60">
        <v>89</v>
      </c>
      <c r="P1424" s="60">
        <v>101</v>
      </c>
      <c r="Q1424" s="60">
        <v>70</v>
      </c>
      <c r="R1424" s="316">
        <v>107</v>
      </c>
      <c r="S1424" s="280">
        <v>34</v>
      </c>
      <c r="T1424" s="186">
        <v>83</v>
      </c>
      <c r="U1424" s="186">
        <v>68</v>
      </c>
      <c r="V1424" s="186">
        <v>42</v>
      </c>
      <c r="W1424" s="317">
        <v>117</v>
      </c>
    </row>
    <row r="1425" spans="1:23">
      <c r="A1425" s="499"/>
      <c r="B1425" s="499"/>
      <c r="C1425" t="s">
        <v>509</v>
      </c>
      <c r="D1425" s="229">
        <v>163</v>
      </c>
      <c r="E1425" s="229">
        <v>692</v>
      </c>
      <c r="F1425" s="229">
        <v>206</v>
      </c>
      <c r="G1425" s="229">
        <v>119</v>
      </c>
      <c r="H1425" s="229">
        <v>855</v>
      </c>
      <c r="I1425" s="314">
        <v>203</v>
      </c>
      <c r="J1425" s="229">
        <v>776</v>
      </c>
      <c r="K1425" s="229">
        <v>243</v>
      </c>
      <c r="L1425" s="229">
        <v>133</v>
      </c>
      <c r="M1425" s="308">
        <v>979</v>
      </c>
      <c r="N1425" s="197">
        <v>158</v>
      </c>
      <c r="O1425" s="60">
        <v>694</v>
      </c>
      <c r="P1425" s="60">
        <v>220</v>
      </c>
      <c r="Q1425" s="60">
        <v>133</v>
      </c>
      <c r="R1425" s="316">
        <v>852</v>
      </c>
      <c r="S1425" s="280">
        <v>212</v>
      </c>
      <c r="T1425" s="186">
        <v>600</v>
      </c>
      <c r="U1425" s="186">
        <v>209</v>
      </c>
      <c r="V1425" s="186">
        <v>95</v>
      </c>
      <c r="W1425" s="317">
        <v>812</v>
      </c>
    </row>
    <row r="1426" spans="1:23">
      <c r="A1426" s="499"/>
      <c r="B1426" s="499" t="s">
        <v>41</v>
      </c>
      <c r="C1426" t="s">
        <v>124</v>
      </c>
      <c r="D1426" s="300"/>
      <c r="E1426" s="300"/>
      <c r="F1426" s="300"/>
      <c r="G1426" s="300"/>
      <c r="H1426" s="300"/>
      <c r="I1426" s="313">
        <v>1464</v>
      </c>
      <c r="J1426" s="227">
        <v>2769</v>
      </c>
      <c r="K1426" s="229">
        <v>751</v>
      </c>
      <c r="L1426" s="229">
        <v>335</v>
      </c>
      <c r="M1426" s="307">
        <v>4233</v>
      </c>
      <c r="N1426" s="197">
        <v>1188</v>
      </c>
      <c r="O1426" s="60">
        <v>2705</v>
      </c>
      <c r="P1426" s="60">
        <v>775</v>
      </c>
      <c r="Q1426" s="60">
        <v>311</v>
      </c>
      <c r="R1426" s="316">
        <v>3893</v>
      </c>
      <c r="S1426" s="280">
        <v>1196</v>
      </c>
      <c r="T1426" s="186">
        <v>2179</v>
      </c>
      <c r="U1426" s="186">
        <v>710</v>
      </c>
      <c r="V1426" s="186">
        <v>280</v>
      </c>
      <c r="W1426" s="317">
        <v>3375</v>
      </c>
    </row>
    <row r="1427" spans="1:23">
      <c r="A1427" s="499"/>
      <c r="B1427" s="499"/>
      <c r="C1427" t="s">
        <v>171</v>
      </c>
      <c r="D1427" s="300"/>
      <c r="E1427" s="300"/>
      <c r="F1427" s="300"/>
      <c r="G1427" s="300"/>
      <c r="H1427" s="300"/>
      <c r="I1427" s="314">
        <v>377</v>
      </c>
      <c r="J1427" s="229">
        <v>954</v>
      </c>
      <c r="K1427" s="229">
        <v>326</v>
      </c>
      <c r="L1427" s="229">
        <v>158</v>
      </c>
      <c r="M1427" s="307">
        <v>1331</v>
      </c>
      <c r="N1427" s="197">
        <v>334</v>
      </c>
      <c r="O1427" s="60">
        <v>942</v>
      </c>
      <c r="P1427" s="60">
        <v>377</v>
      </c>
      <c r="Q1427" s="60">
        <v>176</v>
      </c>
      <c r="R1427" s="316">
        <v>1276</v>
      </c>
      <c r="S1427" s="280">
        <v>332</v>
      </c>
      <c r="T1427" s="186">
        <v>842</v>
      </c>
      <c r="U1427" s="186">
        <v>359</v>
      </c>
      <c r="V1427" s="186">
        <v>195</v>
      </c>
      <c r="W1427" s="317">
        <v>1174</v>
      </c>
    </row>
    <row r="1428" spans="1:23">
      <c r="A1428" s="499"/>
      <c r="B1428" s="499"/>
      <c r="C1428" t="s">
        <v>170</v>
      </c>
      <c r="D1428" s="300"/>
      <c r="E1428" s="300"/>
      <c r="F1428" s="300"/>
      <c r="G1428" s="300"/>
      <c r="H1428" s="300"/>
      <c r="I1428" s="314">
        <v>284</v>
      </c>
      <c r="J1428" s="229">
        <v>541</v>
      </c>
      <c r="K1428" s="229">
        <v>136</v>
      </c>
      <c r="L1428" s="229">
        <v>55</v>
      </c>
      <c r="M1428" s="308">
        <v>825</v>
      </c>
      <c r="N1428" s="197">
        <v>260</v>
      </c>
      <c r="O1428" s="60">
        <v>554</v>
      </c>
      <c r="P1428" s="60">
        <v>158</v>
      </c>
      <c r="Q1428" s="60">
        <v>51</v>
      </c>
      <c r="R1428" s="316">
        <v>814</v>
      </c>
      <c r="S1428" s="280">
        <v>266</v>
      </c>
      <c r="T1428" s="186">
        <v>481</v>
      </c>
      <c r="U1428" s="186">
        <v>125</v>
      </c>
      <c r="V1428" s="186">
        <v>44</v>
      </c>
      <c r="W1428" s="317">
        <v>747</v>
      </c>
    </row>
    <row r="1429" spans="1:23">
      <c r="A1429" s="499"/>
      <c r="B1429" s="499"/>
      <c r="C1429" t="s">
        <v>117</v>
      </c>
      <c r="D1429" s="300"/>
      <c r="E1429" s="300"/>
      <c r="F1429" s="300"/>
      <c r="G1429" s="300"/>
      <c r="H1429" s="300"/>
      <c r="I1429" s="314">
        <v>124</v>
      </c>
      <c r="J1429" s="229">
        <v>147</v>
      </c>
      <c r="K1429" s="229">
        <v>36</v>
      </c>
      <c r="L1429" s="229">
        <v>14</v>
      </c>
      <c r="M1429" s="308">
        <v>271</v>
      </c>
      <c r="N1429" s="197">
        <v>96</v>
      </c>
      <c r="O1429" s="60">
        <v>141</v>
      </c>
      <c r="P1429" s="60">
        <v>40</v>
      </c>
      <c r="Q1429" s="253" t="s">
        <v>169</v>
      </c>
      <c r="R1429" s="316">
        <v>237</v>
      </c>
      <c r="S1429" s="280">
        <v>94</v>
      </c>
      <c r="T1429" s="186">
        <v>128</v>
      </c>
      <c r="U1429" s="186">
        <v>36</v>
      </c>
      <c r="V1429" s="186">
        <v>17</v>
      </c>
      <c r="W1429" s="317">
        <v>222</v>
      </c>
    </row>
    <row r="1430" spans="1:23">
      <c r="A1430" s="499"/>
      <c r="B1430" s="499"/>
      <c r="C1430" t="s">
        <v>172</v>
      </c>
      <c r="D1430" s="300"/>
      <c r="E1430" s="300"/>
      <c r="F1430" s="300"/>
      <c r="G1430" s="300"/>
      <c r="H1430" s="300"/>
      <c r="I1430" s="314">
        <v>10</v>
      </c>
      <c r="J1430" s="229">
        <v>20</v>
      </c>
      <c r="K1430" s="133" t="s">
        <v>169</v>
      </c>
      <c r="L1430" s="133" t="s">
        <v>169</v>
      </c>
      <c r="M1430" s="308">
        <v>30</v>
      </c>
      <c r="N1430" s="315" t="s">
        <v>169</v>
      </c>
      <c r="O1430" s="60">
        <v>15</v>
      </c>
      <c r="P1430" s="253" t="s">
        <v>169</v>
      </c>
      <c r="Q1430" s="253" t="s">
        <v>169</v>
      </c>
      <c r="R1430" s="316">
        <v>21</v>
      </c>
      <c r="S1430" s="280">
        <v>10</v>
      </c>
      <c r="T1430" s="186">
        <v>15</v>
      </c>
      <c r="U1430" s="252" t="s">
        <v>169</v>
      </c>
      <c r="V1430" s="252" t="s">
        <v>169</v>
      </c>
      <c r="W1430" s="317">
        <v>25</v>
      </c>
    </row>
    <row r="1431" spans="1:23">
      <c r="A1431" s="499"/>
      <c r="B1431" s="499"/>
      <c r="C1431" t="s">
        <v>121</v>
      </c>
      <c r="D1431" s="300"/>
      <c r="E1431" s="300"/>
      <c r="F1431" s="300"/>
      <c r="G1431" s="300"/>
      <c r="H1431" s="300"/>
      <c r="I1431" s="158" t="s">
        <v>169</v>
      </c>
      <c r="J1431" s="229">
        <v>11</v>
      </c>
      <c r="K1431" s="133" t="s">
        <v>169</v>
      </c>
      <c r="L1431" s="133" t="s">
        <v>169</v>
      </c>
      <c r="M1431" s="308">
        <v>13</v>
      </c>
      <c r="N1431" s="315" t="s">
        <v>169</v>
      </c>
      <c r="O1431" s="253" t="s">
        <v>169</v>
      </c>
      <c r="P1431" s="60"/>
      <c r="R1431" s="316">
        <v>12</v>
      </c>
      <c r="S1431" s="304" t="s">
        <v>169</v>
      </c>
      <c r="T1431" s="252" t="s">
        <v>169</v>
      </c>
      <c r="U1431" s="252" t="s">
        <v>169</v>
      </c>
      <c r="V1431" s="186"/>
      <c r="W1431" s="321" t="s">
        <v>169</v>
      </c>
    </row>
    <row r="1432" spans="1:23">
      <c r="A1432" s="499"/>
      <c r="B1432" s="499"/>
      <c r="C1432" t="s">
        <v>281</v>
      </c>
      <c r="D1432" s="300"/>
      <c r="E1432" s="300"/>
      <c r="F1432" s="300"/>
      <c r="G1432" s="300"/>
      <c r="H1432" s="300"/>
      <c r="I1432" s="314">
        <v>134</v>
      </c>
      <c r="J1432" s="229">
        <v>270</v>
      </c>
      <c r="K1432" s="229">
        <v>62</v>
      </c>
      <c r="L1432" s="229">
        <v>17</v>
      </c>
      <c r="M1432" s="308">
        <v>404</v>
      </c>
      <c r="N1432" s="197">
        <v>97</v>
      </c>
      <c r="O1432" s="60">
        <v>231</v>
      </c>
      <c r="P1432" s="60">
        <v>49</v>
      </c>
      <c r="Q1432" s="60">
        <v>14</v>
      </c>
      <c r="R1432" s="316">
        <v>328</v>
      </c>
      <c r="S1432" s="280">
        <v>141</v>
      </c>
      <c r="T1432" s="186">
        <v>208</v>
      </c>
      <c r="U1432" s="186">
        <v>52</v>
      </c>
      <c r="V1432" s="186">
        <v>25</v>
      </c>
      <c r="W1432" s="317">
        <v>349</v>
      </c>
    </row>
    <row r="1433" spans="1:23">
      <c r="A1433" s="499"/>
      <c r="B1433" s="499"/>
      <c r="C1433" t="s">
        <v>123</v>
      </c>
      <c r="D1433" s="300"/>
      <c r="E1433" s="300"/>
      <c r="F1433" s="300"/>
      <c r="G1433" s="300"/>
      <c r="H1433" s="300"/>
      <c r="I1433" s="314">
        <v>143</v>
      </c>
      <c r="J1433" s="229">
        <v>764</v>
      </c>
      <c r="K1433" s="229">
        <v>696</v>
      </c>
      <c r="L1433" s="229">
        <v>306</v>
      </c>
      <c r="M1433" s="308">
        <v>907</v>
      </c>
      <c r="N1433" s="197">
        <v>171</v>
      </c>
      <c r="O1433" s="60">
        <v>615</v>
      </c>
      <c r="P1433" s="60">
        <v>644</v>
      </c>
      <c r="Q1433" s="60">
        <v>351</v>
      </c>
      <c r="R1433" s="316">
        <v>786</v>
      </c>
      <c r="S1433" s="280">
        <v>202</v>
      </c>
      <c r="T1433" s="186">
        <v>402</v>
      </c>
      <c r="U1433" s="186">
        <v>465</v>
      </c>
      <c r="V1433" s="186">
        <v>276</v>
      </c>
      <c r="W1433" s="317">
        <v>604</v>
      </c>
    </row>
    <row r="1434" spans="1:23">
      <c r="A1434" s="499"/>
      <c r="B1434" s="499"/>
      <c r="C1434" t="s">
        <v>509</v>
      </c>
      <c r="D1434" s="300"/>
      <c r="E1434" s="300"/>
      <c r="F1434" s="300"/>
      <c r="G1434" s="300"/>
      <c r="H1434" s="300"/>
      <c r="I1434" s="313">
        <v>2538</v>
      </c>
      <c r="J1434" s="227">
        <v>5476</v>
      </c>
      <c r="K1434" s="227">
        <v>2015</v>
      </c>
      <c r="L1434" s="229">
        <v>887</v>
      </c>
      <c r="M1434" s="307">
        <v>8014</v>
      </c>
      <c r="N1434" s="197">
        <v>2155</v>
      </c>
      <c r="O1434" s="60">
        <v>5212</v>
      </c>
      <c r="P1434" s="60">
        <v>2050</v>
      </c>
      <c r="Q1434" s="60">
        <v>912</v>
      </c>
      <c r="R1434" s="316">
        <v>7367</v>
      </c>
      <c r="S1434" s="280">
        <v>2243</v>
      </c>
      <c r="T1434" s="186">
        <v>4260</v>
      </c>
      <c r="U1434" s="186">
        <v>1757</v>
      </c>
      <c r="V1434" s="186">
        <v>842</v>
      </c>
      <c r="W1434" s="317">
        <v>6503</v>
      </c>
    </row>
    <row r="1435" spans="1:23">
      <c r="A1435" s="499"/>
      <c r="B1435" s="499" t="s">
        <v>511</v>
      </c>
      <c r="C1435" t="s">
        <v>124</v>
      </c>
      <c r="D1435" s="300"/>
      <c r="E1435" s="300"/>
      <c r="F1435" s="300"/>
      <c r="G1435" s="300"/>
      <c r="H1435" s="300"/>
      <c r="I1435" s="313">
        <v>145062</v>
      </c>
      <c r="J1435" s="227">
        <v>25877</v>
      </c>
      <c r="K1435" s="227">
        <v>9511</v>
      </c>
      <c r="L1435" s="227">
        <v>9117</v>
      </c>
      <c r="M1435" s="311">
        <v>102846</v>
      </c>
      <c r="N1435" s="197">
        <v>156455</v>
      </c>
      <c r="O1435" s="60">
        <v>28976</v>
      </c>
      <c r="P1435" s="60">
        <v>10385</v>
      </c>
      <c r="Q1435" s="60">
        <v>10007</v>
      </c>
      <c r="R1435" s="316">
        <v>112752</v>
      </c>
      <c r="S1435" s="280">
        <v>162881</v>
      </c>
      <c r="T1435" s="186">
        <v>31524</v>
      </c>
      <c r="U1435" s="186">
        <v>11105</v>
      </c>
      <c r="V1435" s="186">
        <v>10541</v>
      </c>
      <c r="W1435" s="317">
        <v>118083</v>
      </c>
    </row>
    <row r="1436" spans="1:23">
      <c r="A1436" s="499"/>
      <c r="B1436" s="499"/>
      <c r="C1436" t="s">
        <v>171</v>
      </c>
      <c r="D1436" s="300"/>
      <c r="E1436" s="300"/>
      <c r="F1436" s="300"/>
      <c r="G1436" s="300"/>
      <c r="H1436" s="300"/>
      <c r="I1436" s="313">
        <v>48468</v>
      </c>
      <c r="J1436" s="227">
        <v>10413</v>
      </c>
      <c r="K1436" s="227">
        <v>4492</v>
      </c>
      <c r="L1436" s="227">
        <v>3439</v>
      </c>
      <c r="M1436" s="311">
        <v>37049</v>
      </c>
      <c r="N1436" s="197">
        <v>53330</v>
      </c>
      <c r="O1436" s="60">
        <v>12001</v>
      </c>
      <c r="P1436" s="60">
        <v>5040</v>
      </c>
      <c r="Q1436" s="60">
        <v>3865</v>
      </c>
      <c r="R1436" s="316">
        <v>41264</v>
      </c>
      <c r="S1436" s="280">
        <v>55669</v>
      </c>
      <c r="T1436" s="186">
        <v>13194</v>
      </c>
      <c r="U1436" s="186">
        <v>5473</v>
      </c>
      <c r="V1436" s="186">
        <v>4243</v>
      </c>
      <c r="W1436" s="317">
        <v>43435</v>
      </c>
    </row>
    <row r="1437" spans="1:23">
      <c r="A1437" s="499"/>
      <c r="B1437" s="499"/>
      <c r="C1437" t="s">
        <v>170</v>
      </c>
      <c r="D1437" s="300"/>
      <c r="E1437" s="300"/>
      <c r="F1437" s="300"/>
      <c r="G1437" s="300"/>
      <c r="H1437" s="300"/>
      <c r="I1437" s="313">
        <v>22980</v>
      </c>
      <c r="J1437" s="227">
        <v>4889</v>
      </c>
      <c r="K1437" s="227">
        <v>1779</v>
      </c>
      <c r="L1437" s="229">
        <v>867</v>
      </c>
      <c r="M1437" s="311">
        <v>16946</v>
      </c>
      <c r="N1437" s="197">
        <v>26033</v>
      </c>
      <c r="O1437" s="60">
        <v>5653</v>
      </c>
      <c r="P1437" s="60">
        <v>2013</v>
      </c>
      <c r="Q1437" s="60">
        <v>983</v>
      </c>
      <c r="R1437" s="316">
        <v>19332</v>
      </c>
      <c r="S1437" s="280">
        <v>29163</v>
      </c>
      <c r="T1437" s="186">
        <v>6373</v>
      </c>
      <c r="U1437" s="186">
        <v>2224</v>
      </c>
      <c r="V1437" s="186">
        <v>1060</v>
      </c>
      <c r="W1437" s="317">
        <v>21557</v>
      </c>
    </row>
    <row r="1438" spans="1:23">
      <c r="A1438" s="499"/>
      <c r="B1438" s="499"/>
      <c r="C1438" t="s">
        <v>117</v>
      </c>
      <c r="D1438" s="300"/>
      <c r="E1438" s="300"/>
      <c r="F1438" s="300"/>
      <c r="G1438" s="300"/>
      <c r="H1438" s="300"/>
      <c r="I1438" s="313">
        <v>5232</v>
      </c>
      <c r="J1438" s="227">
        <v>1348</v>
      </c>
      <c r="K1438" s="229">
        <v>453</v>
      </c>
      <c r="L1438" s="229">
        <v>240</v>
      </c>
      <c r="M1438" s="311">
        <v>4841</v>
      </c>
      <c r="N1438" s="197">
        <v>5977</v>
      </c>
      <c r="O1438" s="60">
        <v>1602</v>
      </c>
      <c r="P1438" s="60">
        <v>533</v>
      </c>
      <c r="Q1438" s="60">
        <v>295</v>
      </c>
      <c r="R1438" s="316">
        <v>5641</v>
      </c>
      <c r="S1438" s="280">
        <v>6886</v>
      </c>
      <c r="T1438" s="186">
        <v>1809</v>
      </c>
      <c r="U1438" s="186">
        <v>589</v>
      </c>
      <c r="V1438" s="186">
        <v>323</v>
      </c>
      <c r="W1438" s="317">
        <v>6426</v>
      </c>
    </row>
    <row r="1439" spans="1:23">
      <c r="A1439" s="499"/>
      <c r="B1439" s="499"/>
      <c r="C1439" t="s">
        <v>172</v>
      </c>
      <c r="D1439" s="300"/>
      <c r="E1439" s="300"/>
      <c r="F1439" s="300"/>
      <c r="G1439" s="300"/>
      <c r="H1439" s="300"/>
      <c r="I1439" s="314">
        <v>647</v>
      </c>
      <c r="J1439" s="229">
        <v>207</v>
      </c>
      <c r="K1439" s="229">
        <v>101</v>
      </c>
      <c r="L1439" s="229">
        <v>85</v>
      </c>
      <c r="M1439" s="311">
        <v>552</v>
      </c>
      <c r="N1439" s="197">
        <v>697</v>
      </c>
      <c r="O1439" s="60">
        <v>219</v>
      </c>
      <c r="P1439" s="60">
        <v>109</v>
      </c>
      <c r="Q1439" s="60">
        <v>99</v>
      </c>
      <c r="R1439" s="316">
        <v>605</v>
      </c>
      <c r="S1439" s="280">
        <v>718</v>
      </c>
      <c r="T1439" s="186">
        <v>239</v>
      </c>
      <c r="U1439" s="186">
        <v>123</v>
      </c>
      <c r="V1439" s="186">
        <v>107</v>
      </c>
      <c r="W1439" s="317">
        <v>630</v>
      </c>
    </row>
    <row r="1440" spans="1:23">
      <c r="A1440" s="499"/>
      <c r="B1440" s="499"/>
      <c r="C1440" t="s">
        <v>121</v>
      </c>
      <c r="D1440" s="300"/>
      <c r="E1440" s="300"/>
      <c r="F1440" s="300"/>
      <c r="G1440" s="300"/>
      <c r="H1440" s="300"/>
      <c r="I1440" s="314">
        <v>239</v>
      </c>
      <c r="J1440" s="229">
        <v>76</v>
      </c>
      <c r="K1440" s="229">
        <v>27</v>
      </c>
      <c r="L1440" s="229">
        <v>17</v>
      </c>
      <c r="M1440" s="311">
        <v>240</v>
      </c>
      <c r="N1440" s="197">
        <v>260</v>
      </c>
      <c r="O1440" s="60">
        <v>89</v>
      </c>
      <c r="P1440" s="60">
        <v>30</v>
      </c>
      <c r="Q1440" s="60">
        <v>19</v>
      </c>
      <c r="R1440" s="316">
        <v>268</v>
      </c>
      <c r="S1440" s="280">
        <v>303</v>
      </c>
      <c r="T1440" s="186">
        <v>96</v>
      </c>
      <c r="U1440" s="186">
        <v>33</v>
      </c>
      <c r="V1440" s="186">
        <v>21</v>
      </c>
      <c r="W1440" s="317">
        <v>295</v>
      </c>
    </row>
    <row r="1441" spans="1:23">
      <c r="A1441" s="499"/>
      <c r="B1441" s="499"/>
      <c r="C1441" t="s">
        <v>281</v>
      </c>
      <c r="D1441" s="300"/>
      <c r="E1441" s="300"/>
      <c r="F1441" s="300"/>
      <c r="G1441" s="300"/>
      <c r="H1441" s="300"/>
      <c r="I1441" s="313">
        <v>10457</v>
      </c>
      <c r="J1441" s="227">
        <v>2026</v>
      </c>
      <c r="K1441" s="229">
        <v>528</v>
      </c>
      <c r="L1441" s="229">
        <v>279</v>
      </c>
      <c r="M1441" s="311">
        <v>8260</v>
      </c>
      <c r="N1441" s="197">
        <v>11887</v>
      </c>
      <c r="O1441" s="60">
        <v>2345</v>
      </c>
      <c r="P1441" s="60">
        <v>631</v>
      </c>
      <c r="Q1441" s="60">
        <v>316</v>
      </c>
      <c r="R1441" s="316">
        <v>9380</v>
      </c>
      <c r="S1441" s="280">
        <v>13143</v>
      </c>
      <c r="T1441" s="186">
        <v>2648</v>
      </c>
      <c r="U1441" s="186">
        <v>703</v>
      </c>
      <c r="V1441" s="186">
        <v>347</v>
      </c>
      <c r="W1441" s="317">
        <v>10289</v>
      </c>
    </row>
    <row r="1442" spans="1:23">
      <c r="A1442" s="499"/>
      <c r="B1442" s="499"/>
      <c r="C1442" t="s">
        <v>123</v>
      </c>
      <c r="D1442" s="300"/>
      <c r="E1442" s="300"/>
      <c r="F1442" s="300"/>
      <c r="G1442" s="300"/>
      <c r="H1442" s="300"/>
      <c r="I1442" s="313">
        <v>331779</v>
      </c>
      <c r="J1442" s="227">
        <v>163510</v>
      </c>
      <c r="K1442" s="227">
        <v>109863</v>
      </c>
      <c r="L1442" s="227">
        <v>113684</v>
      </c>
      <c r="M1442" s="311">
        <v>379258</v>
      </c>
      <c r="N1442" s="197">
        <v>330574</v>
      </c>
      <c r="O1442" s="60">
        <v>162857</v>
      </c>
      <c r="P1442" s="60">
        <v>110106</v>
      </c>
      <c r="Q1442" s="60">
        <v>114251</v>
      </c>
      <c r="R1442" s="316">
        <v>379269</v>
      </c>
      <c r="S1442" s="280">
        <v>337302</v>
      </c>
      <c r="T1442" s="186">
        <v>162654</v>
      </c>
      <c r="U1442" s="186">
        <v>110411</v>
      </c>
      <c r="V1442" s="186">
        <v>114797</v>
      </c>
      <c r="W1442" s="317">
        <v>382280</v>
      </c>
    </row>
    <row r="1443" spans="1:23">
      <c r="A1443" s="499"/>
      <c r="B1443" s="499"/>
      <c r="C1443" t="s">
        <v>509</v>
      </c>
      <c r="D1443" s="300"/>
      <c r="E1443" s="300"/>
      <c r="F1443" s="300"/>
      <c r="G1443" s="300"/>
      <c r="H1443" s="300"/>
      <c r="I1443" s="313">
        <v>564864</v>
      </c>
      <c r="J1443" s="227">
        <v>208346</v>
      </c>
      <c r="K1443" s="227">
        <v>126754</v>
      </c>
      <c r="L1443" s="227">
        <v>127728</v>
      </c>
      <c r="M1443" s="311">
        <v>549992</v>
      </c>
      <c r="N1443" s="197">
        <v>585213</v>
      </c>
      <c r="O1443" s="60">
        <v>213742</v>
      </c>
      <c r="P1443" s="60">
        <v>128847</v>
      </c>
      <c r="Q1443" s="60">
        <v>129835</v>
      </c>
      <c r="R1443" s="316">
        <v>568511</v>
      </c>
      <c r="S1443" s="280">
        <v>606065</v>
      </c>
      <c r="T1443" s="186">
        <v>218537</v>
      </c>
      <c r="U1443" s="186">
        <v>130661</v>
      </c>
      <c r="V1443" s="186">
        <v>131439</v>
      </c>
      <c r="W1443" s="317">
        <v>582995</v>
      </c>
    </row>
    <row r="1444" spans="1:23">
      <c r="A1444" s="499" t="s">
        <v>226</v>
      </c>
      <c r="B1444" s="499" t="s">
        <v>24</v>
      </c>
      <c r="C1444" t="s">
        <v>124</v>
      </c>
      <c r="D1444" s="229">
        <v>239</v>
      </c>
      <c r="E1444" s="229">
        <v>245</v>
      </c>
      <c r="F1444" s="229">
        <v>35</v>
      </c>
      <c r="G1444" s="229">
        <v>32</v>
      </c>
      <c r="H1444" s="229">
        <v>484</v>
      </c>
      <c r="I1444" s="314">
        <v>242</v>
      </c>
      <c r="J1444" s="229">
        <v>347</v>
      </c>
      <c r="K1444" s="229">
        <v>41</v>
      </c>
      <c r="L1444" s="229">
        <v>21</v>
      </c>
      <c r="M1444" s="308">
        <v>589</v>
      </c>
      <c r="N1444" s="197">
        <v>176</v>
      </c>
      <c r="O1444" s="60">
        <v>264</v>
      </c>
      <c r="P1444" s="60">
        <v>50</v>
      </c>
      <c r="Q1444" s="60">
        <v>26</v>
      </c>
      <c r="R1444" s="316">
        <v>440</v>
      </c>
      <c r="S1444" s="280">
        <v>118</v>
      </c>
      <c r="T1444" s="186">
        <v>176</v>
      </c>
      <c r="U1444" s="186">
        <v>41</v>
      </c>
      <c r="V1444" s="186">
        <v>21</v>
      </c>
      <c r="W1444" s="317">
        <v>294</v>
      </c>
    </row>
    <row r="1445" spans="1:23">
      <c r="A1445" s="499"/>
      <c r="B1445" s="499"/>
      <c r="C1445" t="s">
        <v>171</v>
      </c>
      <c r="D1445" s="229">
        <v>41</v>
      </c>
      <c r="E1445" s="229">
        <v>51</v>
      </c>
      <c r="F1445" s="229">
        <v>15</v>
      </c>
      <c r="G1445" s="133" t="s">
        <v>169</v>
      </c>
      <c r="H1445" s="229">
        <v>92</v>
      </c>
      <c r="I1445" s="314">
        <v>45</v>
      </c>
      <c r="J1445" s="229">
        <v>72</v>
      </c>
      <c r="K1445" s="229">
        <v>20</v>
      </c>
      <c r="L1445" s="229">
        <v>18</v>
      </c>
      <c r="M1445" s="308">
        <v>117</v>
      </c>
      <c r="N1445" s="197">
        <v>54</v>
      </c>
      <c r="O1445" s="60">
        <v>78</v>
      </c>
      <c r="P1445" s="60">
        <v>21</v>
      </c>
      <c r="Q1445" s="60">
        <v>12</v>
      </c>
      <c r="R1445" s="316">
        <v>132</v>
      </c>
      <c r="S1445" s="280">
        <v>29</v>
      </c>
      <c r="T1445" s="186">
        <v>89</v>
      </c>
      <c r="U1445" s="186">
        <v>19</v>
      </c>
      <c r="V1445" s="186">
        <v>25</v>
      </c>
      <c r="W1445" s="317">
        <v>118</v>
      </c>
    </row>
    <row r="1446" spans="1:23">
      <c r="A1446" s="499"/>
      <c r="B1446" s="499"/>
      <c r="C1446" t="s">
        <v>170</v>
      </c>
      <c r="D1446" s="229">
        <v>113</v>
      </c>
      <c r="E1446" s="229">
        <v>113</v>
      </c>
      <c r="F1446" s="229">
        <v>16</v>
      </c>
      <c r="G1446" s="133" t="s">
        <v>169</v>
      </c>
      <c r="H1446" s="229">
        <v>226</v>
      </c>
      <c r="I1446" s="314">
        <v>119</v>
      </c>
      <c r="J1446" s="229">
        <v>169</v>
      </c>
      <c r="K1446" s="229">
        <v>22</v>
      </c>
      <c r="L1446" s="133" t="s">
        <v>169</v>
      </c>
      <c r="M1446" s="308">
        <v>288</v>
      </c>
      <c r="N1446" s="197">
        <v>105</v>
      </c>
      <c r="O1446" s="60">
        <v>147</v>
      </c>
      <c r="P1446" s="60">
        <v>17</v>
      </c>
      <c r="Q1446" s="60">
        <v>14</v>
      </c>
      <c r="R1446" s="316">
        <v>252</v>
      </c>
      <c r="S1446" s="280">
        <v>75</v>
      </c>
      <c r="T1446" s="186">
        <v>123</v>
      </c>
      <c r="U1446" s="186">
        <v>23</v>
      </c>
      <c r="V1446" s="186">
        <v>11</v>
      </c>
      <c r="W1446" s="317">
        <v>198</v>
      </c>
    </row>
    <row r="1447" spans="1:23">
      <c r="A1447" s="499"/>
      <c r="B1447" s="499"/>
      <c r="C1447" t="s">
        <v>117</v>
      </c>
      <c r="D1447" s="229">
        <v>12</v>
      </c>
      <c r="E1447" s="229">
        <v>11</v>
      </c>
      <c r="F1447" s="133" t="s">
        <v>169</v>
      </c>
      <c r="G1447" s="133" t="s">
        <v>169</v>
      </c>
      <c r="H1447" s="229">
        <v>23</v>
      </c>
      <c r="I1447" s="314">
        <v>16</v>
      </c>
      <c r="J1447" s="229">
        <v>11</v>
      </c>
      <c r="K1447" s="133" t="s">
        <v>169</v>
      </c>
      <c r="L1447" s="133" t="s">
        <v>169</v>
      </c>
      <c r="M1447" s="308">
        <v>27</v>
      </c>
      <c r="N1447" s="197">
        <v>13</v>
      </c>
      <c r="O1447" s="60">
        <v>23</v>
      </c>
      <c r="P1447" s="253" t="s">
        <v>169</v>
      </c>
      <c r="R1447" s="316">
        <v>36</v>
      </c>
      <c r="S1447" s="280">
        <v>18</v>
      </c>
      <c r="T1447" s="186">
        <v>21</v>
      </c>
      <c r="U1447" s="252" t="s">
        <v>169</v>
      </c>
      <c r="V1447" s="252" t="s">
        <v>169</v>
      </c>
      <c r="W1447" s="317">
        <v>39</v>
      </c>
    </row>
    <row r="1448" spans="1:23">
      <c r="A1448" s="499"/>
      <c r="B1448" s="499"/>
      <c r="C1448" t="s">
        <v>172</v>
      </c>
      <c r="D1448" s="229" t="s">
        <v>169</v>
      </c>
      <c r="E1448" s="229" t="s">
        <v>169</v>
      </c>
      <c r="F1448" s="133" t="s">
        <v>169</v>
      </c>
      <c r="G1448" s="133" t="s">
        <v>169</v>
      </c>
      <c r="H1448" s="133" t="s">
        <v>169</v>
      </c>
      <c r="I1448" s="158" t="s">
        <v>169</v>
      </c>
      <c r="J1448" s="133" t="s">
        <v>169</v>
      </c>
      <c r="K1448" s="133" t="s">
        <v>169</v>
      </c>
      <c r="L1448" s="133" t="s">
        <v>169</v>
      </c>
      <c r="M1448" s="308">
        <v>12</v>
      </c>
      <c r="N1448" s="315" t="s">
        <v>169</v>
      </c>
      <c r="O1448" s="253" t="s">
        <v>169</v>
      </c>
      <c r="Q1448" s="253" t="s">
        <v>169</v>
      </c>
      <c r="R1448" s="318" t="s">
        <v>169</v>
      </c>
      <c r="S1448" s="304" t="s">
        <v>169</v>
      </c>
      <c r="T1448" s="252" t="s">
        <v>169</v>
      </c>
      <c r="U1448" s="252" t="s">
        <v>169</v>
      </c>
      <c r="W1448" s="321" t="s">
        <v>169</v>
      </c>
    </row>
    <row r="1449" spans="1:23">
      <c r="A1449" s="499"/>
      <c r="B1449" s="499"/>
      <c r="C1449" t="s">
        <v>121</v>
      </c>
      <c r="D1449" s="229" t="s">
        <v>169</v>
      </c>
      <c r="H1449" s="133" t="s">
        <v>169</v>
      </c>
      <c r="I1449" s="158" t="s">
        <v>169</v>
      </c>
      <c r="J1449" s="133" t="s">
        <v>169</v>
      </c>
      <c r="M1449" s="159" t="s">
        <v>169</v>
      </c>
      <c r="N1449" s="315" t="s">
        <v>169</v>
      </c>
      <c r="O1449" s="253" t="s">
        <v>169</v>
      </c>
      <c r="R1449" s="318" t="s">
        <v>169</v>
      </c>
      <c r="S1449" s="196"/>
      <c r="T1449" s="252" t="s">
        <v>169</v>
      </c>
      <c r="W1449" s="321" t="s">
        <v>169</v>
      </c>
    </row>
    <row r="1450" spans="1:23">
      <c r="A1450" s="499"/>
      <c r="B1450" s="499"/>
      <c r="C1450" t="s">
        <v>281</v>
      </c>
      <c r="D1450" s="229">
        <v>28</v>
      </c>
      <c r="E1450" s="229">
        <v>17</v>
      </c>
      <c r="F1450" s="133" t="s">
        <v>169</v>
      </c>
      <c r="G1450" s="133" t="s">
        <v>169</v>
      </c>
      <c r="H1450" s="229">
        <v>45</v>
      </c>
      <c r="I1450" s="314">
        <v>32</v>
      </c>
      <c r="J1450" s="229">
        <v>19</v>
      </c>
      <c r="K1450" s="133" t="s">
        <v>169</v>
      </c>
      <c r="L1450" s="133" t="s">
        <v>169</v>
      </c>
      <c r="M1450" s="308">
        <v>51</v>
      </c>
      <c r="N1450" s="197">
        <v>37</v>
      </c>
      <c r="O1450" s="60">
        <v>24</v>
      </c>
      <c r="P1450" s="253" t="s">
        <v>169</v>
      </c>
      <c r="Q1450" s="253" t="s">
        <v>169</v>
      </c>
      <c r="R1450" s="316">
        <v>61</v>
      </c>
      <c r="S1450" s="280">
        <v>22</v>
      </c>
      <c r="T1450" s="186">
        <v>20</v>
      </c>
      <c r="U1450" s="252" t="s">
        <v>169</v>
      </c>
      <c r="V1450" s="252" t="s">
        <v>169</v>
      </c>
      <c r="W1450" s="317">
        <v>42</v>
      </c>
    </row>
    <row r="1451" spans="1:23">
      <c r="A1451" s="499"/>
      <c r="B1451" s="499"/>
      <c r="C1451" t="s">
        <v>123</v>
      </c>
      <c r="D1451" s="229">
        <v>17</v>
      </c>
      <c r="E1451" s="229">
        <v>601</v>
      </c>
      <c r="F1451" s="229">
        <v>338</v>
      </c>
      <c r="G1451" s="229">
        <v>209</v>
      </c>
      <c r="H1451" s="229">
        <v>618</v>
      </c>
      <c r="I1451" s="314">
        <v>43</v>
      </c>
      <c r="J1451" s="229">
        <v>572</v>
      </c>
      <c r="K1451" s="229">
        <v>360</v>
      </c>
      <c r="L1451" s="229">
        <v>203</v>
      </c>
      <c r="M1451" s="308">
        <v>615</v>
      </c>
      <c r="N1451" s="197">
        <v>42</v>
      </c>
      <c r="O1451" s="60">
        <v>423</v>
      </c>
      <c r="P1451" s="60">
        <v>346</v>
      </c>
      <c r="Q1451" s="60">
        <v>197</v>
      </c>
      <c r="R1451" s="316">
        <v>465</v>
      </c>
      <c r="S1451" s="280">
        <v>412</v>
      </c>
      <c r="T1451" s="186">
        <v>624</v>
      </c>
      <c r="U1451" s="186">
        <v>330</v>
      </c>
      <c r="V1451" s="186">
        <v>183</v>
      </c>
      <c r="W1451" s="317">
        <v>1036</v>
      </c>
    </row>
    <row r="1452" spans="1:23">
      <c r="A1452" s="499"/>
      <c r="B1452" s="499"/>
      <c r="C1452" t="s">
        <v>509</v>
      </c>
      <c r="D1452" s="229">
        <v>457</v>
      </c>
      <c r="E1452" s="227">
        <v>1040</v>
      </c>
      <c r="F1452" s="229">
        <v>409</v>
      </c>
      <c r="G1452" s="229">
        <v>255</v>
      </c>
      <c r="H1452" s="227">
        <v>1497</v>
      </c>
      <c r="I1452" s="314">
        <v>505</v>
      </c>
      <c r="J1452" s="227">
        <v>1196</v>
      </c>
      <c r="K1452" s="229">
        <v>455</v>
      </c>
      <c r="L1452" s="229">
        <v>256</v>
      </c>
      <c r="M1452" s="307">
        <v>1701</v>
      </c>
      <c r="N1452" s="197">
        <v>430</v>
      </c>
      <c r="O1452" s="60">
        <v>962</v>
      </c>
      <c r="P1452" s="60">
        <v>437</v>
      </c>
      <c r="Q1452" s="60">
        <v>252</v>
      </c>
      <c r="R1452" s="316">
        <v>1392</v>
      </c>
      <c r="S1452" s="280">
        <v>676</v>
      </c>
      <c r="T1452" s="186">
        <v>1057</v>
      </c>
      <c r="U1452" s="186">
        <v>421</v>
      </c>
      <c r="V1452" s="186">
        <v>245</v>
      </c>
      <c r="W1452" s="317">
        <v>1733</v>
      </c>
    </row>
    <row r="1453" spans="1:23">
      <c r="A1453" s="499"/>
      <c r="B1453" s="499" t="s">
        <v>510</v>
      </c>
      <c r="C1453" t="s">
        <v>124</v>
      </c>
      <c r="D1453" s="229">
        <v>17</v>
      </c>
      <c r="E1453" s="229">
        <v>36</v>
      </c>
      <c r="F1453" s="133" t="s">
        <v>169</v>
      </c>
      <c r="G1453" s="133" t="s">
        <v>169</v>
      </c>
      <c r="H1453" s="229">
        <v>53</v>
      </c>
      <c r="I1453" s="314">
        <v>13</v>
      </c>
      <c r="J1453" s="229">
        <v>41</v>
      </c>
      <c r="K1453" s="133" t="s">
        <v>169</v>
      </c>
      <c r="L1453" s="133" t="s">
        <v>169</v>
      </c>
      <c r="M1453" s="308">
        <v>54</v>
      </c>
      <c r="N1453" s="315" t="s">
        <v>169</v>
      </c>
      <c r="O1453" s="60">
        <v>28</v>
      </c>
      <c r="P1453" s="253" t="s">
        <v>169</v>
      </c>
      <c r="Q1453" s="253" t="s">
        <v>169</v>
      </c>
      <c r="R1453" s="316">
        <v>35</v>
      </c>
      <c r="S1453" s="280">
        <v>13</v>
      </c>
      <c r="T1453" s="186">
        <v>28</v>
      </c>
      <c r="U1453" s="252" t="s">
        <v>169</v>
      </c>
      <c r="W1453" s="317">
        <v>41</v>
      </c>
    </row>
    <row r="1454" spans="1:23">
      <c r="A1454" s="499"/>
      <c r="B1454" s="499"/>
      <c r="C1454" t="s">
        <v>171</v>
      </c>
      <c r="E1454" s="229" t="s">
        <v>169</v>
      </c>
      <c r="F1454" s="133" t="s">
        <v>169</v>
      </c>
      <c r="H1454" s="133" t="s">
        <v>169</v>
      </c>
      <c r="I1454" s="314"/>
      <c r="J1454" s="133" t="s">
        <v>169</v>
      </c>
      <c r="L1454" s="133" t="s">
        <v>169</v>
      </c>
      <c r="M1454" s="159" t="s">
        <v>169</v>
      </c>
      <c r="N1454" s="315" t="s">
        <v>169</v>
      </c>
      <c r="O1454" s="253" t="s">
        <v>169</v>
      </c>
      <c r="P1454" s="253" t="s">
        <v>169</v>
      </c>
      <c r="Q1454" s="253" t="s">
        <v>169</v>
      </c>
      <c r="R1454" s="318" t="s">
        <v>169</v>
      </c>
      <c r="S1454" s="196"/>
      <c r="T1454" s="252" t="s">
        <v>169</v>
      </c>
      <c r="V1454" s="252" t="s">
        <v>169</v>
      </c>
      <c r="W1454" s="321" t="s">
        <v>169</v>
      </c>
    </row>
    <row r="1455" spans="1:23">
      <c r="A1455" s="499"/>
      <c r="B1455" s="499"/>
      <c r="C1455" t="s">
        <v>170</v>
      </c>
      <c r="D1455" s="229" t="s">
        <v>169</v>
      </c>
      <c r="E1455" s="229" t="s">
        <v>169</v>
      </c>
      <c r="H1455" s="133" t="s">
        <v>169</v>
      </c>
      <c r="I1455" s="158" t="s">
        <v>169</v>
      </c>
      <c r="J1455" s="229">
        <v>13</v>
      </c>
      <c r="K1455" s="133" t="s">
        <v>169</v>
      </c>
      <c r="L1455" s="133" t="s">
        <v>169</v>
      </c>
      <c r="M1455" s="308">
        <v>18</v>
      </c>
      <c r="N1455" s="315" t="s">
        <v>169</v>
      </c>
      <c r="O1455" s="60">
        <v>14</v>
      </c>
      <c r="Q1455" s="253" t="s">
        <v>169</v>
      </c>
      <c r="R1455" s="316">
        <v>15</v>
      </c>
      <c r="S1455" s="304" t="s">
        <v>169</v>
      </c>
      <c r="T1455" s="252" t="s">
        <v>169</v>
      </c>
      <c r="U1455" s="252" t="s">
        <v>169</v>
      </c>
      <c r="W1455" s="321" t="s">
        <v>169</v>
      </c>
    </row>
    <row r="1456" spans="1:23">
      <c r="A1456" s="499"/>
      <c r="B1456" s="499"/>
      <c r="C1456" t="s">
        <v>117</v>
      </c>
      <c r="D1456" s="229" t="s">
        <v>169</v>
      </c>
      <c r="E1456" s="229" t="s">
        <v>169</v>
      </c>
      <c r="F1456" s="133" t="s">
        <v>169</v>
      </c>
      <c r="H1456" s="133" t="s">
        <v>169</v>
      </c>
      <c r="I1456" s="158" t="s">
        <v>169</v>
      </c>
      <c r="J1456" s="133" t="s">
        <v>169</v>
      </c>
      <c r="M1456" s="159" t="s">
        <v>169</v>
      </c>
      <c r="N1456" s="315" t="s">
        <v>169</v>
      </c>
      <c r="O1456" s="253" t="s">
        <v>169</v>
      </c>
      <c r="R1456" s="318" t="s">
        <v>169</v>
      </c>
      <c r="S1456" s="304" t="s">
        <v>169</v>
      </c>
      <c r="U1456" s="252" t="s">
        <v>169</v>
      </c>
      <c r="W1456" s="321" t="s">
        <v>169</v>
      </c>
    </row>
    <row r="1457" spans="1:23">
      <c r="A1457" s="499"/>
      <c r="B1457" s="499"/>
      <c r="C1457" t="s">
        <v>172</v>
      </c>
      <c r="I1457" s="314"/>
      <c r="L1457" s="133" t="s">
        <v>169</v>
      </c>
      <c r="M1457" s="308"/>
      <c r="N1457" s="197"/>
      <c r="O1457" s="60"/>
      <c r="R1457" s="316"/>
      <c r="S1457" s="196"/>
      <c r="W1457" s="195"/>
    </row>
    <row r="1458" spans="1:23">
      <c r="A1458" s="499"/>
      <c r="B1458" s="499"/>
      <c r="C1458" t="s">
        <v>121</v>
      </c>
      <c r="I1458" s="314"/>
      <c r="M1458" s="308"/>
      <c r="N1458" s="197"/>
      <c r="O1458" s="60"/>
      <c r="R1458" s="316"/>
      <c r="S1458" s="196"/>
      <c r="W1458" s="195"/>
    </row>
    <row r="1459" spans="1:23">
      <c r="A1459" s="499"/>
      <c r="B1459" s="499"/>
      <c r="C1459" t="s">
        <v>281</v>
      </c>
      <c r="E1459" s="229" t="s">
        <v>169</v>
      </c>
      <c r="H1459" s="133" t="s">
        <v>169</v>
      </c>
      <c r="I1459" s="158" t="s">
        <v>169</v>
      </c>
      <c r="J1459" s="133" t="s">
        <v>169</v>
      </c>
      <c r="L1459" s="133" t="s">
        <v>169</v>
      </c>
      <c r="M1459" s="159" t="s">
        <v>169</v>
      </c>
      <c r="N1459" s="315" t="s">
        <v>169</v>
      </c>
      <c r="O1459" s="253" t="s">
        <v>169</v>
      </c>
      <c r="R1459" s="316">
        <v>14</v>
      </c>
      <c r="S1459" s="304" t="s">
        <v>169</v>
      </c>
      <c r="T1459" s="252" t="s">
        <v>169</v>
      </c>
      <c r="U1459" s="252" t="s">
        <v>169</v>
      </c>
      <c r="V1459" s="252" t="s">
        <v>169</v>
      </c>
      <c r="W1459" s="321" t="s">
        <v>169</v>
      </c>
    </row>
    <row r="1460" spans="1:23">
      <c r="A1460" s="499"/>
      <c r="B1460" s="499"/>
      <c r="C1460" t="s">
        <v>123</v>
      </c>
      <c r="D1460" s="229" t="s">
        <v>169</v>
      </c>
      <c r="E1460" s="229">
        <v>48</v>
      </c>
      <c r="F1460" s="229">
        <v>41</v>
      </c>
      <c r="G1460" s="229">
        <v>14</v>
      </c>
      <c r="H1460" s="229">
        <v>49</v>
      </c>
      <c r="I1460" s="158" t="s">
        <v>169</v>
      </c>
      <c r="J1460" s="229">
        <v>33</v>
      </c>
      <c r="K1460" s="229">
        <v>36</v>
      </c>
      <c r="L1460" s="229">
        <v>14</v>
      </c>
      <c r="M1460" s="308">
        <v>38</v>
      </c>
      <c r="N1460" s="315" t="s">
        <v>169</v>
      </c>
      <c r="O1460" s="60">
        <v>34</v>
      </c>
      <c r="P1460" s="60">
        <v>24</v>
      </c>
      <c r="Q1460" s="60">
        <v>16</v>
      </c>
      <c r="R1460" s="316">
        <v>39</v>
      </c>
      <c r="S1460" s="280">
        <v>10</v>
      </c>
      <c r="T1460" s="186">
        <v>31</v>
      </c>
      <c r="U1460" s="186">
        <v>13</v>
      </c>
      <c r="V1460" s="252" t="s">
        <v>169</v>
      </c>
      <c r="W1460" s="317">
        <v>41</v>
      </c>
    </row>
    <row r="1461" spans="1:23">
      <c r="A1461" s="499"/>
      <c r="B1461" s="499"/>
      <c r="C1461" t="s">
        <v>509</v>
      </c>
      <c r="D1461" s="229">
        <v>21</v>
      </c>
      <c r="E1461" s="229">
        <v>104</v>
      </c>
      <c r="F1461" s="229">
        <v>45</v>
      </c>
      <c r="G1461" s="229">
        <v>15</v>
      </c>
      <c r="H1461" s="229">
        <v>125</v>
      </c>
      <c r="I1461" s="314">
        <v>25</v>
      </c>
      <c r="J1461" s="229">
        <v>99</v>
      </c>
      <c r="K1461" s="229">
        <v>42</v>
      </c>
      <c r="L1461" s="229">
        <v>23</v>
      </c>
      <c r="M1461" s="308">
        <v>124</v>
      </c>
      <c r="N1461" s="197">
        <v>24</v>
      </c>
      <c r="O1461" s="60">
        <v>91</v>
      </c>
      <c r="P1461" s="60">
        <v>33</v>
      </c>
      <c r="Q1461" s="60">
        <v>21</v>
      </c>
      <c r="R1461" s="316">
        <v>115</v>
      </c>
      <c r="S1461" s="280">
        <v>32</v>
      </c>
      <c r="T1461" s="186">
        <v>71</v>
      </c>
      <c r="U1461" s="186">
        <v>20</v>
      </c>
      <c r="V1461" s="252" t="s">
        <v>169</v>
      </c>
      <c r="W1461" s="317">
        <v>103</v>
      </c>
    </row>
    <row r="1462" spans="1:23">
      <c r="A1462" s="499"/>
      <c r="B1462" s="499" t="s">
        <v>41</v>
      </c>
      <c r="C1462" t="s">
        <v>124</v>
      </c>
      <c r="D1462" s="300"/>
      <c r="E1462" s="300"/>
      <c r="F1462" s="300"/>
      <c r="G1462" s="300"/>
      <c r="H1462" s="300"/>
      <c r="I1462" s="314">
        <v>136</v>
      </c>
      <c r="J1462" s="229">
        <v>151</v>
      </c>
      <c r="K1462" s="229">
        <v>23</v>
      </c>
      <c r="L1462" s="229">
        <v>20</v>
      </c>
      <c r="M1462" s="308">
        <v>287</v>
      </c>
      <c r="N1462" s="197">
        <v>145</v>
      </c>
      <c r="O1462" s="60">
        <v>185</v>
      </c>
      <c r="P1462" s="60">
        <v>24</v>
      </c>
      <c r="Q1462" s="60">
        <v>11</v>
      </c>
      <c r="R1462" s="316">
        <v>330</v>
      </c>
      <c r="S1462" s="280">
        <v>105</v>
      </c>
      <c r="T1462" s="186">
        <v>148</v>
      </c>
      <c r="U1462" s="186">
        <v>29</v>
      </c>
      <c r="V1462" s="186">
        <v>16</v>
      </c>
      <c r="W1462" s="317">
        <v>253</v>
      </c>
    </row>
    <row r="1463" spans="1:23">
      <c r="A1463" s="499"/>
      <c r="B1463" s="499"/>
      <c r="C1463" t="s">
        <v>171</v>
      </c>
      <c r="D1463" s="300"/>
      <c r="E1463" s="300"/>
      <c r="F1463" s="300"/>
      <c r="G1463" s="300"/>
      <c r="H1463" s="300"/>
      <c r="I1463" s="314">
        <v>19</v>
      </c>
      <c r="J1463" s="229">
        <v>29</v>
      </c>
      <c r="K1463" s="229">
        <v>10</v>
      </c>
      <c r="L1463" s="133" t="s">
        <v>169</v>
      </c>
      <c r="M1463" s="308">
        <v>48</v>
      </c>
      <c r="N1463" s="197">
        <v>25</v>
      </c>
      <c r="O1463" s="60">
        <v>46</v>
      </c>
      <c r="P1463" s="60">
        <v>14</v>
      </c>
      <c r="Q1463" s="60">
        <v>13</v>
      </c>
      <c r="R1463" s="316">
        <v>71</v>
      </c>
      <c r="S1463" s="280">
        <v>27</v>
      </c>
      <c r="T1463" s="186">
        <v>45</v>
      </c>
      <c r="U1463" s="186">
        <v>13</v>
      </c>
      <c r="V1463" s="252" t="s">
        <v>169</v>
      </c>
      <c r="W1463" s="317">
        <v>72</v>
      </c>
    </row>
    <row r="1464" spans="1:23">
      <c r="A1464" s="499"/>
      <c r="B1464" s="499"/>
      <c r="C1464" t="s">
        <v>170</v>
      </c>
      <c r="D1464" s="300"/>
      <c r="E1464" s="300"/>
      <c r="F1464" s="300"/>
      <c r="G1464" s="300"/>
      <c r="H1464" s="300"/>
      <c r="I1464" s="314">
        <v>60</v>
      </c>
      <c r="J1464" s="229">
        <v>67</v>
      </c>
      <c r="K1464" s="229">
        <v>12</v>
      </c>
      <c r="L1464" s="133" t="s">
        <v>169</v>
      </c>
      <c r="M1464" s="308">
        <v>127</v>
      </c>
      <c r="N1464" s="197">
        <v>65</v>
      </c>
      <c r="O1464" s="60">
        <v>99</v>
      </c>
      <c r="P1464" s="60">
        <v>13</v>
      </c>
      <c r="Q1464" s="253" t="s">
        <v>169</v>
      </c>
      <c r="R1464" s="316">
        <v>164</v>
      </c>
      <c r="S1464" s="280">
        <v>57</v>
      </c>
      <c r="T1464" s="186">
        <v>87</v>
      </c>
      <c r="U1464" s="252" t="s">
        <v>169</v>
      </c>
      <c r="V1464" s="252" t="s">
        <v>169</v>
      </c>
      <c r="W1464" s="317">
        <v>144</v>
      </c>
    </row>
    <row r="1465" spans="1:23">
      <c r="A1465" s="499"/>
      <c r="B1465" s="499"/>
      <c r="C1465" t="s">
        <v>117</v>
      </c>
      <c r="D1465" s="300"/>
      <c r="E1465" s="300"/>
      <c r="F1465" s="300"/>
      <c r="G1465" s="300"/>
      <c r="H1465" s="300"/>
      <c r="I1465" s="158" t="s">
        <v>169</v>
      </c>
      <c r="J1465" s="133" t="s">
        <v>169</v>
      </c>
      <c r="K1465" s="133" t="s">
        <v>169</v>
      </c>
      <c r="L1465" s="133" t="s">
        <v>169</v>
      </c>
      <c r="M1465" s="308">
        <v>11</v>
      </c>
      <c r="N1465" s="197">
        <v>12</v>
      </c>
      <c r="O1465" s="253" t="s">
        <v>169</v>
      </c>
      <c r="P1465" s="253" t="s">
        <v>169</v>
      </c>
      <c r="Q1465" s="253" t="s">
        <v>169</v>
      </c>
      <c r="R1465" s="316">
        <v>21</v>
      </c>
      <c r="S1465" s="280">
        <v>10</v>
      </c>
      <c r="T1465" s="186">
        <v>14</v>
      </c>
      <c r="U1465" s="252" t="s">
        <v>169</v>
      </c>
      <c r="W1465" s="317">
        <v>24</v>
      </c>
    </row>
    <row r="1466" spans="1:23">
      <c r="A1466" s="499"/>
      <c r="B1466" s="499"/>
      <c r="C1466" t="s">
        <v>172</v>
      </c>
      <c r="D1466" s="300"/>
      <c r="E1466" s="300"/>
      <c r="F1466" s="300"/>
      <c r="G1466" s="300"/>
      <c r="H1466" s="300"/>
      <c r="I1466" s="158" t="s">
        <v>169</v>
      </c>
      <c r="J1466" s="133" t="s">
        <v>169</v>
      </c>
      <c r="K1466" s="133" t="s">
        <v>169</v>
      </c>
      <c r="L1466" s="133" t="s">
        <v>169</v>
      </c>
      <c r="M1466" s="159" t="s">
        <v>169</v>
      </c>
      <c r="N1466" s="315" t="s">
        <v>169</v>
      </c>
      <c r="O1466" s="253" t="s">
        <v>169</v>
      </c>
      <c r="P1466" s="253" t="s">
        <v>169</v>
      </c>
      <c r="Q1466" s="60"/>
      <c r="R1466" s="318" t="s">
        <v>169</v>
      </c>
      <c r="S1466" s="280"/>
      <c r="T1466" s="252" t="s">
        <v>169</v>
      </c>
      <c r="V1466" s="252" t="s">
        <v>169</v>
      </c>
      <c r="W1466" s="321" t="s">
        <v>169</v>
      </c>
    </row>
    <row r="1467" spans="1:23">
      <c r="A1467" s="499"/>
      <c r="B1467" s="499"/>
      <c r="C1467" t="s">
        <v>121</v>
      </c>
      <c r="D1467" s="300"/>
      <c r="E1467" s="300"/>
      <c r="F1467" s="300"/>
      <c r="G1467" s="300"/>
      <c r="H1467" s="300"/>
      <c r="I1467" s="158" t="s">
        <v>169</v>
      </c>
      <c r="M1467" s="159" t="s">
        <v>169</v>
      </c>
      <c r="N1467" s="197"/>
      <c r="O1467" s="253" t="s">
        <v>169</v>
      </c>
      <c r="R1467" s="318" t="s">
        <v>169</v>
      </c>
      <c r="S1467" s="304" t="s">
        <v>169</v>
      </c>
      <c r="T1467" s="252" t="s">
        <v>169</v>
      </c>
      <c r="W1467" s="321" t="s">
        <v>169</v>
      </c>
    </row>
    <row r="1468" spans="1:23">
      <c r="A1468" s="499"/>
      <c r="B1468" s="499"/>
      <c r="C1468" t="s">
        <v>281</v>
      </c>
      <c r="D1468" s="300"/>
      <c r="E1468" s="300"/>
      <c r="F1468" s="300"/>
      <c r="G1468" s="300"/>
      <c r="H1468" s="300"/>
      <c r="I1468" s="314">
        <v>24</v>
      </c>
      <c r="J1468" s="229">
        <v>10</v>
      </c>
      <c r="K1468" s="133" t="s">
        <v>169</v>
      </c>
      <c r="L1468" s="133" t="s">
        <v>169</v>
      </c>
      <c r="M1468" s="308">
        <v>34</v>
      </c>
      <c r="N1468" s="197">
        <v>19</v>
      </c>
      <c r="O1468" s="60">
        <v>14</v>
      </c>
      <c r="P1468" s="253" t="s">
        <v>169</v>
      </c>
      <c r="Q1468" s="253" t="s">
        <v>169</v>
      </c>
      <c r="R1468" s="316">
        <v>33</v>
      </c>
      <c r="S1468" s="280">
        <v>21</v>
      </c>
      <c r="T1468" s="252" t="s">
        <v>169</v>
      </c>
      <c r="U1468" s="252" t="s">
        <v>169</v>
      </c>
      <c r="V1468" s="252" t="s">
        <v>169</v>
      </c>
      <c r="W1468" s="317">
        <v>29</v>
      </c>
    </row>
    <row r="1469" spans="1:23">
      <c r="A1469" s="499"/>
      <c r="B1469" s="499"/>
      <c r="C1469" t="s">
        <v>123</v>
      </c>
      <c r="D1469" s="300"/>
      <c r="E1469" s="300"/>
      <c r="F1469" s="300"/>
      <c r="G1469" s="300"/>
      <c r="H1469" s="300"/>
      <c r="I1469" s="158" t="s">
        <v>169</v>
      </c>
      <c r="J1469" s="229">
        <v>327</v>
      </c>
      <c r="K1469" s="229">
        <v>181</v>
      </c>
      <c r="L1469" s="229">
        <v>88</v>
      </c>
      <c r="M1469" s="308">
        <v>336</v>
      </c>
      <c r="N1469" s="197">
        <v>29</v>
      </c>
      <c r="O1469" s="60">
        <v>308</v>
      </c>
      <c r="P1469" s="60">
        <v>198</v>
      </c>
      <c r="Q1469" s="60">
        <v>105</v>
      </c>
      <c r="R1469" s="316">
        <v>337</v>
      </c>
      <c r="S1469" s="280">
        <v>25</v>
      </c>
      <c r="T1469" s="186">
        <v>212</v>
      </c>
      <c r="U1469" s="186">
        <v>190</v>
      </c>
      <c r="V1469" s="186">
        <v>96</v>
      </c>
      <c r="W1469" s="317">
        <v>237</v>
      </c>
    </row>
    <row r="1470" spans="1:23">
      <c r="A1470" s="499"/>
      <c r="B1470" s="499"/>
      <c r="C1470" t="s">
        <v>509</v>
      </c>
      <c r="D1470" s="300"/>
      <c r="E1470" s="300"/>
      <c r="F1470" s="300"/>
      <c r="G1470" s="300"/>
      <c r="H1470" s="300"/>
      <c r="I1470" s="314">
        <v>257</v>
      </c>
      <c r="J1470" s="229">
        <v>591</v>
      </c>
      <c r="K1470" s="229">
        <v>229</v>
      </c>
      <c r="L1470" s="229">
        <v>116</v>
      </c>
      <c r="M1470" s="308">
        <v>848</v>
      </c>
      <c r="N1470" s="197">
        <v>296</v>
      </c>
      <c r="O1470" s="60">
        <v>665</v>
      </c>
      <c r="P1470" s="60">
        <v>254</v>
      </c>
      <c r="Q1470" s="60">
        <v>138</v>
      </c>
      <c r="R1470" s="316">
        <v>961</v>
      </c>
      <c r="S1470" s="280">
        <v>246</v>
      </c>
      <c r="T1470" s="186">
        <v>516</v>
      </c>
      <c r="U1470" s="186">
        <v>241</v>
      </c>
      <c r="V1470" s="186">
        <v>132</v>
      </c>
      <c r="W1470" s="317">
        <v>762</v>
      </c>
    </row>
    <row r="1471" spans="1:23">
      <c r="A1471" s="499"/>
      <c r="B1471" s="499" t="s">
        <v>511</v>
      </c>
      <c r="C1471" t="s">
        <v>124</v>
      </c>
      <c r="D1471" s="300"/>
      <c r="E1471" s="300"/>
      <c r="F1471" s="300"/>
      <c r="G1471" s="300"/>
      <c r="H1471" s="300"/>
      <c r="I1471" s="313">
        <v>9457</v>
      </c>
      <c r="J1471" s="229">
        <v>572</v>
      </c>
      <c r="K1471" s="229">
        <v>204</v>
      </c>
      <c r="L1471" s="229">
        <v>156</v>
      </c>
      <c r="M1471" s="311">
        <v>5277</v>
      </c>
      <c r="N1471" s="197">
        <v>10322</v>
      </c>
      <c r="O1471" s="60">
        <v>684</v>
      </c>
      <c r="P1471" s="60">
        <v>212</v>
      </c>
      <c r="Q1471" s="60">
        <v>175</v>
      </c>
      <c r="R1471" s="316">
        <v>5793</v>
      </c>
      <c r="S1471" s="280">
        <v>4922</v>
      </c>
      <c r="T1471" s="186">
        <v>706</v>
      </c>
      <c r="U1471" s="186">
        <v>216</v>
      </c>
      <c r="V1471" s="186">
        <v>190</v>
      </c>
      <c r="W1471" s="317">
        <v>3537</v>
      </c>
    </row>
    <row r="1472" spans="1:23">
      <c r="A1472" s="499"/>
      <c r="B1472" s="499"/>
      <c r="C1472" t="s">
        <v>171</v>
      </c>
      <c r="D1472" s="300"/>
      <c r="E1472" s="300"/>
      <c r="F1472" s="300"/>
      <c r="G1472" s="300"/>
      <c r="H1472" s="300"/>
      <c r="I1472" s="313">
        <v>1793</v>
      </c>
      <c r="J1472" s="229">
        <v>180</v>
      </c>
      <c r="K1472" s="229">
        <v>48</v>
      </c>
      <c r="L1472" s="229">
        <v>36</v>
      </c>
      <c r="M1472" s="311">
        <v>1103</v>
      </c>
      <c r="N1472" s="197">
        <v>1961</v>
      </c>
      <c r="O1472" s="60">
        <v>192</v>
      </c>
      <c r="P1472" s="60">
        <v>49</v>
      </c>
      <c r="Q1472" s="60">
        <v>32</v>
      </c>
      <c r="R1472" s="316">
        <v>1209</v>
      </c>
      <c r="S1472" s="280">
        <v>1014</v>
      </c>
      <c r="T1472" s="186">
        <v>208</v>
      </c>
      <c r="U1472" s="186">
        <v>59</v>
      </c>
      <c r="V1472" s="186">
        <v>31</v>
      </c>
      <c r="W1472" s="317">
        <v>801</v>
      </c>
    </row>
    <row r="1473" spans="1:23">
      <c r="A1473" s="499"/>
      <c r="B1473" s="499"/>
      <c r="C1473" t="s">
        <v>170</v>
      </c>
      <c r="D1473" s="300"/>
      <c r="E1473" s="300"/>
      <c r="F1473" s="300"/>
      <c r="G1473" s="300"/>
      <c r="H1473" s="300"/>
      <c r="I1473" s="313">
        <v>4019</v>
      </c>
      <c r="J1473" s="229">
        <v>217</v>
      </c>
      <c r="K1473" s="229">
        <v>53</v>
      </c>
      <c r="L1473" s="229">
        <v>25</v>
      </c>
      <c r="M1473" s="311">
        <v>2195</v>
      </c>
      <c r="N1473" s="197">
        <v>4586</v>
      </c>
      <c r="O1473" s="60">
        <v>261</v>
      </c>
      <c r="P1473" s="60">
        <v>63</v>
      </c>
      <c r="Q1473" s="60">
        <v>25</v>
      </c>
      <c r="R1473" s="316">
        <v>2456</v>
      </c>
      <c r="S1473" s="280">
        <v>2683</v>
      </c>
      <c r="T1473" s="186">
        <v>315</v>
      </c>
      <c r="U1473" s="186">
        <v>64</v>
      </c>
      <c r="V1473" s="186">
        <v>30</v>
      </c>
      <c r="W1473" s="317">
        <v>1776</v>
      </c>
    </row>
    <row r="1474" spans="1:23">
      <c r="A1474" s="499"/>
      <c r="B1474" s="499"/>
      <c r="C1474" t="s">
        <v>117</v>
      </c>
      <c r="D1474" s="300"/>
      <c r="E1474" s="300"/>
      <c r="F1474" s="300"/>
      <c r="G1474" s="300"/>
      <c r="H1474" s="300"/>
      <c r="I1474" s="314">
        <v>444</v>
      </c>
      <c r="J1474" s="229">
        <v>30</v>
      </c>
      <c r="K1474" s="133" t="s">
        <v>169</v>
      </c>
      <c r="L1474" s="133" t="s">
        <v>169</v>
      </c>
      <c r="M1474" s="311">
        <v>261</v>
      </c>
      <c r="N1474" s="197">
        <v>481</v>
      </c>
      <c r="O1474" s="60">
        <v>40</v>
      </c>
      <c r="P1474" s="253" t="s">
        <v>169</v>
      </c>
      <c r="Q1474" s="253" t="s">
        <v>169</v>
      </c>
      <c r="R1474" s="316">
        <v>296</v>
      </c>
      <c r="S1474" s="280">
        <v>354</v>
      </c>
      <c r="T1474" s="186">
        <v>50</v>
      </c>
      <c r="U1474" s="186">
        <v>11</v>
      </c>
      <c r="V1474" s="252" t="s">
        <v>169</v>
      </c>
      <c r="W1474" s="317">
        <v>242</v>
      </c>
    </row>
    <row r="1475" spans="1:23">
      <c r="A1475" s="499"/>
      <c r="B1475" s="499"/>
      <c r="C1475" t="s">
        <v>172</v>
      </c>
      <c r="D1475" s="300"/>
      <c r="E1475" s="300"/>
      <c r="F1475" s="300"/>
      <c r="G1475" s="300"/>
      <c r="H1475" s="300"/>
      <c r="I1475" s="314">
        <v>120</v>
      </c>
      <c r="J1475" s="133" t="s">
        <v>169</v>
      </c>
      <c r="K1475" s="133" t="s">
        <v>169</v>
      </c>
      <c r="L1475" s="133" t="s">
        <v>169</v>
      </c>
      <c r="M1475" s="311">
        <v>65</v>
      </c>
      <c r="N1475" s="197">
        <v>131</v>
      </c>
      <c r="O1475" s="253" t="s">
        <v>169</v>
      </c>
      <c r="P1475" s="253" t="s">
        <v>169</v>
      </c>
      <c r="Q1475" s="253" t="s">
        <v>169</v>
      </c>
      <c r="R1475" s="316">
        <v>71</v>
      </c>
      <c r="S1475" s="280">
        <v>76</v>
      </c>
      <c r="T1475" s="252" t="s">
        <v>169</v>
      </c>
      <c r="U1475" s="252" t="s">
        <v>169</v>
      </c>
      <c r="V1475" s="252" t="s">
        <v>169</v>
      </c>
      <c r="W1475" s="317">
        <v>43</v>
      </c>
    </row>
    <row r="1476" spans="1:23">
      <c r="A1476" s="499"/>
      <c r="B1476" s="499"/>
      <c r="C1476" t="s">
        <v>121</v>
      </c>
      <c r="D1476" s="300"/>
      <c r="E1476" s="300"/>
      <c r="F1476" s="300"/>
      <c r="G1476" s="300"/>
      <c r="H1476" s="300"/>
      <c r="I1476" s="314">
        <v>29</v>
      </c>
      <c r="K1476" s="133" t="s">
        <v>169</v>
      </c>
      <c r="M1476" s="311">
        <v>20</v>
      </c>
      <c r="N1476" s="197">
        <v>23</v>
      </c>
      <c r="O1476" s="253" t="s">
        <v>169</v>
      </c>
      <c r="P1476" s="253" t="s">
        <v>169</v>
      </c>
      <c r="R1476" s="316">
        <v>16</v>
      </c>
      <c r="S1476" s="280">
        <v>11</v>
      </c>
      <c r="T1476" s="252" t="s">
        <v>169</v>
      </c>
      <c r="U1476" s="252" t="s">
        <v>169</v>
      </c>
      <c r="W1476" s="321" t="s">
        <v>169</v>
      </c>
    </row>
    <row r="1477" spans="1:23">
      <c r="A1477" s="499"/>
      <c r="B1477" s="499"/>
      <c r="C1477" t="s">
        <v>281</v>
      </c>
      <c r="D1477" s="300"/>
      <c r="E1477" s="300"/>
      <c r="F1477" s="300"/>
      <c r="G1477" s="300"/>
      <c r="H1477" s="300"/>
      <c r="I1477" s="314">
        <v>507</v>
      </c>
      <c r="J1477" s="229">
        <v>48</v>
      </c>
      <c r="K1477" s="133" t="s">
        <v>169</v>
      </c>
      <c r="L1477" s="133" t="s">
        <v>169</v>
      </c>
      <c r="M1477" s="311">
        <v>289</v>
      </c>
      <c r="N1477" s="197">
        <v>607</v>
      </c>
      <c r="O1477" s="60">
        <v>49</v>
      </c>
      <c r="P1477" s="253" t="s">
        <v>169</v>
      </c>
      <c r="Q1477" s="253" t="s">
        <v>169</v>
      </c>
      <c r="R1477" s="316">
        <v>346</v>
      </c>
      <c r="S1477" s="280">
        <v>488</v>
      </c>
      <c r="T1477" s="186">
        <v>62</v>
      </c>
      <c r="U1477" s="186">
        <v>12</v>
      </c>
      <c r="V1477" s="252" t="s">
        <v>169</v>
      </c>
      <c r="W1477" s="317">
        <v>339</v>
      </c>
    </row>
    <row r="1478" spans="1:23">
      <c r="A1478" s="499"/>
      <c r="B1478" s="499"/>
      <c r="C1478" t="s">
        <v>123</v>
      </c>
      <c r="D1478" s="300"/>
      <c r="E1478" s="300"/>
      <c r="F1478" s="300"/>
      <c r="G1478" s="300"/>
      <c r="H1478" s="300"/>
      <c r="I1478" s="313">
        <v>45867</v>
      </c>
      <c r="J1478" s="227">
        <v>26216</v>
      </c>
      <c r="K1478" s="227">
        <v>16253</v>
      </c>
      <c r="L1478" s="227">
        <v>16608</v>
      </c>
      <c r="M1478" s="311">
        <v>57859</v>
      </c>
      <c r="N1478" s="197">
        <v>46291</v>
      </c>
      <c r="O1478" s="60">
        <v>26400</v>
      </c>
      <c r="P1478" s="60">
        <v>16418</v>
      </c>
      <c r="Q1478" s="60">
        <v>16845</v>
      </c>
      <c r="R1478" s="316">
        <v>58124</v>
      </c>
      <c r="S1478" s="280">
        <v>58857</v>
      </c>
      <c r="T1478" s="186">
        <v>27170</v>
      </c>
      <c r="U1478" s="186">
        <v>16712</v>
      </c>
      <c r="V1478" s="186">
        <v>17142</v>
      </c>
      <c r="W1478" s="317">
        <v>64136</v>
      </c>
    </row>
    <row r="1479" spans="1:23">
      <c r="A1479" s="499"/>
      <c r="B1479" s="499"/>
      <c r="C1479" t="s">
        <v>509</v>
      </c>
      <c r="D1479" s="300"/>
      <c r="E1479" s="300"/>
      <c r="F1479" s="300"/>
      <c r="G1479" s="300"/>
      <c r="H1479" s="300"/>
      <c r="I1479" s="313">
        <v>62236</v>
      </c>
      <c r="J1479" s="227">
        <v>27270</v>
      </c>
      <c r="K1479" s="227">
        <v>16577</v>
      </c>
      <c r="L1479" s="227">
        <v>16833</v>
      </c>
      <c r="M1479" s="311">
        <v>67069</v>
      </c>
      <c r="N1479" s="197">
        <v>64402</v>
      </c>
      <c r="O1479" s="60">
        <v>27634</v>
      </c>
      <c r="P1479" s="60">
        <v>16760</v>
      </c>
      <c r="Q1479" s="60">
        <v>17085</v>
      </c>
      <c r="R1479" s="316">
        <v>68311</v>
      </c>
      <c r="S1479" s="280">
        <v>68405</v>
      </c>
      <c r="T1479" s="186">
        <v>28519</v>
      </c>
      <c r="U1479" s="186">
        <v>17077</v>
      </c>
      <c r="V1479" s="186">
        <v>17405</v>
      </c>
      <c r="W1479" s="317">
        <v>70882</v>
      </c>
    </row>
    <row r="1480" spans="1:23">
      <c r="A1480" s="499" t="s">
        <v>227</v>
      </c>
      <c r="B1480" s="499" t="s">
        <v>24</v>
      </c>
      <c r="C1480" t="s">
        <v>124</v>
      </c>
      <c r="D1480" s="227">
        <v>1042</v>
      </c>
      <c r="E1480" s="227">
        <v>2058</v>
      </c>
      <c r="F1480" s="229">
        <v>654</v>
      </c>
      <c r="G1480" s="229">
        <v>380</v>
      </c>
      <c r="H1480" s="227">
        <v>3100</v>
      </c>
      <c r="I1480" s="313">
        <v>1051</v>
      </c>
      <c r="J1480" s="227">
        <v>2213</v>
      </c>
      <c r="K1480" s="229">
        <v>756</v>
      </c>
      <c r="L1480" s="229">
        <v>317</v>
      </c>
      <c r="M1480" s="307">
        <v>3264</v>
      </c>
      <c r="N1480" s="197">
        <v>1100</v>
      </c>
      <c r="O1480" s="60">
        <v>2338</v>
      </c>
      <c r="P1480" s="60">
        <v>799</v>
      </c>
      <c r="Q1480" s="60">
        <v>410</v>
      </c>
      <c r="R1480" s="316">
        <v>3438</v>
      </c>
      <c r="S1480" s="280">
        <v>1356</v>
      </c>
      <c r="T1480" s="186">
        <v>2102</v>
      </c>
      <c r="U1480" s="186">
        <v>839</v>
      </c>
      <c r="V1480" s="186">
        <v>413</v>
      </c>
      <c r="W1480" s="317">
        <v>3458</v>
      </c>
    </row>
    <row r="1481" spans="1:23">
      <c r="A1481" s="499"/>
      <c r="B1481" s="499"/>
      <c r="C1481" t="s">
        <v>171</v>
      </c>
      <c r="D1481" s="229">
        <v>623</v>
      </c>
      <c r="E1481" s="227">
        <v>1760</v>
      </c>
      <c r="F1481" s="229">
        <v>681</v>
      </c>
      <c r="G1481" s="229">
        <v>349</v>
      </c>
      <c r="H1481" s="227">
        <v>2383</v>
      </c>
      <c r="I1481" s="314">
        <v>687</v>
      </c>
      <c r="J1481" s="227">
        <v>1784</v>
      </c>
      <c r="K1481" s="229">
        <v>768</v>
      </c>
      <c r="L1481" s="229">
        <v>375</v>
      </c>
      <c r="M1481" s="307">
        <v>2471</v>
      </c>
      <c r="N1481" s="197">
        <v>838</v>
      </c>
      <c r="O1481" s="60">
        <v>2106</v>
      </c>
      <c r="P1481" s="60">
        <v>993</v>
      </c>
      <c r="Q1481" s="60">
        <v>512</v>
      </c>
      <c r="R1481" s="316">
        <v>2944</v>
      </c>
      <c r="S1481" s="280">
        <v>1011</v>
      </c>
      <c r="T1481" s="186">
        <v>2280</v>
      </c>
      <c r="U1481" s="186">
        <v>1024</v>
      </c>
      <c r="V1481" s="186">
        <v>474</v>
      </c>
      <c r="W1481" s="317">
        <v>3291</v>
      </c>
    </row>
    <row r="1482" spans="1:23">
      <c r="A1482" s="499"/>
      <c r="B1482" s="499"/>
      <c r="C1482" t="s">
        <v>170</v>
      </c>
      <c r="D1482" s="229">
        <v>168</v>
      </c>
      <c r="E1482" s="229">
        <v>246</v>
      </c>
      <c r="F1482" s="229">
        <v>70</v>
      </c>
      <c r="G1482" s="229">
        <v>23</v>
      </c>
      <c r="H1482" s="229">
        <v>414</v>
      </c>
      <c r="I1482" s="314">
        <v>130</v>
      </c>
      <c r="J1482" s="229">
        <v>223</v>
      </c>
      <c r="K1482" s="229">
        <v>69</v>
      </c>
      <c r="L1482" s="229">
        <v>20</v>
      </c>
      <c r="M1482" s="308">
        <v>353</v>
      </c>
      <c r="N1482" s="197">
        <v>174</v>
      </c>
      <c r="O1482" s="60">
        <v>278</v>
      </c>
      <c r="P1482" s="60">
        <v>90</v>
      </c>
      <c r="Q1482" s="60">
        <v>38</v>
      </c>
      <c r="R1482" s="316">
        <v>452</v>
      </c>
      <c r="S1482" s="280">
        <v>248</v>
      </c>
      <c r="T1482" s="186">
        <v>282</v>
      </c>
      <c r="U1482" s="186">
        <v>82</v>
      </c>
      <c r="V1482" s="186">
        <v>44</v>
      </c>
      <c r="W1482" s="317">
        <v>530</v>
      </c>
    </row>
    <row r="1483" spans="1:23">
      <c r="A1483" s="499"/>
      <c r="B1483" s="499"/>
      <c r="C1483" t="s">
        <v>117</v>
      </c>
      <c r="D1483" s="229">
        <v>29</v>
      </c>
      <c r="E1483" s="229">
        <v>51</v>
      </c>
      <c r="F1483" s="229">
        <v>20</v>
      </c>
      <c r="G1483" s="133" t="s">
        <v>169</v>
      </c>
      <c r="H1483" s="229">
        <v>80</v>
      </c>
      <c r="I1483" s="314">
        <v>29</v>
      </c>
      <c r="J1483" s="229">
        <v>36</v>
      </c>
      <c r="K1483" s="229">
        <v>22</v>
      </c>
      <c r="L1483" s="229">
        <v>13</v>
      </c>
      <c r="M1483" s="308">
        <v>65</v>
      </c>
      <c r="N1483" s="197">
        <v>40</v>
      </c>
      <c r="O1483" s="60">
        <v>41</v>
      </c>
      <c r="P1483" s="60">
        <v>23</v>
      </c>
      <c r="Q1483" s="60">
        <v>15</v>
      </c>
      <c r="R1483" s="316">
        <v>81</v>
      </c>
      <c r="S1483" s="280">
        <v>58</v>
      </c>
      <c r="T1483" s="186">
        <v>54</v>
      </c>
      <c r="U1483" s="186">
        <v>10</v>
      </c>
      <c r="V1483" s="186">
        <v>17</v>
      </c>
      <c r="W1483" s="317">
        <v>112</v>
      </c>
    </row>
    <row r="1484" spans="1:23">
      <c r="A1484" s="499"/>
      <c r="B1484" s="499"/>
      <c r="C1484" t="s">
        <v>172</v>
      </c>
      <c r="D1484" s="229" t="s">
        <v>169</v>
      </c>
      <c r="E1484" s="229">
        <v>29</v>
      </c>
      <c r="F1484" s="229">
        <v>10</v>
      </c>
      <c r="G1484" s="133" t="s">
        <v>169</v>
      </c>
      <c r="H1484" s="229">
        <v>38</v>
      </c>
      <c r="I1484" s="314">
        <v>10</v>
      </c>
      <c r="J1484" s="229">
        <v>27</v>
      </c>
      <c r="K1484" s="133" t="s">
        <v>169</v>
      </c>
      <c r="L1484" s="133" t="s">
        <v>169</v>
      </c>
      <c r="M1484" s="308">
        <v>37</v>
      </c>
      <c r="N1484" s="197">
        <v>11</v>
      </c>
      <c r="O1484" s="60">
        <v>27</v>
      </c>
      <c r="P1484" s="60">
        <v>10</v>
      </c>
      <c r="Q1484" s="253" t="s">
        <v>169</v>
      </c>
      <c r="R1484" s="316">
        <v>38</v>
      </c>
      <c r="S1484" s="280">
        <v>10</v>
      </c>
      <c r="T1484" s="186">
        <v>20</v>
      </c>
      <c r="U1484" s="186">
        <v>10</v>
      </c>
      <c r="V1484" s="252" t="s">
        <v>169</v>
      </c>
      <c r="W1484" s="317">
        <v>30</v>
      </c>
    </row>
    <row r="1485" spans="1:23">
      <c r="A1485" s="499"/>
      <c r="B1485" s="499"/>
      <c r="C1485" t="s">
        <v>121</v>
      </c>
      <c r="D1485" s="229" t="s">
        <v>169</v>
      </c>
      <c r="E1485" s="229" t="s">
        <v>169</v>
      </c>
      <c r="F1485" s="133" t="s">
        <v>169</v>
      </c>
      <c r="G1485" s="133" t="s">
        <v>169</v>
      </c>
      <c r="H1485" s="133" t="s">
        <v>169</v>
      </c>
      <c r="I1485" s="158" t="s">
        <v>169</v>
      </c>
      <c r="J1485" s="229">
        <v>10</v>
      </c>
      <c r="M1485" s="308">
        <v>12</v>
      </c>
      <c r="N1485" s="315" t="s">
        <v>169</v>
      </c>
      <c r="O1485" s="253" t="s">
        <v>169</v>
      </c>
      <c r="P1485" s="253" t="s">
        <v>169</v>
      </c>
      <c r="Q1485" s="253" t="s">
        <v>169</v>
      </c>
      <c r="R1485" s="318" t="s">
        <v>169</v>
      </c>
      <c r="S1485" s="304" t="s">
        <v>169</v>
      </c>
      <c r="T1485" s="252" t="s">
        <v>169</v>
      </c>
      <c r="U1485" s="252" t="s">
        <v>169</v>
      </c>
      <c r="V1485" s="252" t="s">
        <v>169</v>
      </c>
      <c r="W1485" s="317">
        <v>12</v>
      </c>
    </row>
    <row r="1486" spans="1:23">
      <c r="A1486" s="499"/>
      <c r="B1486" s="499"/>
      <c r="C1486" t="s">
        <v>281</v>
      </c>
      <c r="D1486" s="229">
        <v>106</v>
      </c>
      <c r="E1486" s="229">
        <v>189</v>
      </c>
      <c r="F1486" s="229">
        <v>48</v>
      </c>
      <c r="G1486" s="229">
        <v>24</v>
      </c>
      <c r="H1486" s="229">
        <v>295</v>
      </c>
      <c r="I1486" s="314">
        <v>121</v>
      </c>
      <c r="J1486" s="229">
        <v>210</v>
      </c>
      <c r="K1486" s="229">
        <v>65</v>
      </c>
      <c r="L1486" s="229">
        <v>24</v>
      </c>
      <c r="M1486" s="308">
        <v>331</v>
      </c>
      <c r="N1486" s="197">
        <v>128</v>
      </c>
      <c r="O1486" s="60">
        <v>282</v>
      </c>
      <c r="P1486" s="60">
        <v>84</v>
      </c>
      <c r="Q1486" s="60">
        <v>33</v>
      </c>
      <c r="R1486" s="316">
        <v>410</v>
      </c>
      <c r="S1486" s="280">
        <v>157</v>
      </c>
      <c r="T1486" s="186">
        <v>234</v>
      </c>
      <c r="U1486" s="186">
        <v>86</v>
      </c>
      <c r="V1486" s="186">
        <v>32</v>
      </c>
      <c r="W1486" s="317">
        <v>391</v>
      </c>
    </row>
    <row r="1487" spans="1:23">
      <c r="A1487" s="499"/>
      <c r="B1487" s="499"/>
      <c r="C1487" t="s">
        <v>123</v>
      </c>
      <c r="D1487" s="229">
        <v>85</v>
      </c>
      <c r="E1487" s="229">
        <v>299</v>
      </c>
      <c r="F1487" s="229">
        <v>242</v>
      </c>
      <c r="G1487" s="229">
        <v>286</v>
      </c>
      <c r="H1487" s="229">
        <v>384</v>
      </c>
      <c r="I1487" s="314">
        <v>118</v>
      </c>
      <c r="J1487" s="229">
        <v>247</v>
      </c>
      <c r="K1487" s="229">
        <v>239</v>
      </c>
      <c r="L1487" s="229">
        <v>191</v>
      </c>
      <c r="M1487" s="308">
        <v>365</v>
      </c>
      <c r="N1487" s="197">
        <v>36</v>
      </c>
      <c r="O1487" s="60">
        <v>211</v>
      </c>
      <c r="P1487" s="60">
        <v>240</v>
      </c>
      <c r="Q1487" s="60">
        <v>185</v>
      </c>
      <c r="R1487" s="316">
        <v>247</v>
      </c>
      <c r="S1487" s="280">
        <v>35</v>
      </c>
      <c r="T1487" s="186">
        <v>256</v>
      </c>
      <c r="U1487" s="186">
        <v>329</v>
      </c>
      <c r="V1487" s="186">
        <v>252</v>
      </c>
      <c r="W1487" s="317">
        <v>291</v>
      </c>
    </row>
    <row r="1488" spans="1:23">
      <c r="A1488" s="499"/>
      <c r="B1488" s="499"/>
      <c r="C1488" t="s">
        <v>509</v>
      </c>
      <c r="D1488" s="227">
        <v>2063</v>
      </c>
      <c r="E1488" s="227">
        <v>4638</v>
      </c>
      <c r="F1488" s="227">
        <v>1729</v>
      </c>
      <c r="G1488" s="227">
        <v>1081</v>
      </c>
      <c r="H1488" s="227">
        <v>6701</v>
      </c>
      <c r="I1488" s="313">
        <v>2148</v>
      </c>
      <c r="J1488" s="227">
        <v>4750</v>
      </c>
      <c r="K1488" s="227">
        <v>1924</v>
      </c>
      <c r="L1488" s="229">
        <v>946</v>
      </c>
      <c r="M1488" s="307">
        <v>6898</v>
      </c>
      <c r="N1488" s="197">
        <v>2329</v>
      </c>
      <c r="O1488" s="60">
        <v>5290</v>
      </c>
      <c r="P1488" s="60">
        <v>2241</v>
      </c>
      <c r="Q1488" s="60">
        <v>1202</v>
      </c>
      <c r="R1488" s="316">
        <v>7619</v>
      </c>
      <c r="S1488" s="280">
        <v>2879</v>
      </c>
      <c r="T1488" s="186">
        <v>5236</v>
      </c>
      <c r="U1488" s="186">
        <v>2385</v>
      </c>
      <c r="V1488" s="186">
        <v>1240</v>
      </c>
      <c r="W1488" s="317">
        <v>8115</v>
      </c>
    </row>
    <row r="1489" spans="1:23">
      <c r="A1489" s="499"/>
      <c r="B1489" s="499" t="s">
        <v>510</v>
      </c>
      <c r="C1489" t="s">
        <v>124</v>
      </c>
      <c r="D1489" s="229">
        <v>54</v>
      </c>
      <c r="E1489" s="229">
        <v>146</v>
      </c>
      <c r="F1489" s="229">
        <v>33</v>
      </c>
      <c r="G1489" s="229">
        <v>16</v>
      </c>
      <c r="H1489" s="229">
        <v>200</v>
      </c>
      <c r="I1489" s="314">
        <v>68</v>
      </c>
      <c r="J1489" s="229">
        <v>126</v>
      </c>
      <c r="K1489" s="229">
        <v>45</v>
      </c>
      <c r="L1489" s="229">
        <v>18</v>
      </c>
      <c r="M1489" s="308">
        <v>194</v>
      </c>
      <c r="N1489" s="197">
        <v>46</v>
      </c>
      <c r="O1489" s="60">
        <v>154</v>
      </c>
      <c r="P1489" s="60">
        <v>46</v>
      </c>
      <c r="Q1489" s="60">
        <v>25</v>
      </c>
      <c r="R1489" s="316">
        <v>200</v>
      </c>
      <c r="S1489" s="280">
        <v>59</v>
      </c>
      <c r="T1489" s="186">
        <v>157</v>
      </c>
      <c r="U1489" s="186">
        <v>24</v>
      </c>
      <c r="V1489" s="186">
        <v>18</v>
      </c>
      <c r="W1489" s="317">
        <v>216</v>
      </c>
    </row>
    <row r="1490" spans="1:23">
      <c r="A1490" s="499"/>
      <c r="B1490" s="499"/>
      <c r="C1490" t="s">
        <v>171</v>
      </c>
      <c r="D1490" s="229">
        <v>20</v>
      </c>
      <c r="E1490" s="229">
        <v>79</v>
      </c>
      <c r="F1490" s="229">
        <v>29</v>
      </c>
      <c r="G1490" s="229">
        <v>11</v>
      </c>
      <c r="H1490" s="229">
        <v>99</v>
      </c>
      <c r="I1490" s="314">
        <v>11</v>
      </c>
      <c r="J1490" s="229">
        <v>85</v>
      </c>
      <c r="K1490" s="229">
        <v>24</v>
      </c>
      <c r="L1490" s="229">
        <v>20</v>
      </c>
      <c r="M1490" s="308">
        <v>96</v>
      </c>
      <c r="N1490" s="197">
        <v>23</v>
      </c>
      <c r="O1490" s="60">
        <v>88</v>
      </c>
      <c r="P1490" s="60">
        <v>36</v>
      </c>
      <c r="Q1490" s="60">
        <v>25</v>
      </c>
      <c r="R1490" s="316">
        <v>111</v>
      </c>
      <c r="S1490" s="280">
        <v>27</v>
      </c>
      <c r="T1490" s="186">
        <v>66</v>
      </c>
      <c r="U1490" s="186">
        <v>43</v>
      </c>
      <c r="V1490" s="186">
        <v>15</v>
      </c>
      <c r="W1490" s="317">
        <v>93</v>
      </c>
    </row>
    <row r="1491" spans="1:23">
      <c r="A1491" s="499"/>
      <c r="B1491" s="499"/>
      <c r="C1491" t="s">
        <v>170</v>
      </c>
      <c r="D1491" s="229" t="s">
        <v>169</v>
      </c>
      <c r="E1491" s="229" t="s">
        <v>169</v>
      </c>
      <c r="F1491" s="133" t="s">
        <v>169</v>
      </c>
      <c r="G1491" s="133" t="s">
        <v>169</v>
      </c>
      <c r="H1491" s="229">
        <v>11</v>
      </c>
      <c r="I1491" s="314">
        <v>12</v>
      </c>
      <c r="J1491" s="229">
        <v>13</v>
      </c>
      <c r="K1491" s="133" t="s">
        <v>169</v>
      </c>
      <c r="L1491" s="133" t="s">
        <v>169</v>
      </c>
      <c r="M1491" s="308">
        <v>25</v>
      </c>
      <c r="N1491" s="197">
        <v>11</v>
      </c>
      <c r="O1491" s="60">
        <v>14</v>
      </c>
      <c r="P1491" s="253" t="s">
        <v>169</v>
      </c>
      <c r="Q1491" s="253" t="s">
        <v>169</v>
      </c>
      <c r="R1491" s="316">
        <v>25</v>
      </c>
      <c r="S1491" s="280">
        <v>16</v>
      </c>
      <c r="T1491" s="186">
        <v>17</v>
      </c>
      <c r="U1491" s="252" t="s">
        <v>169</v>
      </c>
      <c r="V1491" s="252" t="s">
        <v>169</v>
      </c>
      <c r="W1491" s="317">
        <v>33</v>
      </c>
    </row>
    <row r="1492" spans="1:23">
      <c r="A1492" s="499"/>
      <c r="B1492" s="499"/>
      <c r="C1492" t="s">
        <v>117</v>
      </c>
      <c r="D1492" s="229" t="s">
        <v>169</v>
      </c>
      <c r="E1492" s="229" t="s">
        <v>169</v>
      </c>
      <c r="F1492" s="133" t="s">
        <v>169</v>
      </c>
      <c r="G1492" s="133" t="s">
        <v>169</v>
      </c>
      <c r="H1492" s="133" t="s">
        <v>169</v>
      </c>
      <c r="I1492" s="158" t="s">
        <v>169</v>
      </c>
      <c r="J1492" s="133" t="s">
        <v>169</v>
      </c>
      <c r="M1492" s="159" t="s">
        <v>169</v>
      </c>
      <c r="N1492" s="196"/>
      <c r="O1492" s="253" t="s">
        <v>169</v>
      </c>
      <c r="R1492" s="318" t="s">
        <v>169</v>
      </c>
      <c r="S1492" s="304" t="s">
        <v>169</v>
      </c>
      <c r="T1492" s="252" t="s">
        <v>169</v>
      </c>
      <c r="U1492" s="252" t="s">
        <v>169</v>
      </c>
      <c r="W1492" s="321" t="s">
        <v>169</v>
      </c>
    </row>
    <row r="1493" spans="1:23">
      <c r="A1493" s="499"/>
      <c r="B1493" s="499"/>
      <c r="C1493" t="s">
        <v>172</v>
      </c>
      <c r="E1493" s="229" t="s">
        <v>169</v>
      </c>
      <c r="H1493" s="133" t="s">
        <v>169</v>
      </c>
      <c r="I1493" s="158" t="s">
        <v>169</v>
      </c>
      <c r="J1493" s="133" t="s">
        <v>169</v>
      </c>
      <c r="M1493" s="159" t="s">
        <v>169</v>
      </c>
      <c r="N1493" s="196"/>
      <c r="P1493" s="253" t="s">
        <v>169</v>
      </c>
      <c r="R1493" s="316"/>
      <c r="S1493" s="196"/>
      <c r="U1493" s="252" t="s">
        <v>169</v>
      </c>
      <c r="W1493" s="195"/>
    </row>
    <row r="1494" spans="1:23">
      <c r="A1494" s="499"/>
      <c r="B1494" s="499"/>
      <c r="C1494" t="s">
        <v>121</v>
      </c>
      <c r="I1494" s="314"/>
      <c r="M1494" s="308"/>
      <c r="N1494" s="196"/>
      <c r="O1494" s="253" t="s">
        <v>169</v>
      </c>
      <c r="R1494" s="318" t="s">
        <v>169</v>
      </c>
      <c r="S1494" s="196"/>
      <c r="W1494" s="195"/>
    </row>
    <row r="1495" spans="1:23">
      <c r="A1495" s="499"/>
      <c r="B1495" s="499"/>
      <c r="C1495" t="s">
        <v>281</v>
      </c>
      <c r="D1495" s="229" t="s">
        <v>169</v>
      </c>
      <c r="E1495" s="229">
        <v>12</v>
      </c>
      <c r="F1495" s="133" t="s">
        <v>169</v>
      </c>
      <c r="H1495" s="229">
        <v>14</v>
      </c>
      <c r="I1495" s="314">
        <v>12</v>
      </c>
      <c r="J1495" s="229">
        <v>17</v>
      </c>
      <c r="K1495" s="133" t="s">
        <v>169</v>
      </c>
      <c r="L1495" s="133" t="s">
        <v>169</v>
      </c>
      <c r="M1495" s="308">
        <v>29</v>
      </c>
      <c r="N1495" s="197">
        <v>14</v>
      </c>
      <c r="O1495" s="60">
        <v>15</v>
      </c>
      <c r="R1495" s="316">
        <v>29</v>
      </c>
      <c r="S1495" s="304" t="s">
        <v>169</v>
      </c>
      <c r="T1495" s="186">
        <v>18</v>
      </c>
      <c r="U1495" s="252" t="s">
        <v>169</v>
      </c>
      <c r="V1495" s="252" t="s">
        <v>169</v>
      </c>
      <c r="W1495" s="317">
        <v>26</v>
      </c>
    </row>
    <row r="1496" spans="1:23">
      <c r="A1496" s="499"/>
      <c r="B1496" s="499"/>
      <c r="C1496" t="s">
        <v>123</v>
      </c>
      <c r="D1496" s="229" t="s">
        <v>169</v>
      </c>
      <c r="E1496" s="229">
        <v>31</v>
      </c>
      <c r="F1496" s="229">
        <v>17</v>
      </c>
      <c r="G1496" s="229">
        <v>16</v>
      </c>
      <c r="H1496" s="229">
        <v>36</v>
      </c>
      <c r="I1496" s="158" t="s">
        <v>169</v>
      </c>
      <c r="J1496" s="229">
        <v>21</v>
      </c>
      <c r="K1496" s="229">
        <v>21</v>
      </c>
      <c r="L1496" s="133" t="s">
        <v>169</v>
      </c>
      <c r="M1496" s="308">
        <v>30</v>
      </c>
      <c r="N1496" s="315" t="s">
        <v>169</v>
      </c>
      <c r="O1496" s="60">
        <v>13</v>
      </c>
      <c r="P1496" s="60">
        <v>23</v>
      </c>
      <c r="Q1496" s="60">
        <v>14</v>
      </c>
      <c r="R1496" s="316">
        <v>19</v>
      </c>
      <c r="S1496" s="304" t="s">
        <v>169</v>
      </c>
      <c r="T1496" s="186">
        <v>16</v>
      </c>
      <c r="U1496" s="186">
        <v>29</v>
      </c>
      <c r="V1496" s="186">
        <v>10</v>
      </c>
      <c r="W1496" s="317">
        <v>19</v>
      </c>
    </row>
    <row r="1497" spans="1:23">
      <c r="A1497" s="499"/>
      <c r="B1497" s="499"/>
      <c r="C1497" t="s">
        <v>509</v>
      </c>
      <c r="D1497" s="229">
        <v>85</v>
      </c>
      <c r="E1497" s="229">
        <v>280</v>
      </c>
      <c r="F1497" s="229">
        <v>87</v>
      </c>
      <c r="G1497" s="229">
        <v>46</v>
      </c>
      <c r="H1497" s="229">
        <v>365</v>
      </c>
      <c r="I1497" s="314">
        <v>114</v>
      </c>
      <c r="J1497" s="229">
        <v>267</v>
      </c>
      <c r="K1497" s="229">
        <v>96</v>
      </c>
      <c r="L1497" s="229">
        <v>46</v>
      </c>
      <c r="M1497" s="308">
        <v>381</v>
      </c>
      <c r="N1497" s="197">
        <v>100</v>
      </c>
      <c r="O1497" s="60">
        <v>290</v>
      </c>
      <c r="P1497" s="60">
        <v>109</v>
      </c>
      <c r="Q1497" s="60">
        <v>67</v>
      </c>
      <c r="R1497" s="316">
        <v>390</v>
      </c>
      <c r="S1497" s="280">
        <v>117</v>
      </c>
      <c r="T1497" s="186">
        <v>277</v>
      </c>
      <c r="U1497" s="186">
        <v>104</v>
      </c>
      <c r="V1497" s="186">
        <v>49</v>
      </c>
      <c r="W1497" s="317">
        <v>394</v>
      </c>
    </row>
    <row r="1498" spans="1:23">
      <c r="A1498" s="499"/>
      <c r="B1498" s="499" t="s">
        <v>41</v>
      </c>
      <c r="C1498" t="s">
        <v>124</v>
      </c>
      <c r="D1498" s="300"/>
      <c r="E1498" s="300"/>
      <c r="F1498" s="300"/>
      <c r="G1498" s="300"/>
      <c r="H1498" s="300"/>
      <c r="I1498" s="314">
        <v>605</v>
      </c>
      <c r="J1498" s="227">
        <v>1258</v>
      </c>
      <c r="K1498" s="229">
        <v>407</v>
      </c>
      <c r="L1498" s="229">
        <v>195</v>
      </c>
      <c r="M1498" s="307">
        <v>1863</v>
      </c>
      <c r="N1498" s="197">
        <v>599</v>
      </c>
      <c r="O1498" s="60">
        <v>1315</v>
      </c>
      <c r="P1498" s="60">
        <v>421</v>
      </c>
      <c r="Q1498" s="60">
        <v>162</v>
      </c>
      <c r="R1498" s="316">
        <v>1914</v>
      </c>
      <c r="S1498" s="280">
        <v>615</v>
      </c>
      <c r="T1498" s="186">
        <v>1261</v>
      </c>
      <c r="U1498" s="186">
        <v>449</v>
      </c>
      <c r="V1498" s="186">
        <v>207</v>
      </c>
      <c r="W1498" s="317">
        <v>1876</v>
      </c>
    </row>
    <row r="1499" spans="1:23">
      <c r="A1499" s="499"/>
      <c r="B1499" s="499"/>
      <c r="C1499" t="s">
        <v>171</v>
      </c>
      <c r="D1499" s="300"/>
      <c r="E1499" s="300"/>
      <c r="F1499" s="300"/>
      <c r="G1499" s="300"/>
      <c r="H1499" s="300"/>
      <c r="I1499" s="314">
        <v>294</v>
      </c>
      <c r="J1499" s="229">
        <v>872</v>
      </c>
      <c r="K1499" s="229">
        <v>377</v>
      </c>
      <c r="L1499" s="229">
        <v>186</v>
      </c>
      <c r="M1499" s="307">
        <v>1166</v>
      </c>
      <c r="N1499" s="197">
        <v>347</v>
      </c>
      <c r="O1499" s="60">
        <v>915</v>
      </c>
      <c r="P1499" s="60">
        <v>403</v>
      </c>
      <c r="Q1499" s="60">
        <v>192</v>
      </c>
      <c r="R1499" s="316">
        <v>1262</v>
      </c>
      <c r="S1499" s="280">
        <v>398</v>
      </c>
      <c r="T1499" s="186">
        <v>1046</v>
      </c>
      <c r="U1499" s="186">
        <v>505</v>
      </c>
      <c r="V1499" s="186">
        <v>238</v>
      </c>
      <c r="W1499" s="317">
        <v>1444</v>
      </c>
    </row>
    <row r="1500" spans="1:23">
      <c r="A1500" s="499"/>
      <c r="B1500" s="499"/>
      <c r="C1500" t="s">
        <v>170</v>
      </c>
      <c r="D1500" s="300"/>
      <c r="E1500" s="300"/>
      <c r="F1500" s="300"/>
      <c r="G1500" s="300"/>
      <c r="H1500" s="300"/>
      <c r="I1500" s="314">
        <v>95</v>
      </c>
      <c r="J1500" s="229">
        <v>145</v>
      </c>
      <c r="K1500" s="229">
        <v>39</v>
      </c>
      <c r="L1500" s="133" t="s">
        <v>169</v>
      </c>
      <c r="M1500" s="308">
        <v>240</v>
      </c>
      <c r="N1500" s="197">
        <v>78</v>
      </c>
      <c r="O1500" s="60">
        <v>146</v>
      </c>
      <c r="P1500" s="60">
        <v>36</v>
      </c>
      <c r="Q1500" s="60">
        <v>11</v>
      </c>
      <c r="R1500" s="316">
        <v>224</v>
      </c>
      <c r="S1500" s="280">
        <v>79</v>
      </c>
      <c r="T1500" s="186">
        <v>163</v>
      </c>
      <c r="U1500" s="186">
        <v>51</v>
      </c>
      <c r="V1500" s="186">
        <v>22</v>
      </c>
      <c r="W1500" s="317">
        <v>242</v>
      </c>
    </row>
    <row r="1501" spans="1:23">
      <c r="A1501" s="499"/>
      <c r="B1501" s="499"/>
      <c r="C1501" t="s">
        <v>117</v>
      </c>
      <c r="D1501" s="300"/>
      <c r="E1501" s="300"/>
      <c r="F1501" s="300"/>
      <c r="G1501" s="300"/>
      <c r="H1501" s="300"/>
      <c r="I1501" s="314">
        <v>18</v>
      </c>
      <c r="J1501" s="229">
        <v>37</v>
      </c>
      <c r="K1501" s="229">
        <v>13</v>
      </c>
      <c r="L1501" s="133" t="s">
        <v>169</v>
      </c>
      <c r="M1501" s="308">
        <v>55</v>
      </c>
      <c r="N1501" s="197">
        <v>19</v>
      </c>
      <c r="O1501" s="60">
        <v>23</v>
      </c>
      <c r="P1501" s="60">
        <v>16</v>
      </c>
      <c r="Q1501" s="253" t="s">
        <v>169</v>
      </c>
      <c r="R1501" s="316">
        <v>42</v>
      </c>
      <c r="S1501" s="280">
        <v>29</v>
      </c>
      <c r="T1501" s="186">
        <v>28</v>
      </c>
      <c r="U1501" s="186">
        <v>13</v>
      </c>
      <c r="V1501" s="252" t="s">
        <v>169</v>
      </c>
      <c r="W1501" s="317">
        <v>57</v>
      </c>
    </row>
    <row r="1502" spans="1:23">
      <c r="A1502" s="499"/>
      <c r="B1502" s="499"/>
      <c r="C1502" t="s">
        <v>172</v>
      </c>
      <c r="D1502" s="300"/>
      <c r="E1502" s="300"/>
      <c r="F1502" s="300"/>
      <c r="G1502" s="300"/>
      <c r="H1502" s="300"/>
      <c r="I1502" s="158" t="s">
        <v>169</v>
      </c>
      <c r="J1502" s="229">
        <v>16</v>
      </c>
      <c r="K1502" s="133" t="s">
        <v>169</v>
      </c>
      <c r="L1502" s="133" t="s">
        <v>169</v>
      </c>
      <c r="M1502" s="308">
        <v>21</v>
      </c>
      <c r="N1502" s="315" t="s">
        <v>169</v>
      </c>
      <c r="O1502" s="60">
        <v>15</v>
      </c>
      <c r="P1502" s="253" t="s">
        <v>169</v>
      </c>
      <c r="Q1502" s="253" t="s">
        <v>169</v>
      </c>
      <c r="R1502" s="316">
        <v>19</v>
      </c>
      <c r="S1502" s="304" t="s">
        <v>169</v>
      </c>
      <c r="T1502" s="186">
        <v>12</v>
      </c>
      <c r="U1502" s="252" t="s">
        <v>169</v>
      </c>
      <c r="V1502" s="252" t="s">
        <v>169</v>
      </c>
      <c r="W1502" s="317">
        <v>17</v>
      </c>
    </row>
    <row r="1503" spans="1:23">
      <c r="A1503" s="499"/>
      <c r="B1503" s="499"/>
      <c r="C1503" t="s">
        <v>121</v>
      </c>
      <c r="D1503" s="300"/>
      <c r="E1503" s="300"/>
      <c r="F1503" s="300"/>
      <c r="G1503" s="300"/>
      <c r="H1503" s="300"/>
      <c r="I1503" s="158" t="s">
        <v>169</v>
      </c>
      <c r="J1503" s="133" t="s">
        <v>169</v>
      </c>
      <c r="K1503" s="133" t="s">
        <v>169</v>
      </c>
      <c r="L1503" s="133" t="s">
        <v>169</v>
      </c>
      <c r="M1503" s="159" t="s">
        <v>169</v>
      </c>
      <c r="N1503" s="315" t="s">
        <v>169</v>
      </c>
      <c r="O1503" s="253" t="s">
        <v>169</v>
      </c>
      <c r="R1503" s="318" t="s">
        <v>169</v>
      </c>
      <c r="S1503" s="304" t="s">
        <v>169</v>
      </c>
      <c r="T1503" s="252" t="s">
        <v>169</v>
      </c>
      <c r="U1503" s="252" t="s">
        <v>169</v>
      </c>
      <c r="V1503" s="186"/>
      <c r="W1503" s="321" t="s">
        <v>169</v>
      </c>
    </row>
    <row r="1504" spans="1:23">
      <c r="A1504" s="499"/>
      <c r="B1504" s="499"/>
      <c r="C1504" t="s">
        <v>281</v>
      </c>
      <c r="D1504" s="300"/>
      <c r="E1504" s="300"/>
      <c r="F1504" s="300"/>
      <c r="G1504" s="300"/>
      <c r="H1504" s="300"/>
      <c r="I1504" s="314">
        <v>56</v>
      </c>
      <c r="J1504" s="229">
        <v>105</v>
      </c>
      <c r="K1504" s="229">
        <v>34</v>
      </c>
      <c r="L1504" s="229">
        <v>15</v>
      </c>
      <c r="M1504" s="308">
        <v>161</v>
      </c>
      <c r="N1504" s="197">
        <v>63</v>
      </c>
      <c r="O1504" s="60">
        <v>108</v>
      </c>
      <c r="P1504" s="60">
        <v>38</v>
      </c>
      <c r="Q1504" s="60">
        <v>11</v>
      </c>
      <c r="R1504" s="316">
        <v>171</v>
      </c>
      <c r="S1504" s="280">
        <v>71</v>
      </c>
      <c r="T1504" s="186">
        <v>142</v>
      </c>
      <c r="U1504" s="186">
        <v>48</v>
      </c>
      <c r="V1504" s="186">
        <v>15</v>
      </c>
      <c r="W1504" s="317">
        <v>213</v>
      </c>
    </row>
    <row r="1505" spans="1:23">
      <c r="A1505" s="499"/>
      <c r="B1505" s="499"/>
      <c r="C1505" t="s">
        <v>123</v>
      </c>
      <c r="D1505" s="300"/>
      <c r="E1505" s="300"/>
      <c r="F1505" s="300"/>
      <c r="G1505" s="300"/>
      <c r="H1505" s="300"/>
      <c r="I1505" s="314">
        <v>31</v>
      </c>
      <c r="J1505" s="229">
        <v>141</v>
      </c>
      <c r="K1505" s="229">
        <v>109</v>
      </c>
      <c r="L1505" s="229">
        <v>94</v>
      </c>
      <c r="M1505" s="308">
        <v>172</v>
      </c>
      <c r="N1505" s="197">
        <v>69</v>
      </c>
      <c r="O1505" s="60">
        <v>137</v>
      </c>
      <c r="P1505" s="60">
        <v>134</v>
      </c>
      <c r="Q1505" s="60">
        <v>89</v>
      </c>
      <c r="R1505" s="316">
        <v>206</v>
      </c>
      <c r="S1505" s="280">
        <v>16</v>
      </c>
      <c r="T1505" s="186">
        <v>128</v>
      </c>
      <c r="U1505" s="186">
        <v>141</v>
      </c>
      <c r="V1505" s="186">
        <v>92</v>
      </c>
      <c r="W1505" s="317">
        <v>144</v>
      </c>
    </row>
    <row r="1506" spans="1:23">
      <c r="A1506" s="499"/>
      <c r="B1506" s="499"/>
      <c r="C1506" t="s">
        <v>509</v>
      </c>
      <c r="D1506" s="300"/>
      <c r="E1506" s="300"/>
      <c r="F1506" s="300"/>
      <c r="G1506" s="300"/>
      <c r="H1506" s="300"/>
      <c r="I1506" s="313">
        <v>1105</v>
      </c>
      <c r="J1506" s="227">
        <v>2578</v>
      </c>
      <c r="K1506" s="229">
        <v>986</v>
      </c>
      <c r="L1506" s="229">
        <v>509</v>
      </c>
      <c r="M1506" s="307">
        <v>3683</v>
      </c>
      <c r="N1506" s="197">
        <v>1181</v>
      </c>
      <c r="O1506" s="60">
        <v>2665</v>
      </c>
      <c r="P1506" s="60">
        <v>1049</v>
      </c>
      <c r="Q1506" s="60">
        <v>476</v>
      </c>
      <c r="R1506" s="316">
        <v>3846</v>
      </c>
      <c r="S1506" s="280">
        <v>1214</v>
      </c>
      <c r="T1506" s="186">
        <v>2781</v>
      </c>
      <c r="U1506" s="186">
        <v>1215</v>
      </c>
      <c r="V1506" s="186">
        <v>585</v>
      </c>
      <c r="W1506" s="317">
        <v>3995</v>
      </c>
    </row>
    <row r="1507" spans="1:23">
      <c r="A1507" s="499"/>
      <c r="B1507" s="499" t="s">
        <v>511</v>
      </c>
      <c r="C1507" t="s">
        <v>124</v>
      </c>
      <c r="D1507" s="300"/>
      <c r="E1507" s="300"/>
      <c r="F1507" s="300"/>
      <c r="G1507" s="300"/>
      <c r="H1507" s="300"/>
      <c r="I1507" s="313">
        <v>60697</v>
      </c>
      <c r="J1507" s="227">
        <v>17879</v>
      </c>
      <c r="K1507" s="227">
        <v>7530</v>
      </c>
      <c r="L1507" s="227">
        <v>6527</v>
      </c>
      <c r="M1507" s="311">
        <v>52613</v>
      </c>
      <c r="N1507" s="197">
        <v>68078</v>
      </c>
      <c r="O1507" s="60">
        <v>18955</v>
      </c>
      <c r="P1507" s="60">
        <v>7936</v>
      </c>
      <c r="Q1507" s="60">
        <v>6914</v>
      </c>
      <c r="R1507" s="316">
        <v>56714</v>
      </c>
      <c r="S1507" s="280">
        <v>71790</v>
      </c>
      <c r="T1507" s="186">
        <v>20131</v>
      </c>
      <c r="U1507" s="186">
        <v>8386</v>
      </c>
      <c r="V1507" s="186">
        <v>7266</v>
      </c>
      <c r="W1507" s="317">
        <v>59646</v>
      </c>
    </row>
    <row r="1508" spans="1:23">
      <c r="A1508" s="499"/>
      <c r="B1508" s="499"/>
      <c r="C1508" t="s">
        <v>171</v>
      </c>
      <c r="D1508" s="300"/>
      <c r="E1508" s="300"/>
      <c r="F1508" s="300"/>
      <c r="G1508" s="300"/>
      <c r="H1508" s="300"/>
      <c r="I1508" s="313">
        <v>40840</v>
      </c>
      <c r="J1508" s="227">
        <v>13488</v>
      </c>
      <c r="K1508" s="227">
        <v>6492</v>
      </c>
      <c r="L1508" s="227">
        <v>4799</v>
      </c>
      <c r="M1508" s="311">
        <v>37391</v>
      </c>
      <c r="N1508" s="197">
        <v>46317</v>
      </c>
      <c r="O1508" s="60">
        <v>14429</v>
      </c>
      <c r="P1508" s="60">
        <v>6904</v>
      </c>
      <c r="Q1508" s="60">
        <v>5129</v>
      </c>
      <c r="R1508" s="316">
        <v>40423</v>
      </c>
      <c r="S1508" s="280">
        <v>48453</v>
      </c>
      <c r="T1508" s="186">
        <v>15175</v>
      </c>
      <c r="U1508" s="186">
        <v>7209</v>
      </c>
      <c r="V1508" s="186">
        <v>5398</v>
      </c>
      <c r="W1508" s="317">
        <v>42167</v>
      </c>
    </row>
    <row r="1509" spans="1:23">
      <c r="A1509" s="499"/>
      <c r="B1509" s="499"/>
      <c r="C1509" t="s">
        <v>170</v>
      </c>
      <c r="D1509" s="300"/>
      <c r="E1509" s="300"/>
      <c r="F1509" s="300"/>
      <c r="G1509" s="300"/>
      <c r="H1509" s="300"/>
      <c r="I1509" s="313">
        <v>5425</v>
      </c>
      <c r="J1509" s="227">
        <v>1320</v>
      </c>
      <c r="K1509" s="229">
        <v>508</v>
      </c>
      <c r="L1509" s="229">
        <v>300</v>
      </c>
      <c r="M1509" s="311">
        <v>4329</v>
      </c>
      <c r="N1509" s="197">
        <v>6406</v>
      </c>
      <c r="O1509" s="60">
        <v>1452</v>
      </c>
      <c r="P1509" s="60">
        <v>544</v>
      </c>
      <c r="Q1509" s="60">
        <v>324</v>
      </c>
      <c r="R1509" s="316">
        <v>4915</v>
      </c>
      <c r="S1509" s="280">
        <v>7410</v>
      </c>
      <c r="T1509" s="186">
        <v>1594</v>
      </c>
      <c r="U1509" s="186">
        <v>595</v>
      </c>
      <c r="V1509" s="186">
        <v>343</v>
      </c>
      <c r="W1509" s="317">
        <v>5505</v>
      </c>
    </row>
    <row r="1510" spans="1:23">
      <c r="A1510" s="499"/>
      <c r="B1510" s="499"/>
      <c r="C1510" t="s">
        <v>117</v>
      </c>
      <c r="D1510" s="300"/>
      <c r="E1510" s="300"/>
      <c r="F1510" s="300"/>
      <c r="G1510" s="300"/>
      <c r="H1510" s="300"/>
      <c r="I1510" s="313">
        <v>1200</v>
      </c>
      <c r="J1510" s="229">
        <v>496</v>
      </c>
      <c r="K1510" s="229">
        <v>259</v>
      </c>
      <c r="L1510" s="229">
        <v>137</v>
      </c>
      <c r="M1510" s="311">
        <v>1293</v>
      </c>
      <c r="N1510" s="197">
        <v>1350</v>
      </c>
      <c r="O1510" s="60">
        <v>511</v>
      </c>
      <c r="P1510" s="60">
        <v>266</v>
      </c>
      <c r="Q1510" s="60">
        <v>156</v>
      </c>
      <c r="R1510" s="316">
        <v>1406</v>
      </c>
      <c r="S1510" s="280">
        <v>1594</v>
      </c>
      <c r="T1510" s="186">
        <v>546</v>
      </c>
      <c r="U1510" s="186">
        <v>274</v>
      </c>
      <c r="V1510" s="186">
        <v>165</v>
      </c>
      <c r="W1510" s="317">
        <v>1579</v>
      </c>
    </row>
    <row r="1511" spans="1:23">
      <c r="A1511" s="499"/>
      <c r="B1511" s="499"/>
      <c r="C1511" t="s">
        <v>172</v>
      </c>
      <c r="D1511" s="300"/>
      <c r="E1511" s="300"/>
      <c r="F1511" s="300"/>
      <c r="G1511" s="300"/>
      <c r="H1511" s="300"/>
      <c r="I1511" s="313">
        <v>1121</v>
      </c>
      <c r="J1511" s="229">
        <v>439</v>
      </c>
      <c r="K1511" s="229">
        <v>249</v>
      </c>
      <c r="L1511" s="229">
        <v>170</v>
      </c>
      <c r="M1511" s="311">
        <v>1106</v>
      </c>
      <c r="N1511" s="197">
        <v>1162</v>
      </c>
      <c r="O1511" s="60">
        <v>451</v>
      </c>
      <c r="P1511" s="60">
        <v>252</v>
      </c>
      <c r="Q1511" s="60">
        <v>176</v>
      </c>
      <c r="R1511" s="316">
        <v>1133</v>
      </c>
      <c r="S1511" s="280">
        <v>1171</v>
      </c>
      <c r="T1511" s="186">
        <v>462</v>
      </c>
      <c r="U1511" s="186">
        <v>251</v>
      </c>
      <c r="V1511" s="186">
        <v>177</v>
      </c>
      <c r="W1511" s="317">
        <v>1150</v>
      </c>
    </row>
    <row r="1512" spans="1:23">
      <c r="A1512" s="499"/>
      <c r="B1512" s="499"/>
      <c r="C1512" t="s">
        <v>121</v>
      </c>
      <c r="D1512" s="300"/>
      <c r="E1512" s="300"/>
      <c r="F1512" s="300"/>
      <c r="G1512" s="300"/>
      <c r="H1512" s="300"/>
      <c r="I1512" s="314">
        <v>185</v>
      </c>
      <c r="J1512" s="229">
        <v>65</v>
      </c>
      <c r="K1512" s="229">
        <v>30</v>
      </c>
      <c r="L1512" s="133" t="s">
        <v>169</v>
      </c>
      <c r="M1512" s="311">
        <v>174</v>
      </c>
      <c r="N1512" s="197">
        <v>212</v>
      </c>
      <c r="O1512" s="60">
        <v>68</v>
      </c>
      <c r="P1512" s="60">
        <v>33</v>
      </c>
      <c r="Q1512" s="60">
        <v>11</v>
      </c>
      <c r="R1512" s="316">
        <v>188</v>
      </c>
      <c r="S1512" s="280">
        <v>227</v>
      </c>
      <c r="T1512" s="186">
        <v>74</v>
      </c>
      <c r="U1512" s="186">
        <v>36</v>
      </c>
      <c r="V1512" s="186">
        <v>12</v>
      </c>
      <c r="W1512" s="317">
        <v>200</v>
      </c>
    </row>
    <row r="1513" spans="1:23">
      <c r="A1513" s="499"/>
      <c r="B1513" s="499"/>
      <c r="C1513" t="s">
        <v>281</v>
      </c>
      <c r="D1513" s="300"/>
      <c r="E1513" s="300"/>
      <c r="F1513" s="300"/>
      <c r="G1513" s="300"/>
      <c r="H1513" s="300"/>
      <c r="I1513" s="313">
        <v>4779</v>
      </c>
      <c r="J1513" s="227">
        <v>1075</v>
      </c>
      <c r="K1513" s="229">
        <v>332</v>
      </c>
      <c r="L1513" s="229">
        <v>169</v>
      </c>
      <c r="M1513" s="311">
        <v>4068</v>
      </c>
      <c r="N1513" s="197">
        <v>5480</v>
      </c>
      <c r="O1513" s="60">
        <v>1182</v>
      </c>
      <c r="P1513" s="60">
        <v>354</v>
      </c>
      <c r="Q1513" s="60">
        <v>180</v>
      </c>
      <c r="R1513" s="316">
        <v>4493</v>
      </c>
      <c r="S1513" s="280">
        <v>6293</v>
      </c>
      <c r="T1513" s="186">
        <v>1315</v>
      </c>
      <c r="U1513" s="186">
        <v>373</v>
      </c>
      <c r="V1513" s="186">
        <v>187</v>
      </c>
      <c r="W1513" s="317">
        <v>5003</v>
      </c>
    </row>
    <row r="1514" spans="1:23">
      <c r="A1514" s="499"/>
      <c r="B1514" s="499"/>
      <c r="C1514" t="s">
        <v>123</v>
      </c>
      <c r="D1514" s="300"/>
      <c r="E1514" s="300"/>
      <c r="F1514" s="300"/>
      <c r="G1514" s="300"/>
      <c r="H1514" s="300"/>
      <c r="I1514" s="313">
        <v>130983</v>
      </c>
      <c r="J1514" s="227">
        <v>60152</v>
      </c>
      <c r="K1514" s="227">
        <v>39766</v>
      </c>
      <c r="L1514" s="227">
        <v>47148</v>
      </c>
      <c r="M1514" s="311">
        <v>141399</v>
      </c>
      <c r="N1514" s="197">
        <v>126385</v>
      </c>
      <c r="O1514" s="60">
        <v>59661</v>
      </c>
      <c r="P1514" s="60">
        <v>39755</v>
      </c>
      <c r="Q1514" s="60">
        <v>47415</v>
      </c>
      <c r="R1514" s="316">
        <v>139507</v>
      </c>
      <c r="S1514" s="280">
        <v>130209</v>
      </c>
      <c r="T1514" s="186">
        <v>59203</v>
      </c>
      <c r="U1514" s="186">
        <v>39643</v>
      </c>
      <c r="V1514" s="186">
        <v>47541</v>
      </c>
      <c r="W1514" s="317">
        <v>140480</v>
      </c>
    </row>
    <row r="1515" spans="1:23">
      <c r="A1515" s="499"/>
      <c r="B1515" s="499"/>
      <c r="C1515" t="s">
        <v>509</v>
      </c>
      <c r="D1515" s="300"/>
      <c r="E1515" s="300"/>
      <c r="F1515" s="300"/>
      <c r="G1515" s="300"/>
      <c r="H1515" s="300"/>
      <c r="I1515" s="313">
        <v>245230</v>
      </c>
      <c r="J1515" s="227">
        <v>94914</v>
      </c>
      <c r="K1515" s="227">
        <v>55166</v>
      </c>
      <c r="L1515" s="227">
        <v>59259</v>
      </c>
      <c r="M1515" s="311">
        <v>242373</v>
      </c>
      <c r="N1515" s="197">
        <v>255390</v>
      </c>
      <c r="O1515" s="60">
        <v>96709</v>
      </c>
      <c r="P1515" s="60">
        <v>56044</v>
      </c>
      <c r="Q1515" s="60">
        <v>60305</v>
      </c>
      <c r="R1515" s="316">
        <v>248779</v>
      </c>
      <c r="S1515" s="280">
        <v>267147</v>
      </c>
      <c r="T1515" s="186">
        <v>98500</v>
      </c>
      <c r="U1515" s="186">
        <v>56767</v>
      </c>
      <c r="V1515" s="186">
        <v>61089</v>
      </c>
      <c r="W1515" s="317">
        <v>255730</v>
      </c>
    </row>
    <row r="1516" spans="1:23">
      <c r="A1516" s="499" t="s">
        <v>228</v>
      </c>
      <c r="B1516" s="499" t="s">
        <v>24</v>
      </c>
      <c r="C1516" t="s">
        <v>124</v>
      </c>
      <c r="D1516" s="229">
        <v>221</v>
      </c>
      <c r="E1516" s="229">
        <v>343</v>
      </c>
      <c r="F1516" s="229">
        <v>123</v>
      </c>
      <c r="G1516" s="229">
        <v>88</v>
      </c>
      <c r="H1516" s="229">
        <v>564</v>
      </c>
      <c r="I1516" s="314">
        <v>176</v>
      </c>
      <c r="J1516" s="229">
        <v>305</v>
      </c>
      <c r="K1516" s="229">
        <v>101</v>
      </c>
      <c r="L1516" s="229">
        <v>71</v>
      </c>
      <c r="M1516" s="308">
        <v>481</v>
      </c>
      <c r="N1516" s="197">
        <v>131</v>
      </c>
      <c r="O1516" s="60">
        <v>286</v>
      </c>
      <c r="P1516" s="60">
        <v>94</v>
      </c>
      <c r="Q1516" s="60">
        <v>50</v>
      </c>
      <c r="R1516" s="316">
        <v>417</v>
      </c>
      <c r="S1516" s="280">
        <v>181</v>
      </c>
      <c r="T1516" s="186">
        <v>265</v>
      </c>
      <c r="U1516" s="186">
        <v>97</v>
      </c>
      <c r="V1516" s="186">
        <v>67</v>
      </c>
      <c r="W1516" s="317">
        <v>446</v>
      </c>
    </row>
    <row r="1517" spans="1:23">
      <c r="A1517" s="499"/>
      <c r="B1517" s="499"/>
      <c r="C1517" t="s">
        <v>171</v>
      </c>
      <c r="D1517" s="229">
        <v>11</v>
      </c>
      <c r="E1517" s="229">
        <v>24</v>
      </c>
      <c r="F1517" s="133" t="s">
        <v>169</v>
      </c>
      <c r="G1517" s="133" t="s">
        <v>169</v>
      </c>
      <c r="H1517" s="229">
        <v>35</v>
      </c>
      <c r="I1517" s="314">
        <v>10</v>
      </c>
      <c r="J1517" s="229">
        <v>24</v>
      </c>
      <c r="K1517" s="133" t="s">
        <v>169</v>
      </c>
      <c r="L1517" s="133" t="s">
        <v>169</v>
      </c>
      <c r="M1517" s="308">
        <v>34</v>
      </c>
      <c r="N1517" s="197">
        <v>17</v>
      </c>
      <c r="O1517" s="60">
        <v>20</v>
      </c>
      <c r="P1517" s="253" t="s">
        <v>169</v>
      </c>
      <c r="Q1517" s="253" t="s">
        <v>169</v>
      </c>
      <c r="R1517" s="316">
        <v>37</v>
      </c>
      <c r="S1517" s="280">
        <v>15</v>
      </c>
      <c r="T1517" s="186">
        <v>20</v>
      </c>
      <c r="U1517" s="186">
        <v>10</v>
      </c>
      <c r="V1517" s="252" t="s">
        <v>169</v>
      </c>
      <c r="W1517" s="317">
        <v>35</v>
      </c>
    </row>
    <row r="1518" spans="1:23">
      <c r="A1518" s="499"/>
      <c r="B1518" s="499"/>
      <c r="C1518" t="s">
        <v>170</v>
      </c>
      <c r="D1518" s="229">
        <v>14</v>
      </c>
      <c r="E1518" s="229">
        <v>31</v>
      </c>
      <c r="F1518" s="229">
        <v>11</v>
      </c>
      <c r="G1518" s="133" t="s">
        <v>169</v>
      </c>
      <c r="H1518" s="229">
        <v>45</v>
      </c>
      <c r="I1518" s="314">
        <v>16</v>
      </c>
      <c r="J1518" s="229">
        <v>29</v>
      </c>
      <c r="K1518" s="133" t="s">
        <v>169</v>
      </c>
      <c r="L1518" s="133" t="s">
        <v>169</v>
      </c>
      <c r="M1518" s="308">
        <v>45</v>
      </c>
      <c r="N1518" s="197">
        <v>14</v>
      </c>
      <c r="O1518" s="60">
        <v>32</v>
      </c>
      <c r="P1518" s="253" t="s">
        <v>169</v>
      </c>
      <c r="Q1518" s="253" t="s">
        <v>169</v>
      </c>
      <c r="R1518" s="316">
        <v>46</v>
      </c>
      <c r="S1518" s="280">
        <v>21</v>
      </c>
      <c r="T1518" s="186">
        <v>24</v>
      </c>
      <c r="U1518" s="186">
        <v>10</v>
      </c>
      <c r="V1518" s="252" t="s">
        <v>169</v>
      </c>
      <c r="W1518" s="317">
        <v>45</v>
      </c>
    </row>
    <row r="1519" spans="1:23">
      <c r="A1519" s="499"/>
      <c r="B1519" s="499"/>
      <c r="C1519" t="s">
        <v>117</v>
      </c>
      <c r="D1519" s="229" t="s">
        <v>169</v>
      </c>
      <c r="E1519" s="229" t="s">
        <v>169</v>
      </c>
      <c r="F1519" s="133" t="s">
        <v>169</v>
      </c>
      <c r="G1519" s="133" t="s">
        <v>169</v>
      </c>
      <c r="H1519" s="133" t="s">
        <v>169</v>
      </c>
      <c r="I1519" s="158" t="s">
        <v>169</v>
      </c>
      <c r="J1519" s="229">
        <v>10</v>
      </c>
      <c r="K1519" s="133" t="s">
        <v>169</v>
      </c>
      <c r="M1519" s="308">
        <v>12</v>
      </c>
      <c r="N1519" s="315" t="s">
        <v>169</v>
      </c>
      <c r="O1519" s="253" t="s">
        <v>169</v>
      </c>
      <c r="P1519" s="253" t="s">
        <v>169</v>
      </c>
      <c r="Q1519" s="253" t="s">
        <v>169</v>
      </c>
      <c r="R1519" s="316">
        <v>13</v>
      </c>
      <c r="S1519" s="304" t="s">
        <v>169</v>
      </c>
      <c r="T1519" s="252" t="s">
        <v>169</v>
      </c>
      <c r="U1519" s="252" t="s">
        <v>169</v>
      </c>
      <c r="V1519" s="252" t="s">
        <v>169</v>
      </c>
      <c r="W1519" s="321" t="s">
        <v>169</v>
      </c>
    </row>
    <row r="1520" spans="1:23">
      <c r="A1520" s="499"/>
      <c r="B1520" s="499"/>
      <c r="C1520" t="s">
        <v>172</v>
      </c>
      <c r="D1520" s="229">
        <v>46</v>
      </c>
      <c r="E1520" s="229">
        <v>129</v>
      </c>
      <c r="F1520" s="229">
        <v>71</v>
      </c>
      <c r="G1520" s="229">
        <v>57</v>
      </c>
      <c r="H1520" s="229">
        <v>175</v>
      </c>
      <c r="I1520" s="314">
        <v>54</v>
      </c>
      <c r="J1520" s="229">
        <v>160</v>
      </c>
      <c r="K1520" s="229">
        <v>81</v>
      </c>
      <c r="L1520" s="229">
        <v>74</v>
      </c>
      <c r="M1520" s="308">
        <v>214</v>
      </c>
      <c r="N1520" s="197">
        <v>63</v>
      </c>
      <c r="O1520" s="60">
        <v>144</v>
      </c>
      <c r="P1520" s="60">
        <v>89</v>
      </c>
      <c r="Q1520" s="60">
        <v>57</v>
      </c>
      <c r="R1520" s="316">
        <v>207</v>
      </c>
      <c r="S1520" s="280">
        <v>64</v>
      </c>
      <c r="T1520" s="186">
        <v>148</v>
      </c>
      <c r="U1520" s="186">
        <v>81</v>
      </c>
      <c r="V1520" s="186">
        <v>51</v>
      </c>
      <c r="W1520" s="317">
        <v>212</v>
      </c>
    </row>
    <row r="1521" spans="1:23">
      <c r="A1521" s="499"/>
      <c r="B1521" s="499"/>
      <c r="C1521" t="s">
        <v>121</v>
      </c>
      <c r="E1521" s="229" t="s">
        <v>169</v>
      </c>
      <c r="F1521" s="133" t="s">
        <v>169</v>
      </c>
      <c r="H1521" s="133" t="s">
        <v>169</v>
      </c>
      <c r="I1521" s="158" t="s">
        <v>169</v>
      </c>
      <c r="J1521" s="133" t="s">
        <v>169</v>
      </c>
      <c r="K1521" s="133" t="s">
        <v>169</v>
      </c>
      <c r="L1521" s="133" t="s">
        <v>169</v>
      </c>
      <c r="M1521" s="159" t="s">
        <v>169</v>
      </c>
      <c r="N1521" s="315" t="s">
        <v>169</v>
      </c>
      <c r="O1521" s="253" t="s">
        <v>169</v>
      </c>
      <c r="P1521" s="253" t="s">
        <v>169</v>
      </c>
      <c r="Q1521" s="253" t="s">
        <v>169</v>
      </c>
      <c r="R1521" s="318" t="s">
        <v>169</v>
      </c>
      <c r="S1521" s="304" t="s">
        <v>169</v>
      </c>
      <c r="T1521" s="252" t="s">
        <v>169</v>
      </c>
      <c r="V1521" s="252" t="s">
        <v>169</v>
      </c>
      <c r="W1521" s="321" t="s">
        <v>169</v>
      </c>
    </row>
    <row r="1522" spans="1:23">
      <c r="A1522" s="499"/>
      <c r="B1522" s="499"/>
      <c r="C1522" t="s">
        <v>281</v>
      </c>
      <c r="D1522" s="229" t="s">
        <v>169</v>
      </c>
      <c r="E1522" s="229">
        <v>16</v>
      </c>
      <c r="F1522" s="133" t="s">
        <v>169</v>
      </c>
      <c r="H1522" s="229">
        <v>24</v>
      </c>
      <c r="I1522" s="158" t="s">
        <v>169</v>
      </c>
      <c r="J1522" s="229">
        <v>15</v>
      </c>
      <c r="K1522" s="133" t="s">
        <v>169</v>
      </c>
      <c r="L1522" s="133" t="s">
        <v>169</v>
      </c>
      <c r="M1522" s="308">
        <v>24</v>
      </c>
      <c r="N1522" s="197">
        <v>14</v>
      </c>
      <c r="O1522" s="60">
        <v>21</v>
      </c>
      <c r="P1522" s="253" t="s">
        <v>169</v>
      </c>
      <c r="R1522" s="316">
        <v>35</v>
      </c>
      <c r="S1522" s="280">
        <v>13</v>
      </c>
      <c r="T1522" s="186">
        <v>26</v>
      </c>
      <c r="U1522" s="252" t="s">
        <v>169</v>
      </c>
      <c r="V1522" s="252" t="s">
        <v>169</v>
      </c>
      <c r="W1522" s="317">
        <v>39</v>
      </c>
    </row>
    <row r="1523" spans="1:23">
      <c r="A1523" s="499"/>
      <c r="B1523" s="499"/>
      <c r="C1523" t="s">
        <v>123</v>
      </c>
      <c r="D1523" s="229" t="s">
        <v>169</v>
      </c>
      <c r="E1523" s="229">
        <v>59</v>
      </c>
      <c r="F1523" s="229">
        <v>34</v>
      </c>
      <c r="G1523" s="229">
        <v>36</v>
      </c>
      <c r="H1523" s="229">
        <v>65</v>
      </c>
      <c r="I1523" s="158" t="s">
        <v>169</v>
      </c>
      <c r="J1523" s="229">
        <v>71</v>
      </c>
      <c r="K1523" s="229">
        <v>66</v>
      </c>
      <c r="L1523" s="229">
        <v>55</v>
      </c>
      <c r="M1523" s="308">
        <v>78</v>
      </c>
      <c r="N1523" s="315" t="s">
        <v>169</v>
      </c>
      <c r="O1523" s="60">
        <v>43</v>
      </c>
      <c r="P1523" s="60">
        <v>54</v>
      </c>
      <c r="Q1523" s="60">
        <v>42</v>
      </c>
      <c r="R1523" s="316">
        <v>45</v>
      </c>
      <c r="S1523" s="280">
        <v>13</v>
      </c>
      <c r="T1523" s="186">
        <v>48</v>
      </c>
      <c r="U1523" s="186">
        <v>74</v>
      </c>
      <c r="V1523" s="186">
        <v>43</v>
      </c>
      <c r="W1523" s="317">
        <v>61</v>
      </c>
    </row>
    <row r="1524" spans="1:23">
      <c r="A1524" s="499"/>
      <c r="B1524" s="499"/>
      <c r="C1524" t="s">
        <v>509</v>
      </c>
      <c r="D1524" s="229">
        <v>311</v>
      </c>
      <c r="E1524" s="229">
        <v>608</v>
      </c>
      <c r="F1524" s="229">
        <v>255</v>
      </c>
      <c r="G1524" s="229">
        <v>188</v>
      </c>
      <c r="H1524" s="229">
        <v>919</v>
      </c>
      <c r="I1524" s="314">
        <v>275</v>
      </c>
      <c r="J1524" s="229">
        <v>620</v>
      </c>
      <c r="K1524" s="229">
        <v>270</v>
      </c>
      <c r="L1524" s="229">
        <v>212</v>
      </c>
      <c r="M1524" s="308">
        <v>895</v>
      </c>
      <c r="N1524" s="197">
        <v>248</v>
      </c>
      <c r="O1524" s="60">
        <v>554</v>
      </c>
      <c r="P1524" s="60">
        <v>261</v>
      </c>
      <c r="Q1524" s="60">
        <v>160</v>
      </c>
      <c r="R1524" s="316">
        <v>802</v>
      </c>
      <c r="S1524" s="280">
        <v>311</v>
      </c>
      <c r="T1524" s="186">
        <v>536</v>
      </c>
      <c r="U1524" s="186">
        <v>276</v>
      </c>
      <c r="V1524" s="186">
        <v>176</v>
      </c>
      <c r="W1524" s="317">
        <v>847</v>
      </c>
    </row>
    <row r="1525" spans="1:23">
      <c r="A1525" s="499"/>
      <c r="B1525" s="499" t="s">
        <v>510</v>
      </c>
      <c r="C1525" t="s">
        <v>124</v>
      </c>
      <c r="D1525" s="229">
        <v>12</v>
      </c>
      <c r="E1525" s="229">
        <v>32</v>
      </c>
      <c r="F1525" s="133" t="s">
        <v>169</v>
      </c>
      <c r="G1525" s="133" t="s">
        <v>169</v>
      </c>
      <c r="H1525" s="229">
        <v>44</v>
      </c>
      <c r="I1525" s="314">
        <v>10</v>
      </c>
      <c r="J1525" s="229">
        <v>35</v>
      </c>
      <c r="K1525" s="229">
        <v>13</v>
      </c>
      <c r="L1525" s="133" t="s">
        <v>169</v>
      </c>
      <c r="M1525" s="308">
        <v>45</v>
      </c>
      <c r="N1525" s="197">
        <v>10</v>
      </c>
      <c r="O1525" s="60">
        <v>30</v>
      </c>
      <c r="P1525" s="60">
        <v>13</v>
      </c>
      <c r="Q1525" s="253" t="s">
        <v>169</v>
      </c>
      <c r="R1525" s="316">
        <v>40</v>
      </c>
      <c r="S1525" s="280">
        <v>10</v>
      </c>
      <c r="T1525" s="186">
        <v>30</v>
      </c>
      <c r="U1525" s="252" t="s">
        <v>169</v>
      </c>
      <c r="V1525" s="252" t="s">
        <v>169</v>
      </c>
      <c r="W1525" s="317">
        <v>40</v>
      </c>
    </row>
    <row r="1526" spans="1:23">
      <c r="A1526" s="499"/>
      <c r="B1526" s="499"/>
      <c r="C1526" t="s">
        <v>171</v>
      </c>
      <c r="G1526" s="133" t="s">
        <v>169</v>
      </c>
      <c r="I1526" s="158" t="s">
        <v>169</v>
      </c>
      <c r="J1526" s="133" t="s">
        <v>169</v>
      </c>
      <c r="M1526" s="159" t="s">
        <v>169</v>
      </c>
      <c r="N1526" s="315" t="s">
        <v>169</v>
      </c>
      <c r="O1526" s="253" t="s">
        <v>169</v>
      </c>
      <c r="P1526" s="253" t="s">
        <v>169</v>
      </c>
      <c r="R1526" s="318" t="s">
        <v>169</v>
      </c>
      <c r="S1526" s="196"/>
      <c r="T1526" s="252" t="s">
        <v>169</v>
      </c>
      <c r="U1526" s="252" t="s">
        <v>169</v>
      </c>
      <c r="V1526" s="252" t="s">
        <v>169</v>
      </c>
      <c r="W1526" s="321" t="s">
        <v>169</v>
      </c>
    </row>
    <row r="1527" spans="1:23">
      <c r="A1527" s="499"/>
      <c r="B1527" s="499"/>
      <c r="C1527" t="s">
        <v>170</v>
      </c>
      <c r="D1527" s="229" t="s">
        <v>169</v>
      </c>
      <c r="E1527" s="229" t="s">
        <v>169</v>
      </c>
      <c r="F1527" s="133" t="s">
        <v>169</v>
      </c>
      <c r="H1527" s="133" t="s">
        <v>169</v>
      </c>
      <c r="I1527" s="314"/>
      <c r="J1527" s="133" t="s">
        <v>169</v>
      </c>
      <c r="M1527" s="159" t="s">
        <v>169</v>
      </c>
      <c r="N1527" s="196"/>
      <c r="O1527" s="253" t="s">
        <v>169</v>
      </c>
      <c r="P1527" s="253" t="s">
        <v>169</v>
      </c>
      <c r="R1527" s="318" t="s">
        <v>169</v>
      </c>
      <c r="S1527" s="196"/>
      <c r="T1527" s="252" t="s">
        <v>169</v>
      </c>
      <c r="U1527" s="252" t="s">
        <v>169</v>
      </c>
      <c r="W1527" s="321" t="s">
        <v>169</v>
      </c>
    </row>
    <row r="1528" spans="1:23">
      <c r="A1528" s="499"/>
      <c r="B1528" s="499"/>
      <c r="C1528" t="s">
        <v>117</v>
      </c>
      <c r="D1528" s="229" t="s">
        <v>169</v>
      </c>
      <c r="H1528" s="133" t="s">
        <v>169</v>
      </c>
      <c r="I1528" s="158" t="s">
        <v>169</v>
      </c>
      <c r="M1528" s="159" t="s">
        <v>169</v>
      </c>
      <c r="N1528" s="315" t="s">
        <v>169</v>
      </c>
      <c r="O1528" s="253" t="s">
        <v>169</v>
      </c>
      <c r="R1528" s="318" t="s">
        <v>169</v>
      </c>
      <c r="S1528" s="196"/>
      <c r="T1528" s="252" t="s">
        <v>169</v>
      </c>
      <c r="W1528" s="321" t="s">
        <v>169</v>
      </c>
    </row>
    <row r="1529" spans="1:23">
      <c r="A1529" s="499"/>
      <c r="B1529" s="499"/>
      <c r="C1529" t="s">
        <v>172</v>
      </c>
      <c r="E1529" s="229" t="s">
        <v>169</v>
      </c>
      <c r="F1529" s="133" t="s">
        <v>169</v>
      </c>
      <c r="G1529" s="133" t="s">
        <v>169</v>
      </c>
      <c r="H1529" s="133" t="s">
        <v>169</v>
      </c>
      <c r="I1529" s="158" t="s">
        <v>169</v>
      </c>
      <c r="J1529" s="133" t="s">
        <v>169</v>
      </c>
      <c r="K1529" s="133" t="s">
        <v>169</v>
      </c>
      <c r="L1529" s="133" t="s">
        <v>169</v>
      </c>
      <c r="M1529" s="159" t="s">
        <v>169</v>
      </c>
      <c r="N1529" s="315" t="s">
        <v>169</v>
      </c>
      <c r="O1529" s="253" t="s">
        <v>169</v>
      </c>
      <c r="P1529" s="253" t="s">
        <v>169</v>
      </c>
      <c r="Q1529" s="253" t="s">
        <v>169</v>
      </c>
      <c r="R1529" s="318" t="s">
        <v>169</v>
      </c>
      <c r="S1529" s="304" t="s">
        <v>169</v>
      </c>
      <c r="T1529" s="252" t="s">
        <v>169</v>
      </c>
      <c r="U1529" s="252" t="s">
        <v>169</v>
      </c>
      <c r="V1529" s="252" t="s">
        <v>169</v>
      </c>
      <c r="W1529" s="321" t="s">
        <v>169</v>
      </c>
    </row>
    <row r="1530" spans="1:23">
      <c r="A1530" s="499"/>
      <c r="B1530" s="499"/>
      <c r="C1530" t="s">
        <v>121</v>
      </c>
      <c r="I1530" s="314"/>
      <c r="M1530" s="308"/>
      <c r="N1530" s="315" t="s">
        <v>169</v>
      </c>
      <c r="R1530" s="318" t="s">
        <v>169</v>
      </c>
      <c r="S1530" s="196"/>
      <c r="W1530" s="195"/>
    </row>
    <row r="1531" spans="1:23">
      <c r="A1531" s="499"/>
      <c r="B1531" s="499"/>
      <c r="C1531" t="s">
        <v>281</v>
      </c>
      <c r="E1531" s="229" t="s">
        <v>169</v>
      </c>
      <c r="H1531" s="133" t="s">
        <v>169</v>
      </c>
      <c r="I1531" s="314"/>
      <c r="J1531" s="133" t="s">
        <v>169</v>
      </c>
      <c r="M1531" s="159" t="s">
        <v>169</v>
      </c>
      <c r="N1531" s="315" t="s">
        <v>169</v>
      </c>
      <c r="O1531" s="253" t="s">
        <v>169</v>
      </c>
      <c r="P1531" s="253" t="s">
        <v>169</v>
      </c>
      <c r="R1531" s="318" t="s">
        <v>169</v>
      </c>
      <c r="S1531" s="196"/>
      <c r="T1531" s="252" t="s">
        <v>169</v>
      </c>
      <c r="U1531" s="252" t="s">
        <v>169</v>
      </c>
      <c r="W1531" s="321" t="s">
        <v>169</v>
      </c>
    </row>
    <row r="1532" spans="1:23">
      <c r="A1532" s="499"/>
      <c r="B1532" s="499"/>
      <c r="C1532" t="s">
        <v>123</v>
      </c>
      <c r="E1532" s="229" t="s">
        <v>169</v>
      </c>
      <c r="F1532" s="133" t="s">
        <v>169</v>
      </c>
      <c r="G1532" s="133" t="s">
        <v>169</v>
      </c>
      <c r="H1532" s="133" t="s">
        <v>169</v>
      </c>
      <c r="I1532" s="314"/>
      <c r="J1532" s="133" t="s">
        <v>169</v>
      </c>
      <c r="K1532" s="133" t="s">
        <v>169</v>
      </c>
      <c r="L1532" s="133" t="s">
        <v>169</v>
      </c>
      <c r="M1532" s="159" t="s">
        <v>169</v>
      </c>
      <c r="N1532" s="196"/>
      <c r="O1532" s="253" t="s">
        <v>169</v>
      </c>
      <c r="P1532" s="253" t="s">
        <v>169</v>
      </c>
      <c r="Q1532" s="253" t="s">
        <v>169</v>
      </c>
      <c r="R1532" s="318" t="s">
        <v>169</v>
      </c>
      <c r="S1532" s="196"/>
      <c r="T1532" s="252" t="s">
        <v>169</v>
      </c>
      <c r="U1532" s="252" t="s">
        <v>169</v>
      </c>
      <c r="V1532" s="252" t="s">
        <v>169</v>
      </c>
      <c r="W1532" s="321" t="s">
        <v>169</v>
      </c>
    </row>
    <row r="1533" spans="1:23">
      <c r="A1533" s="499"/>
      <c r="B1533" s="499"/>
      <c r="C1533" t="s">
        <v>509</v>
      </c>
      <c r="D1533" s="229">
        <v>15</v>
      </c>
      <c r="E1533" s="229">
        <v>42</v>
      </c>
      <c r="F1533" s="229">
        <v>18</v>
      </c>
      <c r="G1533" s="229">
        <v>21</v>
      </c>
      <c r="H1533" s="229">
        <v>57</v>
      </c>
      <c r="I1533" s="314">
        <v>14</v>
      </c>
      <c r="J1533" s="229">
        <v>57</v>
      </c>
      <c r="K1533" s="229">
        <v>22</v>
      </c>
      <c r="L1533" s="133" t="s">
        <v>169</v>
      </c>
      <c r="M1533" s="308">
        <v>71</v>
      </c>
      <c r="N1533" s="197">
        <v>17</v>
      </c>
      <c r="O1533" s="60">
        <v>47</v>
      </c>
      <c r="P1533" s="60">
        <v>29</v>
      </c>
      <c r="Q1533" s="60">
        <v>11</v>
      </c>
      <c r="R1533" s="316">
        <v>64</v>
      </c>
      <c r="S1533" s="280">
        <v>11</v>
      </c>
      <c r="T1533" s="186">
        <v>47</v>
      </c>
      <c r="U1533" s="186">
        <v>19</v>
      </c>
      <c r="V1533" s="252" t="s">
        <v>169</v>
      </c>
      <c r="W1533" s="317">
        <v>58</v>
      </c>
    </row>
    <row r="1534" spans="1:23">
      <c r="A1534" s="499"/>
      <c r="B1534" s="499" t="s">
        <v>41</v>
      </c>
      <c r="C1534" t="s">
        <v>124</v>
      </c>
      <c r="D1534" s="300"/>
      <c r="E1534" s="300"/>
      <c r="F1534" s="300"/>
      <c r="G1534" s="300"/>
      <c r="H1534" s="300"/>
      <c r="I1534" s="314">
        <v>147</v>
      </c>
      <c r="J1534" s="229">
        <v>215</v>
      </c>
      <c r="K1534" s="229">
        <v>74</v>
      </c>
      <c r="L1534" s="229">
        <v>39</v>
      </c>
      <c r="M1534" s="308">
        <v>362</v>
      </c>
      <c r="N1534" s="197">
        <v>108</v>
      </c>
      <c r="O1534" s="60">
        <v>167</v>
      </c>
      <c r="P1534" s="60">
        <v>46</v>
      </c>
      <c r="Q1534" s="60">
        <v>32</v>
      </c>
      <c r="R1534" s="316">
        <v>275</v>
      </c>
      <c r="S1534" s="280">
        <v>89</v>
      </c>
      <c r="T1534" s="186">
        <v>172</v>
      </c>
      <c r="U1534" s="186">
        <v>52</v>
      </c>
      <c r="V1534" s="186">
        <v>19</v>
      </c>
      <c r="W1534" s="317">
        <v>261</v>
      </c>
    </row>
    <row r="1535" spans="1:23">
      <c r="A1535" s="499"/>
      <c r="B1535" s="499"/>
      <c r="C1535" t="s">
        <v>171</v>
      </c>
      <c r="D1535" s="300"/>
      <c r="E1535" s="300"/>
      <c r="F1535" s="300"/>
      <c r="G1535" s="300"/>
      <c r="H1535" s="300"/>
      <c r="I1535" s="158" t="s">
        <v>169</v>
      </c>
      <c r="J1535" s="229">
        <v>17</v>
      </c>
      <c r="K1535" s="133" t="s">
        <v>169</v>
      </c>
      <c r="L1535" s="133" t="s">
        <v>169</v>
      </c>
      <c r="M1535" s="308">
        <v>20</v>
      </c>
      <c r="N1535" s="315" t="s">
        <v>169</v>
      </c>
      <c r="O1535" s="253" t="s">
        <v>169</v>
      </c>
      <c r="P1535" s="253" t="s">
        <v>169</v>
      </c>
      <c r="Q1535" s="253" t="s">
        <v>169</v>
      </c>
      <c r="R1535" s="316">
        <v>15</v>
      </c>
      <c r="S1535" s="280">
        <v>12</v>
      </c>
      <c r="T1535" s="186">
        <v>10</v>
      </c>
      <c r="U1535" s="252" t="s">
        <v>169</v>
      </c>
      <c r="V1535" s="186"/>
      <c r="W1535" s="317">
        <v>22</v>
      </c>
    </row>
    <row r="1536" spans="1:23">
      <c r="A1536" s="499"/>
      <c r="B1536" s="499"/>
      <c r="C1536" t="s">
        <v>170</v>
      </c>
      <c r="D1536" s="300"/>
      <c r="E1536" s="300"/>
      <c r="F1536" s="300"/>
      <c r="G1536" s="300"/>
      <c r="H1536" s="300"/>
      <c r="I1536" s="158" t="s">
        <v>169</v>
      </c>
      <c r="J1536" s="229">
        <v>18</v>
      </c>
      <c r="K1536" s="133" t="s">
        <v>169</v>
      </c>
      <c r="L1536" s="133" t="s">
        <v>169</v>
      </c>
      <c r="M1536" s="308">
        <v>24</v>
      </c>
      <c r="N1536" s="197">
        <v>11</v>
      </c>
      <c r="O1536" s="60">
        <v>17</v>
      </c>
      <c r="P1536" s="253" t="s">
        <v>169</v>
      </c>
      <c r="Q1536" s="253" t="s">
        <v>169</v>
      </c>
      <c r="R1536" s="316">
        <v>28</v>
      </c>
      <c r="S1536" s="280">
        <v>10</v>
      </c>
      <c r="T1536" s="186">
        <v>18</v>
      </c>
      <c r="U1536" s="252" t="s">
        <v>169</v>
      </c>
      <c r="V1536" s="252" t="s">
        <v>169</v>
      </c>
      <c r="W1536" s="317">
        <v>28</v>
      </c>
    </row>
    <row r="1537" spans="1:23">
      <c r="A1537" s="499"/>
      <c r="B1537" s="499"/>
      <c r="C1537" t="s">
        <v>117</v>
      </c>
      <c r="D1537" s="300"/>
      <c r="E1537" s="300"/>
      <c r="F1537" s="300"/>
      <c r="G1537" s="300"/>
      <c r="H1537" s="300"/>
      <c r="I1537" s="158" t="s">
        <v>169</v>
      </c>
      <c r="J1537" s="133" t="s">
        <v>169</v>
      </c>
      <c r="K1537" s="133" t="s">
        <v>169</v>
      </c>
      <c r="L1537" s="133" t="s">
        <v>169</v>
      </c>
      <c r="M1537" s="159" t="s">
        <v>169</v>
      </c>
      <c r="N1537" s="315" t="s">
        <v>169</v>
      </c>
      <c r="O1537" s="253" t="s">
        <v>169</v>
      </c>
      <c r="P1537" s="253" t="s">
        <v>169</v>
      </c>
      <c r="R1537" s="318" t="s">
        <v>169</v>
      </c>
      <c r="S1537" s="304" t="s">
        <v>169</v>
      </c>
      <c r="T1537" s="252" t="s">
        <v>169</v>
      </c>
      <c r="U1537" s="186"/>
      <c r="V1537" s="186"/>
      <c r="W1537" s="321" t="s">
        <v>169</v>
      </c>
    </row>
    <row r="1538" spans="1:23">
      <c r="A1538" s="499"/>
      <c r="B1538" s="499"/>
      <c r="C1538" t="s">
        <v>172</v>
      </c>
      <c r="D1538" s="300"/>
      <c r="E1538" s="300"/>
      <c r="F1538" s="300"/>
      <c r="G1538" s="300"/>
      <c r="H1538" s="300"/>
      <c r="I1538" s="314">
        <v>22</v>
      </c>
      <c r="J1538" s="229">
        <v>72</v>
      </c>
      <c r="K1538" s="229">
        <v>37</v>
      </c>
      <c r="L1538" s="229">
        <v>15</v>
      </c>
      <c r="M1538" s="308">
        <v>94</v>
      </c>
      <c r="N1538" s="197">
        <v>26</v>
      </c>
      <c r="O1538" s="60">
        <v>85</v>
      </c>
      <c r="P1538" s="60">
        <v>39</v>
      </c>
      <c r="Q1538" s="60">
        <v>30</v>
      </c>
      <c r="R1538" s="316">
        <v>111</v>
      </c>
      <c r="S1538" s="280">
        <v>38</v>
      </c>
      <c r="T1538" s="186">
        <v>77</v>
      </c>
      <c r="U1538" s="186">
        <v>52</v>
      </c>
      <c r="V1538" s="186">
        <v>21</v>
      </c>
      <c r="W1538" s="317">
        <v>115</v>
      </c>
    </row>
    <row r="1539" spans="1:23">
      <c r="A1539" s="499"/>
      <c r="B1539" s="499"/>
      <c r="C1539" t="s">
        <v>121</v>
      </c>
      <c r="D1539" s="300"/>
      <c r="E1539" s="300"/>
      <c r="F1539" s="300"/>
      <c r="G1539" s="300"/>
      <c r="H1539" s="300"/>
      <c r="I1539" s="314"/>
      <c r="J1539" s="133" t="s">
        <v>169</v>
      </c>
      <c r="K1539" s="133" t="s">
        <v>169</v>
      </c>
      <c r="M1539" s="159" t="s">
        <v>169</v>
      </c>
      <c r="N1539" s="315" t="s">
        <v>169</v>
      </c>
      <c r="O1539" s="253" t="s">
        <v>169</v>
      </c>
      <c r="P1539" s="253" t="s">
        <v>169</v>
      </c>
      <c r="Q1539" s="253" t="s">
        <v>169</v>
      </c>
      <c r="R1539" s="318" t="s">
        <v>169</v>
      </c>
      <c r="S1539" s="280"/>
      <c r="T1539" s="252" t="s">
        <v>169</v>
      </c>
      <c r="U1539" s="252" t="s">
        <v>169</v>
      </c>
      <c r="V1539" s="186"/>
      <c r="W1539" s="321" t="s">
        <v>169</v>
      </c>
    </row>
    <row r="1540" spans="1:23">
      <c r="A1540" s="499"/>
      <c r="B1540" s="499"/>
      <c r="C1540" t="s">
        <v>281</v>
      </c>
      <c r="D1540" s="300"/>
      <c r="E1540" s="300"/>
      <c r="F1540" s="300"/>
      <c r="G1540" s="300"/>
      <c r="H1540" s="300"/>
      <c r="I1540" s="158" t="s">
        <v>169</v>
      </c>
      <c r="J1540" s="229">
        <v>10</v>
      </c>
      <c r="K1540" s="133" t="s">
        <v>169</v>
      </c>
      <c r="M1540" s="308">
        <v>13</v>
      </c>
      <c r="N1540" s="315" t="s">
        <v>169</v>
      </c>
      <c r="O1540" s="253" t="s">
        <v>169</v>
      </c>
      <c r="P1540" s="253" t="s">
        <v>169</v>
      </c>
      <c r="Q1540" s="253" t="s">
        <v>169</v>
      </c>
      <c r="R1540" s="316">
        <v>12</v>
      </c>
      <c r="S1540" s="304" t="s">
        <v>169</v>
      </c>
      <c r="T1540" s="186">
        <v>14</v>
      </c>
      <c r="U1540" s="252" t="s">
        <v>169</v>
      </c>
      <c r="W1540" s="317">
        <v>20</v>
      </c>
    </row>
    <row r="1541" spans="1:23">
      <c r="A1541" s="499"/>
      <c r="B1541" s="499"/>
      <c r="C1541" t="s">
        <v>123</v>
      </c>
      <c r="D1541" s="300"/>
      <c r="E1541" s="300"/>
      <c r="F1541" s="300"/>
      <c r="G1541" s="300"/>
      <c r="H1541" s="300"/>
      <c r="I1541" s="158" t="s">
        <v>169</v>
      </c>
      <c r="J1541" s="229">
        <v>34</v>
      </c>
      <c r="K1541" s="229">
        <v>18</v>
      </c>
      <c r="L1541" s="229">
        <v>18</v>
      </c>
      <c r="M1541" s="308">
        <v>38</v>
      </c>
      <c r="N1541" s="315" t="s">
        <v>169</v>
      </c>
      <c r="O1541" s="60">
        <v>42</v>
      </c>
      <c r="P1541" s="60">
        <v>38</v>
      </c>
      <c r="Q1541" s="60">
        <v>27</v>
      </c>
      <c r="R1541" s="316">
        <v>46</v>
      </c>
      <c r="S1541" s="304" t="s">
        <v>169</v>
      </c>
      <c r="T1541" s="186">
        <v>23</v>
      </c>
      <c r="U1541" s="186">
        <v>34</v>
      </c>
      <c r="V1541" s="186">
        <v>23</v>
      </c>
      <c r="W1541" s="317">
        <v>24</v>
      </c>
    </row>
    <row r="1542" spans="1:23">
      <c r="A1542" s="499"/>
      <c r="B1542" s="499"/>
      <c r="C1542" t="s">
        <v>509</v>
      </c>
      <c r="D1542" s="300"/>
      <c r="E1542" s="300"/>
      <c r="F1542" s="300"/>
      <c r="G1542" s="300"/>
      <c r="H1542" s="300"/>
      <c r="I1542" s="314">
        <v>188</v>
      </c>
      <c r="J1542" s="229">
        <v>370</v>
      </c>
      <c r="K1542" s="229">
        <v>145</v>
      </c>
      <c r="L1542" s="229">
        <v>73</v>
      </c>
      <c r="M1542" s="308">
        <v>558</v>
      </c>
      <c r="N1542" s="197">
        <v>163</v>
      </c>
      <c r="O1542" s="60">
        <v>335</v>
      </c>
      <c r="P1542" s="60">
        <v>137</v>
      </c>
      <c r="Q1542" s="60">
        <v>96</v>
      </c>
      <c r="R1542" s="316">
        <v>498</v>
      </c>
      <c r="S1542" s="280">
        <v>161</v>
      </c>
      <c r="T1542" s="186">
        <v>318</v>
      </c>
      <c r="U1542" s="186">
        <v>150</v>
      </c>
      <c r="V1542" s="186">
        <v>66</v>
      </c>
      <c r="W1542" s="317">
        <v>479</v>
      </c>
    </row>
    <row r="1543" spans="1:23">
      <c r="A1543" s="499"/>
      <c r="B1543" s="499" t="s">
        <v>511</v>
      </c>
      <c r="C1543" t="s">
        <v>124</v>
      </c>
      <c r="D1543" s="300"/>
      <c r="E1543" s="300"/>
      <c r="F1543" s="300"/>
      <c r="G1543" s="300"/>
      <c r="H1543" s="300"/>
      <c r="I1543" s="313">
        <v>10884</v>
      </c>
      <c r="J1543" s="227">
        <v>2463</v>
      </c>
      <c r="K1543" s="229">
        <v>888</v>
      </c>
      <c r="L1543" s="227">
        <v>1102</v>
      </c>
      <c r="M1543" s="311">
        <v>8260</v>
      </c>
      <c r="N1543" s="197">
        <v>12131</v>
      </c>
      <c r="O1543" s="60">
        <v>2684</v>
      </c>
      <c r="P1543" s="60">
        <v>967</v>
      </c>
      <c r="Q1543" s="60">
        <v>1212</v>
      </c>
      <c r="R1543" s="316">
        <v>9153</v>
      </c>
      <c r="S1543" s="280">
        <v>13468</v>
      </c>
      <c r="T1543" s="186">
        <v>2889</v>
      </c>
      <c r="U1543" s="186">
        <v>1024</v>
      </c>
      <c r="V1543" s="186">
        <v>1310</v>
      </c>
      <c r="W1543" s="317">
        <v>9987</v>
      </c>
    </row>
    <row r="1544" spans="1:23">
      <c r="A1544" s="499"/>
      <c r="B1544" s="499"/>
      <c r="C1544" t="s">
        <v>171</v>
      </c>
      <c r="D1544" s="300"/>
      <c r="E1544" s="300"/>
      <c r="F1544" s="300"/>
      <c r="G1544" s="300"/>
      <c r="H1544" s="300"/>
      <c r="I1544" s="314">
        <v>529</v>
      </c>
      <c r="J1544" s="229">
        <v>194</v>
      </c>
      <c r="K1544" s="229">
        <v>87</v>
      </c>
      <c r="L1544" s="229">
        <v>26</v>
      </c>
      <c r="M1544" s="311">
        <v>510</v>
      </c>
      <c r="N1544" s="197">
        <v>622</v>
      </c>
      <c r="O1544" s="60">
        <v>219</v>
      </c>
      <c r="P1544" s="60">
        <v>100</v>
      </c>
      <c r="Q1544" s="60">
        <v>28</v>
      </c>
      <c r="R1544" s="316">
        <v>582</v>
      </c>
      <c r="S1544" s="280">
        <v>678</v>
      </c>
      <c r="T1544" s="186">
        <v>240</v>
      </c>
      <c r="U1544" s="186">
        <v>113</v>
      </c>
      <c r="V1544" s="186">
        <v>28</v>
      </c>
      <c r="W1544" s="317">
        <v>638</v>
      </c>
    </row>
    <row r="1545" spans="1:23">
      <c r="A1545" s="499"/>
      <c r="B1545" s="499"/>
      <c r="C1545" t="s">
        <v>170</v>
      </c>
      <c r="D1545" s="300"/>
      <c r="E1545" s="300"/>
      <c r="F1545" s="300"/>
      <c r="G1545" s="300"/>
      <c r="H1545" s="300"/>
      <c r="I1545" s="314">
        <v>641</v>
      </c>
      <c r="J1545" s="229">
        <v>148</v>
      </c>
      <c r="K1545" s="229">
        <v>50</v>
      </c>
      <c r="L1545" s="229">
        <v>21</v>
      </c>
      <c r="M1545" s="311">
        <v>486</v>
      </c>
      <c r="N1545" s="197">
        <v>755</v>
      </c>
      <c r="O1545" s="60">
        <v>163</v>
      </c>
      <c r="P1545" s="60">
        <v>56</v>
      </c>
      <c r="Q1545" s="60">
        <v>24</v>
      </c>
      <c r="R1545" s="316">
        <v>565</v>
      </c>
      <c r="S1545" s="280">
        <v>850</v>
      </c>
      <c r="T1545" s="186">
        <v>186</v>
      </c>
      <c r="U1545" s="186">
        <v>63</v>
      </c>
      <c r="V1545" s="186">
        <v>28</v>
      </c>
      <c r="W1545" s="317">
        <v>631</v>
      </c>
    </row>
    <row r="1546" spans="1:23">
      <c r="A1546" s="499"/>
      <c r="B1546" s="499"/>
      <c r="C1546" t="s">
        <v>117</v>
      </c>
      <c r="D1546" s="300"/>
      <c r="E1546" s="300"/>
      <c r="F1546" s="300"/>
      <c r="G1546" s="300"/>
      <c r="H1546" s="300"/>
      <c r="I1546" s="314">
        <v>240</v>
      </c>
      <c r="J1546" s="229">
        <v>53</v>
      </c>
      <c r="K1546" s="229">
        <v>24</v>
      </c>
      <c r="L1546" s="229">
        <v>17</v>
      </c>
      <c r="M1546" s="311">
        <v>212</v>
      </c>
      <c r="N1546" s="197">
        <v>263</v>
      </c>
      <c r="O1546" s="60">
        <v>56</v>
      </c>
      <c r="P1546" s="60">
        <v>30</v>
      </c>
      <c r="Q1546" s="60">
        <v>19</v>
      </c>
      <c r="R1546" s="316">
        <v>225</v>
      </c>
      <c r="S1546" s="280">
        <v>287</v>
      </c>
      <c r="T1546" s="186">
        <v>63</v>
      </c>
      <c r="U1546" s="186">
        <v>32</v>
      </c>
      <c r="V1546" s="186">
        <v>22</v>
      </c>
      <c r="W1546" s="317">
        <v>248</v>
      </c>
    </row>
    <row r="1547" spans="1:23">
      <c r="A1547" s="499"/>
      <c r="B1547" s="499"/>
      <c r="C1547" t="s">
        <v>172</v>
      </c>
      <c r="D1547" s="300"/>
      <c r="E1547" s="300"/>
      <c r="F1547" s="300"/>
      <c r="G1547" s="300"/>
      <c r="H1547" s="300"/>
      <c r="I1547" s="313">
        <v>1481</v>
      </c>
      <c r="J1547" s="229">
        <v>913</v>
      </c>
      <c r="K1547" s="229">
        <v>438</v>
      </c>
      <c r="L1547" s="229">
        <v>306</v>
      </c>
      <c r="M1547" s="311">
        <v>1831</v>
      </c>
      <c r="N1547" s="197">
        <v>1736</v>
      </c>
      <c r="O1547" s="60">
        <v>1076</v>
      </c>
      <c r="P1547" s="60">
        <v>511</v>
      </c>
      <c r="Q1547" s="60">
        <v>380</v>
      </c>
      <c r="R1547" s="316">
        <v>2151</v>
      </c>
      <c r="S1547" s="280">
        <v>2032</v>
      </c>
      <c r="T1547" s="186">
        <v>1243</v>
      </c>
      <c r="U1547" s="186">
        <v>593</v>
      </c>
      <c r="V1547" s="186">
        <v>452</v>
      </c>
      <c r="W1547" s="317">
        <v>2506</v>
      </c>
    </row>
    <row r="1548" spans="1:23">
      <c r="A1548" s="499"/>
      <c r="B1548" s="499"/>
      <c r="C1548" t="s">
        <v>121</v>
      </c>
      <c r="D1548" s="300"/>
      <c r="E1548" s="300"/>
      <c r="F1548" s="300"/>
      <c r="G1548" s="300"/>
      <c r="H1548" s="300"/>
      <c r="I1548" s="314">
        <v>28</v>
      </c>
      <c r="J1548" s="229">
        <v>11</v>
      </c>
      <c r="L1548" s="133" t="s">
        <v>169</v>
      </c>
      <c r="M1548" s="311">
        <v>30</v>
      </c>
      <c r="N1548" s="197">
        <v>28</v>
      </c>
      <c r="O1548" s="60">
        <v>13</v>
      </c>
      <c r="P1548" s="253" t="s">
        <v>169</v>
      </c>
      <c r="Q1548" s="60">
        <v>10</v>
      </c>
      <c r="R1548" s="316">
        <v>33</v>
      </c>
      <c r="S1548" s="280">
        <v>36</v>
      </c>
      <c r="T1548" s="186">
        <v>23</v>
      </c>
      <c r="U1548" s="186">
        <v>10</v>
      </c>
      <c r="V1548" s="186">
        <v>13</v>
      </c>
      <c r="W1548" s="317">
        <v>47</v>
      </c>
    </row>
    <row r="1549" spans="1:23">
      <c r="A1549" s="499"/>
      <c r="B1549" s="499"/>
      <c r="C1549" t="s">
        <v>281</v>
      </c>
      <c r="D1549" s="300"/>
      <c r="E1549" s="300"/>
      <c r="F1549" s="300"/>
      <c r="G1549" s="300"/>
      <c r="H1549" s="300"/>
      <c r="I1549" s="313">
        <v>1499</v>
      </c>
      <c r="J1549" s="229">
        <v>224</v>
      </c>
      <c r="K1549" s="229">
        <v>46</v>
      </c>
      <c r="L1549" s="229">
        <v>12</v>
      </c>
      <c r="M1549" s="311">
        <v>1379</v>
      </c>
      <c r="N1549" s="197">
        <v>1730</v>
      </c>
      <c r="O1549" s="60">
        <v>249</v>
      </c>
      <c r="P1549" s="60">
        <v>55</v>
      </c>
      <c r="Q1549" s="60">
        <v>13</v>
      </c>
      <c r="R1549" s="316">
        <v>1569</v>
      </c>
      <c r="S1549" s="280">
        <v>1832</v>
      </c>
      <c r="T1549" s="186">
        <v>280</v>
      </c>
      <c r="U1549" s="186">
        <v>54</v>
      </c>
      <c r="V1549" s="186">
        <v>13</v>
      </c>
      <c r="W1549" s="317">
        <v>1661</v>
      </c>
    </row>
    <row r="1550" spans="1:23">
      <c r="A1550" s="499"/>
      <c r="B1550" s="499"/>
      <c r="C1550" t="s">
        <v>123</v>
      </c>
      <c r="D1550" s="300"/>
      <c r="E1550" s="300"/>
      <c r="F1550" s="300"/>
      <c r="G1550" s="300"/>
      <c r="H1550" s="300"/>
      <c r="I1550" s="313">
        <v>22278</v>
      </c>
      <c r="J1550" s="227">
        <v>8115</v>
      </c>
      <c r="K1550" s="227">
        <v>4681</v>
      </c>
      <c r="L1550" s="227">
        <v>6086</v>
      </c>
      <c r="M1550" s="311">
        <v>22010</v>
      </c>
      <c r="N1550" s="197">
        <v>22101</v>
      </c>
      <c r="O1550" s="60">
        <v>8050</v>
      </c>
      <c r="P1550" s="60">
        <v>4672</v>
      </c>
      <c r="Q1550" s="60">
        <v>6102</v>
      </c>
      <c r="R1550" s="316">
        <v>21832</v>
      </c>
      <c r="S1550" s="280">
        <v>22199</v>
      </c>
      <c r="T1550" s="186">
        <v>8009</v>
      </c>
      <c r="U1550" s="186">
        <v>4679</v>
      </c>
      <c r="V1550" s="186">
        <v>6120</v>
      </c>
      <c r="W1550" s="317">
        <v>21829</v>
      </c>
    </row>
    <row r="1551" spans="1:23">
      <c r="A1551" s="499"/>
      <c r="B1551" s="499"/>
      <c r="C1551" t="s">
        <v>509</v>
      </c>
      <c r="D1551" s="300"/>
      <c r="E1551" s="300"/>
      <c r="F1551" s="300"/>
      <c r="G1551" s="300"/>
      <c r="H1551" s="300"/>
      <c r="I1551" s="313">
        <v>37580</v>
      </c>
      <c r="J1551" s="227">
        <v>12121</v>
      </c>
      <c r="K1551" s="227">
        <v>6214</v>
      </c>
      <c r="L1551" s="227">
        <v>7576</v>
      </c>
      <c r="M1551" s="311">
        <v>34718</v>
      </c>
      <c r="N1551" s="197">
        <v>39366</v>
      </c>
      <c r="O1551" s="60">
        <v>12510</v>
      </c>
      <c r="P1551" s="60">
        <v>6397</v>
      </c>
      <c r="Q1551" s="60">
        <v>7788</v>
      </c>
      <c r="R1551" s="316">
        <v>36110</v>
      </c>
      <c r="S1551" s="280">
        <v>41382</v>
      </c>
      <c r="T1551" s="186">
        <v>12933</v>
      </c>
      <c r="U1551" s="186">
        <v>6568</v>
      </c>
      <c r="V1551" s="186">
        <v>7986</v>
      </c>
      <c r="W1551" s="317">
        <v>37547</v>
      </c>
    </row>
    <row r="1552" spans="1:23">
      <c r="A1552" s="499" t="s">
        <v>229</v>
      </c>
      <c r="B1552" s="499" t="s">
        <v>24</v>
      </c>
      <c r="C1552" t="s">
        <v>124</v>
      </c>
      <c r="D1552" s="227">
        <v>1892</v>
      </c>
      <c r="E1552" s="227">
        <v>3853</v>
      </c>
      <c r="F1552" s="227">
        <v>1444</v>
      </c>
      <c r="G1552" s="229">
        <v>653</v>
      </c>
      <c r="H1552" s="227">
        <v>5745</v>
      </c>
      <c r="I1552" s="313">
        <v>1742</v>
      </c>
      <c r="J1552" s="227">
        <v>3490</v>
      </c>
      <c r="K1552" s="227">
        <v>1083</v>
      </c>
      <c r="L1552" s="229">
        <v>549</v>
      </c>
      <c r="M1552" s="307">
        <v>5232</v>
      </c>
      <c r="N1552" s="197">
        <v>1593</v>
      </c>
      <c r="O1552" s="60">
        <v>2988</v>
      </c>
      <c r="P1552" s="60">
        <v>979</v>
      </c>
      <c r="Q1552" s="60">
        <v>422</v>
      </c>
      <c r="R1552" s="316">
        <v>4581</v>
      </c>
      <c r="S1552" s="280">
        <v>1615</v>
      </c>
      <c r="T1552" s="186">
        <v>3108</v>
      </c>
      <c r="U1552" s="186">
        <v>1018</v>
      </c>
      <c r="V1552" s="186">
        <v>493</v>
      </c>
      <c r="W1552" s="317">
        <v>4723</v>
      </c>
    </row>
    <row r="1553" spans="1:23">
      <c r="A1553" s="499"/>
      <c r="B1553" s="499"/>
      <c r="C1553" t="s">
        <v>171</v>
      </c>
      <c r="D1553" s="229">
        <v>659</v>
      </c>
      <c r="E1553" s="227">
        <v>1692</v>
      </c>
      <c r="F1553" s="229">
        <v>775</v>
      </c>
      <c r="G1553" s="229">
        <v>448</v>
      </c>
      <c r="H1553" s="227">
        <v>2351</v>
      </c>
      <c r="I1553" s="314">
        <v>541</v>
      </c>
      <c r="J1553" s="227">
        <v>1528</v>
      </c>
      <c r="K1553" s="229">
        <v>648</v>
      </c>
      <c r="L1553" s="229">
        <v>359</v>
      </c>
      <c r="M1553" s="307">
        <v>2069</v>
      </c>
      <c r="N1553" s="197">
        <v>624</v>
      </c>
      <c r="O1553" s="60">
        <v>1580</v>
      </c>
      <c r="P1553" s="60">
        <v>621</v>
      </c>
      <c r="Q1553" s="60">
        <v>373</v>
      </c>
      <c r="R1553" s="316">
        <v>2204</v>
      </c>
      <c r="S1553" s="280">
        <v>719</v>
      </c>
      <c r="T1553" s="186">
        <v>1784</v>
      </c>
      <c r="U1553" s="186">
        <v>706</v>
      </c>
      <c r="V1553" s="186">
        <v>367</v>
      </c>
      <c r="W1553" s="317">
        <v>2503</v>
      </c>
    </row>
    <row r="1554" spans="1:23">
      <c r="A1554" s="499"/>
      <c r="B1554" s="499"/>
      <c r="C1554" t="s">
        <v>170</v>
      </c>
      <c r="D1554" s="229">
        <v>195</v>
      </c>
      <c r="E1554" s="229">
        <v>335</v>
      </c>
      <c r="F1554" s="229">
        <v>92</v>
      </c>
      <c r="G1554" s="229">
        <v>36</v>
      </c>
      <c r="H1554" s="229">
        <v>530</v>
      </c>
      <c r="I1554" s="314">
        <v>155</v>
      </c>
      <c r="J1554" s="229">
        <v>326</v>
      </c>
      <c r="K1554" s="229">
        <v>81</v>
      </c>
      <c r="L1554" s="229">
        <v>33</v>
      </c>
      <c r="M1554" s="308">
        <v>481</v>
      </c>
      <c r="N1554" s="197">
        <v>176</v>
      </c>
      <c r="O1554" s="60">
        <v>325</v>
      </c>
      <c r="P1554" s="60">
        <v>76</v>
      </c>
      <c r="Q1554" s="60">
        <v>22</v>
      </c>
      <c r="R1554" s="316">
        <v>501</v>
      </c>
      <c r="S1554" s="280">
        <v>240</v>
      </c>
      <c r="T1554" s="186">
        <v>367</v>
      </c>
      <c r="U1554" s="186">
        <v>102</v>
      </c>
      <c r="V1554" s="186">
        <v>35</v>
      </c>
      <c r="W1554" s="317">
        <v>607</v>
      </c>
    </row>
    <row r="1555" spans="1:23">
      <c r="A1555" s="499"/>
      <c r="B1555" s="499"/>
      <c r="C1555" t="s">
        <v>117</v>
      </c>
      <c r="D1555" s="229">
        <v>39</v>
      </c>
      <c r="E1555" s="229">
        <v>70</v>
      </c>
      <c r="F1555" s="229">
        <v>27</v>
      </c>
      <c r="G1555" s="133" t="s">
        <v>169</v>
      </c>
      <c r="H1555" s="229">
        <v>109</v>
      </c>
      <c r="I1555" s="314">
        <v>46</v>
      </c>
      <c r="J1555" s="229">
        <v>70</v>
      </c>
      <c r="K1555" s="229">
        <v>24</v>
      </c>
      <c r="L1555" s="133" t="s">
        <v>169</v>
      </c>
      <c r="M1555" s="308">
        <v>116</v>
      </c>
      <c r="N1555" s="197">
        <v>45</v>
      </c>
      <c r="O1555" s="60">
        <v>60</v>
      </c>
      <c r="P1555" s="60">
        <v>19</v>
      </c>
      <c r="Q1555" s="60">
        <v>12</v>
      </c>
      <c r="R1555" s="316">
        <v>105</v>
      </c>
      <c r="S1555" s="280">
        <v>42</v>
      </c>
      <c r="T1555" s="186">
        <v>88</v>
      </c>
      <c r="U1555" s="186">
        <v>23</v>
      </c>
      <c r="V1555" s="252" t="s">
        <v>169</v>
      </c>
      <c r="W1555" s="317">
        <v>130</v>
      </c>
    </row>
    <row r="1556" spans="1:23">
      <c r="A1556" s="499"/>
      <c r="B1556" s="499"/>
      <c r="C1556" t="s">
        <v>172</v>
      </c>
      <c r="D1556" s="229">
        <v>11</v>
      </c>
      <c r="E1556" s="229">
        <v>26</v>
      </c>
      <c r="F1556" s="229">
        <v>10</v>
      </c>
      <c r="G1556" s="133" t="s">
        <v>169</v>
      </c>
      <c r="H1556" s="229">
        <v>37</v>
      </c>
      <c r="I1556" s="158" t="s">
        <v>169</v>
      </c>
      <c r="J1556" s="229">
        <v>16</v>
      </c>
      <c r="K1556" s="229">
        <v>15</v>
      </c>
      <c r="L1556" s="133" t="s">
        <v>169</v>
      </c>
      <c r="M1556" s="308">
        <v>24</v>
      </c>
      <c r="N1556" s="315" t="s">
        <v>169</v>
      </c>
      <c r="O1556" s="60">
        <v>18</v>
      </c>
      <c r="P1556" s="253" t="s">
        <v>169</v>
      </c>
      <c r="Q1556" s="253" t="s">
        <v>169</v>
      </c>
      <c r="R1556" s="316">
        <v>26</v>
      </c>
      <c r="S1556" s="304" t="s">
        <v>169</v>
      </c>
      <c r="T1556" s="186">
        <v>22</v>
      </c>
      <c r="U1556" s="186">
        <v>13</v>
      </c>
      <c r="V1556" s="252" t="s">
        <v>169</v>
      </c>
      <c r="W1556" s="317">
        <v>31</v>
      </c>
    </row>
    <row r="1557" spans="1:23">
      <c r="A1557" s="499"/>
      <c r="B1557" s="499"/>
      <c r="C1557" t="s">
        <v>121</v>
      </c>
      <c r="D1557" s="229" t="s">
        <v>169</v>
      </c>
      <c r="E1557" s="229" t="s">
        <v>169</v>
      </c>
      <c r="F1557" s="133" t="s">
        <v>169</v>
      </c>
      <c r="H1557" s="229">
        <v>10</v>
      </c>
      <c r="I1557" s="158" t="s">
        <v>169</v>
      </c>
      <c r="J1557" s="133" t="s">
        <v>169</v>
      </c>
      <c r="K1557" s="133" t="s">
        <v>169</v>
      </c>
      <c r="L1557" s="133" t="s">
        <v>169</v>
      </c>
      <c r="M1557" s="308">
        <v>11</v>
      </c>
      <c r="N1557" s="315" t="s">
        <v>169</v>
      </c>
      <c r="O1557" s="60">
        <v>13</v>
      </c>
      <c r="P1557" s="253" t="s">
        <v>169</v>
      </c>
      <c r="Q1557" s="253" t="s">
        <v>169</v>
      </c>
      <c r="R1557" s="316">
        <v>19</v>
      </c>
      <c r="S1557" s="304" t="s">
        <v>169</v>
      </c>
      <c r="T1557" s="186">
        <v>11</v>
      </c>
      <c r="U1557" s="252" t="s">
        <v>169</v>
      </c>
      <c r="V1557" s="252" t="s">
        <v>169</v>
      </c>
      <c r="W1557" s="317">
        <v>17</v>
      </c>
    </row>
    <row r="1558" spans="1:23">
      <c r="A1558" s="499"/>
      <c r="B1558" s="499"/>
      <c r="C1558" t="s">
        <v>281</v>
      </c>
      <c r="D1558" s="229">
        <v>121</v>
      </c>
      <c r="E1558" s="229">
        <v>217</v>
      </c>
      <c r="F1558" s="229">
        <v>59</v>
      </c>
      <c r="G1558" s="229">
        <v>22</v>
      </c>
      <c r="H1558" s="229">
        <v>338</v>
      </c>
      <c r="I1558" s="314">
        <v>115</v>
      </c>
      <c r="J1558" s="229">
        <v>210</v>
      </c>
      <c r="K1558" s="229">
        <v>58</v>
      </c>
      <c r="L1558" s="229">
        <v>21</v>
      </c>
      <c r="M1558" s="308">
        <v>325</v>
      </c>
      <c r="N1558" s="197">
        <v>137</v>
      </c>
      <c r="O1558" s="60">
        <v>191</v>
      </c>
      <c r="P1558" s="60">
        <v>46</v>
      </c>
      <c r="Q1558" s="60">
        <v>24</v>
      </c>
      <c r="R1558" s="316">
        <v>328</v>
      </c>
      <c r="S1558" s="280">
        <v>139</v>
      </c>
      <c r="T1558" s="186">
        <v>233</v>
      </c>
      <c r="U1558" s="186">
        <v>76</v>
      </c>
      <c r="V1558" s="186">
        <v>33</v>
      </c>
      <c r="W1558" s="317">
        <v>372</v>
      </c>
    </row>
    <row r="1559" spans="1:23">
      <c r="A1559" s="499"/>
      <c r="B1559" s="499"/>
      <c r="C1559" t="s">
        <v>123</v>
      </c>
      <c r="D1559" s="229">
        <v>38</v>
      </c>
      <c r="E1559" s="229">
        <v>482</v>
      </c>
      <c r="F1559" s="229">
        <v>450</v>
      </c>
      <c r="G1559" s="229">
        <v>238</v>
      </c>
      <c r="H1559" s="229">
        <v>520</v>
      </c>
      <c r="I1559" s="314">
        <v>53</v>
      </c>
      <c r="J1559" s="229">
        <v>595</v>
      </c>
      <c r="K1559" s="229">
        <v>674</v>
      </c>
      <c r="L1559" s="229">
        <v>340</v>
      </c>
      <c r="M1559" s="308">
        <v>648</v>
      </c>
      <c r="N1559" s="197">
        <v>36</v>
      </c>
      <c r="O1559" s="60">
        <v>353</v>
      </c>
      <c r="P1559" s="60">
        <v>515</v>
      </c>
      <c r="Q1559" s="60">
        <v>289</v>
      </c>
      <c r="R1559" s="316">
        <v>389</v>
      </c>
      <c r="S1559" s="280">
        <v>39</v>
      </c>
      <c r="T1559" s="186">
        <v>246</v>
      </c>
      <c r="U1559" s="186">
        <v>488</v>
      </c>
      <c r="V1559" s="186">
        <v>238</v>
      </c>
      <c r="W1559" s="317">
        <v>285</v>
      </c>
    </row>
    <row r="1560" spans="1:23">
      <c r="A1560" s="499"/>
      <c r="B1560" s="499"/>
      <c r="C1560" t="s">
        <v>509</v>
      </c>
      <c r="D1560" s="227">
        <v>2958</v>
      </c>
      <c r="E1560" s="227">
        <v>6682</v>
      </c>
      <c r="F1560" s="227">
        <v>2862</v>
      </c>
      <c r="G1560" s="227">
        <v>1409</v>
      </c>
      <c r="H1560" s="227">
        <v>9640</v>
      </c>
      <c r="I1560" s="313">
        <v>2664</v>
      </c>
      <c r="J1560" s="227">
        <v>6242</v>
      </c>
      <c r="K1560" s="227">
        <v>2584</v>
      </c>
      <c r="L1560" s="227">
        <v>1310</v>
      </c>
      <c r="M1560" s="307">
        <v>8906</v>
      </c>
      <c r="N1560" s="197">
        <v>2625</v>
      </c>
      <c r="O1560" s="60">
        <v>5528</v>
      </c>
      <c r="P1560" s="60">
        <v>2268</v>
      </c>
      <c r="Q1560" s="60">
        <v>1147</v>
      </c>
      <c r="R1560" s="316">
        <v>8153</v>
      </c>
      <c r="S1560" s="280">
        <v>2809</v>
      </c>
      <c r="T1560" s="186">
        <v>5859</v>
      </c>
      <c r="U1560" s="186">
        <v>2431</v>
      </c>
      <c r="V1560" s="186">
        <v>1185</v>
      </c>
      <c r="W1560" s="317">
        <v>8668</v>
      </c>
    </row>
    <row r="1561" spans="1:23">
      <c r="A1561" s="499"/>
      <c r="B1561" s="499" t="s">
        <v>510</v>
      </c>
      <c r="C1561" t="s">
        <v>124</v>
      </c>
      <c r="D1561" s="229">
        <v>85</v>
      </c>
      <c r="E1561" s="229">
        <v>281</v>
      </c>
      <c r="F1561" s="229">
        <v>102</v>
      </c>
      <c r="G1561" s="229">
        <v>47</v>
      </c>
      <c r="H1561" s="229">
        <v>366</v>
      </c>
      <c r="I1561" s="314">
        <v>84</v>
      </c>
      <c r="J1561" s="229">
        <v>253</v>
      </c>
      <c r="K1561" s="229">
        <v>95</v>
      </c>
      <c r="L1561" s="229">
        <v>42</v>
      </c>
      <c r="M1561" s="308">
        <v>337</v>
      </c>
      <c r="N1561" s="197">
        <v>87</v>
      </c>
      <c r="O1561" s="60">
        <v>255</v>
      </c>
      <c r="P1561" s="60">
        <v>58</v>
      </c>
      <c r="Q1561" s="60">
        <v>32</v>
      </c>
      <c r="R1561" s="316">
        <v>342</v>
      </c>
      <c r="S1561" s="280">
        <v>85</v>
      </c>
      <c r="T1561" s="186">
        <v>261</v>
      </c>
      <c r="U1561" s="186">
        <v>65</v>
      </c>
      <c r="V1561" s="186">
        <v>44</v>
      </c>
      <c r="W1561" s="317">
        <v>346</v>
      </c>
    </row>
    <row r="1562" spans="1:23">
      <c r="A1562" s="499"/>
      <c r="B1562" s="499"/>
      <c r="C1562" t="s">
        <v>171</v>
      </c>
      <c r="D1562" s="229" t="s">
        <v>169</v>
      </c>
      <c r="E1562" s="229">
        <v>78</v>
      </c>
      <c r="F1562" s="229">
        <v>31</v>
      </c>
      <c r="G1562" s="229">
        <v>31</v>
      </c>
      <c r="H1562" s="229">
        <v>86</v>
      </c>
      <c r="I1562" s="314">
        <v>23</v>
      </c>
      <c r="J1562" s="229">
        <v>65</v>
      </c>
      <c r="K1562" s="229">
        <v>30</v>
      </c>
      <c r="L1562" s="229">
        <v>25</v>
      </c>
      <c r="M1562" s="308">
        <v>88</v>
      </c>
      <c r="N1562" s="197">
        <v>14</v>
      </c>
      <c r="O1562" s="60">
        <v>73</v>
      </c>
      <c r="P1562" s="60">
        <v>35</v>
      </c>
      <c r="Q1562" s="60">
        <v>22</v>
      </c>
      <c r="R1562" s="316">
        <v>87</v>
      </c>
      <c r="S1562" s="280">
        <v>15</v>
      </c>
      <c r="T1562" s="186">
        <v>89</v>
      </c>
      <c r="U1562" s="186">
        <v>30</v>
      </c>
      <c r="V1562" s="186">
        <v>16</v>
      </c>
      <c r="W1562" s="317">
        <v>104</v>
      </c>
    </row>
    <row r="1563" spans="1:23">
      <c r="A1563" s="499"/>
      <c r="B1563" s="499"/>
      <c r="C1563" t="s">
        <v>170</v>
      </c>
      <c r="D1563" s="229" t="s">
        <v>169</v>
      </c>
      <c r="E1563" s="229">
        <v>17</v>
      </c>
      <c r="F1563" s="133" t="s">
        <v>169</v>
      </c>
      <c r="G1563" s="133" t="s">
        <v>169</v>
      </c>
      <c r="H1563" s="229">
        <v>21</v>
      </c>
      <c r="I1563" s="158" t="s">
        <v>169</v>
      </c>
      <c r="J1563" s="229">
        <v>25</v>
      </c>
      <c r="K1563" s="133" t="s">
        <v>169</v>
      </c>
      <c r="L1563" s="133" t="s">
        <v>169</v>
      </c>
      <c r="M1563" s="308">
        <v>32</v>
      </c>
      <c r="N1563" s="315" t="s">
        <v>169</v>
      </c>
      <c r="O1563" s="60">
        <v>17</v>
      </c>
      <c r="P1563" s="253" t="s">
        <v>169</v>
      </c>
      <c r="Q1563" s="253" t="s">
        <v>169</v>
      </c>
      <c r="R1563" s="316">
        <v>21</v>
      </c>
      <c r="S1563" s="280">
        <v>17</v>
      </c>
      <c r="T1563" s="186">
        <v>13</v>
      </c>
      <c r="U1563" s="252" t="s">
        <v>169</v>
      </c>
      <c r="V1563" s="252" t="s">
        <v>169</v>
      </c>
      <c r="W1563" s="317">
        <v>30</v>
      </c>
    </row>
    <row r="1564" spans="1:23">
      <c r="A1564" s="499"/>
      <c r="B1564" s="499"/>
      <c r="C1564" t="s">
        <v>117</v>
      </c>
      <c r="E1564" s="229" t="s">
        <v>169</v>
      </c>
      <c r="F1564" s="133" t="s">
        <v>169</v>
      </c>
      <c r="H1564" s="133" t="s">
        <v>169</v>
      </c>
      <c r="I1564" s="158" t="s">
        <v>169</v>
      </c>
      <c r="J1564" s="133" t="s">
        <v>169</v>
      </c>
      <c r="K1564" s="133" t="s">
        <v>169</v>
      </c>
      <c r="M1564" s="159" t="s">
        <v>169</v>
      </c>
      <c r="N1564" s="315" t="s">
        <v>169</v>
      </c>
      <c r="O1564" s="253" t="s">
        <v>169</v>
      </c>
      <c r="P1564" s="253" t="s">
        <v>169</v>
      </c>
      <c r="R1564" s="318" t="s">
        <v>169</v>
      </c>
      <c r="S1564" s="304" t="s">
        <v>169</v>
      </c>
      <c r="T1564" s="252" t="s">
        <v>169</v>
      </c>
      <c r="U1564" s="252" t="s">
        <v>169</v>
      </c>
      <c r="W1564" s="321" t="s">
        <v>169</v>
      </c>
    </row>
    <row r="1565" spans="1:23">
      <c r="A1565" s="499"/>
      <c r="B1565" s="499"/>
      <c r="C1565" t="s">
        <v>172</v>
      </c>
      <c r="F1565" s="133" t="s">
        <v>169</v>
      </c>
      <c r="I1565" s="158" t="s">
        <v>169</v>
      </c>
      <c r="J1565" s="133" t="s">
        <v>169</v>
      </c>
      <c r="M1565" s="159" t="s">
        <v>169</v>
      </c>
      <c r="N1565" s="196"/>
      <c r="O1565" s="253" t="s">
        <v>169</v>
      </c>
      <c r="R1565" s="318" t="s">
        <v>169</v>
      </c>
      <c r="S1565" s="196"/>
      <c r="T1565" s="252" t="s">
        <v>169</v>
      </c>
      <c r="W1565" s="321" t="s">
        <v>169</v>
      </c>
    </row>
    <row r="1566" spans="1:23">
      <c r="A1566" s="499"/>
      <c r="B1566" s="499"/>
      <c r="C1566" t="s">
        <v>121</v>
      </c>
      <c r="I1566" s="314"/>
      <c r="M1566" s="308"/>
      <c r="N1566" s="196"/>
      <c r="O1566" s="253" t="s">
        <v>169</v>
      </c>
      <c r="R1566" s="318" t="s">
        <v>169</v>
      </c>
      <c r="S1566" s="196"/>
      <c r="U1566" s="252" t="s">
        <v>169</v>
      </c>
      <c r="W1566" s="195"/>
    </row>
    <row r="1567" spans="1:23">
      <c r="A1567" s="499"/>
      <c r="B1567" s="499"/>
      <c r="C1567" t="s">
        <v>281</v>
      </c>
      <c r="D1567" s="229" t="s">
        <v>169</v>
      </c>
      <c r="E1567" s="229" t="s">
        <v>169</v>
      </c>
      <c r="F1567" s="133" t="s">
        <v>169</v>
      </c>
      <c r="H1567" s="229">
        <v>11</v>
      </c>
      <c r="I1567" s="158" t="s">
        <v>169</v>
      </c>
      <c r="J1567" s="229">
        <v>22</v>
      </c>
      <c r="K1567" s="133" t="s">
        <v>169</v>
      </c>
      <c r="L1567" s="133" t="s">
        <v>169</v>
      </c>
      <c r="M1567" s="308">
        <v>30</v>
      </c>
      <c r="N1567" s="315" t="s">
        <v>169</v>
      </c>
      <c r="O1567" s="60">
        <v>10</v>
      </c>
      <c r="P1567" s="253" t="s">
        <v>169</v>
      </c>
      <c r="Q1567" s="253" t="s">
        <v>169</v>
      </c>
      <c r="R1567" s="316">
        <v>17</v>
      </c>
      <c r="S1567" s="304" t="s">
        <v>169</v>
      </c>
      <c r="T1567" s="186">
        <v>15</v>
      </c>
      <c r="U1567" s="252" t="s">
        <v>169</v>
      </c>
      <c r="W1567" s="317">
        <v>24</v>
      </c>
    </row>
    <row r="1568" spans="1:23">
      <c r="A1568" s="499"/>
      <c r="B1568" s="499"/>
      <c r="C1568" t="s">
        <v>123</v>
      </c>
      <c r="D1568" s="229" t="s">
        <v>169</v>
      </c>
      <c r="E1568" s="229">
        <v>66</v>
      </c>
      <c r="F1568" s="229">
        <v>49</v>
      </c>
      <c r="G1568" s="229">
        <v>20</v>
      </c>
      <c r="H1568" s="229">
        <v>72</v>
      </c>
      <c r="I1568" s="158" t="s">
        <v>169</v>
      </c>
      <c r="J1568" s="229">
        <v>37</v>
      </c>
      <c r="K1568" s="229">
        <v>51</v>
      </c>
      <c r="L1568" s="229">
        <v>29</v>
      </c>
      <c r="M1568" s="308">
        <v>40</v>
      </c>
      <c r="N1568" s="315" t="s">
        <v>169</v>
      </c>
      <c r="O1568" s="60">
        <v>29</v>
      </c>
      <c r="P1568" s="60">
        <v>41</v>
      </c>
      <c r="Q1568" s="60">
        <v>20</v>
      </c>
      <c r="R1568" s="316">
        <v>30</v>
      </c>
      <c r="S1568" s="304" t="s">
        <v>169</v>
      </c>
      <c r="T1568" s="186">
        <v>15</v>
      </c>
      <c r="U1568" s="186">
        <v>39</v>
      </c>
      <c r="V1568" s="186">
        <v>12</v>
      </c>
      <c r="W1568" s="317">
        <v>18</v>
      </c>
    </row>
    <row r="1569" spans="1:23">
      <c r="A1569" s="499"/>
      <c r="B1569" s="499"/>
      <c r="C1569" t="s">
        <v>509</v>
      </c>
      <c r="D1569" s="229">
        <v>105</v>
      </c>
      <c r="E1569" s="229">
        <v>459</v>
      </c>
      <c r="F1569" s="229">
        <v>192</v>
      </c>
      <c r="G1569" s="229">
        <v>101</v>
      </c>
      <c r="H1569" s="229">
        <v>564</v>
      </c>
      <c r="I1569" s="314">
        <v>128</v>
      </c>
      <c r="J1569" s="229">
        <v>409</v>
      </c>
      <c r="K1569" s="229">
        <v>188</v>
      </c>
      <c r="L1569" s="229">
        <v>98</v>
      </c>
      <c r="M1569" s="308">
        <v>537</v>
      </c>
      <c r="N1569" s="197">
        <v>115</v>
      </c>
      <c r="O1569" s="60">
        <v>391</v>
      </c>
      <c r="P1569" s="60">
        <v>139</v>
      </c>
      <c r="Q1569" s="60">
        <v>78</v>
      </c>
      <c r="R1569" s="316">
        <v>506</v>
      </c>
      <c r="S1569" s="280">
        <v>130</v>
      </c>
      <c r="T1569" s="186">
        <v>402</v>
      </c>
      <c r="U1569" s="186">
        <v>152</v>
      </c>
      <c r="V1569" s="186">
        <v>75</v>
      </c>
      <c r="W1569" s="317">
        <v>532</v>
      </c>
    </row>
    <row r="1570" spans="1:23">
      <c r="A1570" s="499"/>
      <c r="B1570" s="499" t="s">
        <v>41</v>
      </c>
      <c r="C1570" t="s">
        <v>124</v>
      </c>
      <c r="D1570" s="300"/>
      <c r="E1570" s="300"/>
      <c r="F1570" s="300"/>
      <c r="G1570" s="300"/>
      <c r="H1570" s="300"/>
      <c r="I1570" s="313">
        <v>1042</v>
      </c>
      <c r="J1570" s="227">
        <v>2284</v>
      </c>
      <c r="K1570" s="229">
        <v>860</v>
      </c>
      <c r="L1570" s="229">
        <v>359</v>
      </c>
      <c r="M1570" s="307">
        <v>3326</v>
      </c>
      <c r="N1570" s="197">
        <v>955</v>
      </c>
      <c r="O1570" s="60">
        <v>2010</v>
      </c>
      <c r="P1570" s="60">
        <v>615</v>
      </c>
      <c r="Q1570" s="60">
        <v>305</v>
      </c>
      <c r="R1570" s="316">
        <v>2965</v>
      </c>
      <c r="S1570" s="280">
        <v>888</v>
      </c>
      <c r="T1570" s="186">
        <v>1684</v>
      </c>
      <c r="U1570" s="186">
        <v>550</v>
      </c>
      <c r="V1570" s="186">
        <v>222</v>
      </c>
      <c r="W1570" s="317">
        <v>2572</v>
      </c>
    </row>
    <row r="1571" spans="1:23">
      <c r="A1571" s="499"/>
      <c r="B1571" s="499"/>
      <c r="C1571" t="s">
        <v>171</v>
      </c>
      <c r="D1571" s="300"/>
      <c r="E1571" s="300"/>
      <c r="F1571" s="300"/>
      <c r="G1571" s="300"/>
      <c r="H1571" s="300"/>
      <c r="I1571" s="314">
        <v>286</v>
      </c>
      <c r="J1571" s="229">
        <v>826</v>
      </c>
      <c r="K1571" s="229">
        <v>399</v>
      </c>
      <c r="L1571" s="229">
        <v>236</v>
      </c>
      <c r="M1571" s="307">
        <v>1112</v>
      </c>
      <c r="N1571" s="197">
        <v>242</v>
      </c>
      <c r="O1571" s="60">
        <v>807</v>
      </c>
      <c r="P1571" s="60">
        <v>344</v>
      </c>
      <c r="Q1571" s="60">
        <v>185</v>
      </c>
      <c r="R1571" s="316">
        <v>1049</v>
      </c>
      <c r="S1571" s="280">
        <v>304</v>
      </c>
      <c r="T1571" s="186">
        <v>794</v>
      </c>
      <c r="U1571" s="186">
        <v>317</v>
      </c>
      <c r="V1571" s="186">
        <v>197</v>
      </c>
      <c r="W1571" s="317">
        <v>1098</v>
      </c>
    </row>
    <row r="1572" spans="1:23">
      <c r="A1572" s="499"/>
      <c r="B1572" s="499"/>
      <c r="C1572" t="s">
        <v>170</v>
      </c>
      <c r="D1572" s="300"/>
      <c r="E1572" s="300"/>
      <c r="F1572" s="300"/>
      <c r="G1572" s="300"/>
      <c r="H1572" s="300"/>
      <c r="I1572" s="314">
        <v>112</v>
      </c>
      <c r="J1572" s="229">
        <v>206</v>
      </c>
      <c r="K1572" s="229">
        <v>57</v>
      </c>
      <c r="L1572" s="229">
        <v>15</v>
      </c>
      <c r="M1572" s="308">
        <v>318</v>
      </c>
      <c r="N1572" s="197">
        <v>88</v>
      </c>
      <c r="O1572" s="60">
        <v>193</v>
      </c>
      <c r="P1572" s="60">
        <v>46</v>
      </c>
      <c r="Q1572" s="60">
        <v>16</v>
      </c>
      <c r="R1572" s="316">
        <v>281</v>
      </c>
      <c r="S1572" s="280">
        <v>97</v>
      </c>
      <c r="T1572" s="186">
        <v>182</v>
      </c>
      <c r="U1572" s="186">
        <v>48</v>
      </c>
      <c r="V1572" s="186">
        <v>11</v>
      </c>
      <c r="W1572" s="317">
        <v>279</v>
      </c>
    </row>
    <row r="1573" spans="1:23">
      <c r="A1573" s="499"/>
      <c r="B1573" s="499"/>
      <c r="C1573" t="s">
        <v>117</v>
      </c>
      <c r="D1573" s="300"/>
      <c r="E1573" s="300"/>
      <c r="F1573" s="300"/>
      <c r="G1573" s="300"/>
      <c r="H1573" s="300"/>
      <c r="I1573" s="314">
        <v>21</v>
      </c>
      <c r="J1573" s="229">
        <v>41</v>
      </c>
      <c r="K1573" s="229">
        <v>19</v>
      </c>
      <c r="L1573" s="133" t="s">
        <v>169</v>
      </c>
      <c r="M1573" s="308">
        <v>62</v>
      </c>
      <c r="N1573" s="197">
        <v>28</v>
      </c>
      <c r="O1573" s="60">
        <v>42</v>
      </c>
      <c r="P1573" s="60">
        <v>16</v>
      </c>
      <c r="Q1573" s="253" t="s">
        <v>169</v>
      </c>
      <c r="R1573" s="316">
        <v>70</v>
      </c>
      <c r="S1573" s="280">
        <v>33</v>
      </c>
      <c r="T1573" s="186">
        <v>36</v>
      </c>
      <c r="U1573" s="186">
        <v>12</v>
      </c>
      <c r="V1573" s="252" t="s">
        <v>169</v>
      </c>
      <c r="W1573" s="317">
        <v>69</v>
      </c>
    </row>
    <row r="1574" spans="1:23">
      <c r="A1574" s="499"/>
      <c r="B1574" s="499"/>
      <c r="C1574" t="s">
        <v>172</v>
      </c>
      <c r="D1574" s="300"/>
      <c r="E1574" s="300"/>
      <c r="F1574" s="300"/>
      <c r="G1574" s="300"/>
      <c r="H1574" s="300"/>
      <c r="I1574" s="158" t="s">
        <v>169</v>
      </c>
      <c r="J1574" s="229">
        <v>10</v>
      </c>
      <c r="K1574" s="133" t="s">
        <v>169</v>
      </c>
      <c r="L1574" s="133" t="s">
        <v>169</v>
      </c>
      <c r="M1574" s="308">
        <v>17</v>
      </c>
      <c r="N1574" s="315" t="s">
        <v>169</v>
      </c>
      <c r="O1574" s="253" t="s">
        <v>169</v>
      </c>
      <c r="P1574" s="253" t="s">
        <v>169</v>
      </c>
      <c r="Q1574" s="253" t="s">
        <v>169</v>
      </c>
      <c r="R1574" s="316">
        <v>16</v>
      </c>
      <c r="S1574" s="304" t="s">
        <v>169</v>
      </c>
      <c r="T1574" s="186">
        <v>14</v>
      </c>
      <c r="U1574" s="252" t="s">
        <v>169</v>
      </c>
      <c r="V1574" s="252" t="s">
        <v>169</v>
      </c>
      <c r="W1574" s="317">
        <v>18</v>
      </c>
    </row>
    <row r="1575" spans="1:23">
      <c r="A1575" s="499"/>
      <c r="B1575" s="499"/>
      <c r="C1575" t="s">
        <v>121</v>
      </c>
      <c r="D1575" s="300"/>
      <c r="E1575" s="300"/>
      <c r="F1575" s="300"/>
      <c r="G1575" s="300"/>
      <c r="H1575" s="300"/>
      <c r="I1575" s="158" t="s">
        <v>169</v>
      </c>
      <c r="J1575" s="133" t="s">
        <v>169</v>
      </c>
      <c r="K1575" s="133" t="s">
        <v>169</v>
      </c>
      <c r="M1575" s="159" t="s">
        <v>169</v>
      </c>
      <c r="N1575" s="315" t="s">
        <v>169</v>
      </c>
      <c r="O1575" s="253" t="s">
        <v>169</v>
      </c>
      <c r="P1575" s="253" t="s">
        <v>169</v>
      </c>
      <c r="Q1575" s="253" t="s">
        <v>169</v>
      </c>
      <c r="R1575" s="318" t="s">
        <v>169</v>
      </c>
      <c r="S1575" s="304" t="s">
        <v>169</v>
      </c>
      <c r="T1575" s="252" t="s">
        <v>169</v>
      </c>
      <c r="U1575" s="252" t="s">
        <v>169</v>
      </c>
      <c r="V1575" s="186"/>
      <c r="W1575" s="317">
        <v>10</v>
      </c>
    </row>
    <row r="1576" spans="1:23">
      <c r="A1576" s="499"/>
      <c r="B1576" s="499"/>
      <c r="C1576" t="s">
        <v>281</v>
      </c>
      <c r="D1576" s="300"/>
      <c r="E1576" s="300"/>
      <c r="F1576" s="300"/>
      <c r="G1576" s="300"/>
      <c r="H1576" s="300"/>
      <c r="I1576" s="314">
        <v>65</v>
      </c>
      <c r="J1576" s="229">
        <v>125</v>
      </c>
      <c r="K1576" s="229">
        <v>37</v>
      </c>
      <c r="L1576" s="229">
        <v>15</v>
      </c>
      <c r="M1576" s="308">
        <v>190</v>
      </c>
      <c r="N1576" s="197">
        <v>60</v>
      </c>
      <c r="O1576" s="60">
        <v>106</v>
      </c>
      <c r="P1576" s="60">
        <v>33</v>
      </c>
      <c r="Q1576" s="253" t="s">
        <v>169</v>
      </c>
      <c r="R1576" s="316">
        <v>166</v>
      </c>
      <c r="S1576" s="280">
        <v>78</v>
      </c>
      <c r="T1576" s="186">
        <v>108</v>
      </c>
      <c r="U1576" s="186">
        <v>22</v>
      </c>
      <c r="V1576" s="186">
        <v>11</v>
      </c>
      <c r="W1576" s="317">
        <v>186</v>
      </c>
    </row>
    <row r="1577" spans="1:23">
      <c r="A1577" s="499"/>
      <c r="B1577" s="499"/>
      <c r="C1577" t="s">
        <v>123</v>
      </c>
      <c r="D1577" s="300"/>
      <c r="E1577" s="300"/>
      <c r="F1577" s="300"/>
      <c r="G1577" s="300"/>
      <c r="H1577" s="300"/>
      <c r="I1577" s="314">
        <v>20</v>
      </c>
      <c r="J1577" s="229">
        <v>270</v>
      </c>
      <c r="K1577" s="229">
        <v>249</v>
      </c>
      <c r="L1577" s="229">
        <v>123</v>
      </c>
      <c r="M1577" s="308">
        <v>290</v>
      </c>
      <c r="N1577" s="197">
        <v>27</v>
      </c>
      <c r="O1577" s="60">
        <v>384</v>
      </c>
      <c r="P1577" s="60">
        <v>396</v>
      </c>
      <c r="Q1577" s="60">
        <v>193</v>
      </c>
      <c r="R1577" s="316">
        <v>411</v>
      </c>
      <c r="S1577" s="280">
        <v>26</v>
      </c>
      <c r="T1577" s="186">
        <v>211</v>
      </c>
      <c r="U1577" s="186">
        <v>281</v>
      </c>
      <c r="V1577" s="186">
        <v>158</v>
      </c>
      <c r="W1577" s="317">
        <v>237</v>
      </c>
    </row>
    <row r="1578" spans="1:23">
      <c r="A1578" s="499"/>
      <c r="B1578" s="499"/>
      <c r="C1578" t="s">
        <v>509</v>
      </c>
      <c r="D1578" s="300"/>
      <c r="E1578" s="300"/>
      <c r="F1578" s="300"/>
      <c r="G1578" s="300"/>
      <c r="H1578" s="300"/>
      <c r="I1578" s="313">
        <v>1556</v>
      </c>
      <c r="J1578" s="227">
        <v>3766</v>
      </c>
      <c r="K1578" s="227">
        <v>1631</v>
      </c>
      <c r="L1578" s="229">
        <v>754</v>
      </c>
      <c r="M1578" s="307">
        <v>5322</v>
      </c>
      <c r="N1578" s="197">
        <v>1408</v>
      </c>
      <c r="O1578" s="60">
        <v>3555</v>
      </c>
      <c r="P1578" s="60">
        <v>1459</v>
      </c>
      <c r="Q1578" s="60">
        <v>715</v>
      </c>
      <c r="R1578" s="316">
        <v>4963</v>
      </c>
      <c r="S1578" s="280">
        <v>1433</v>
      </c>
      <c r="T1578" s="186">
        <v>3036</v>
      </c>
      <c r="U1578" s="186">
        <v>1237</v>
      </c>
      <c r="V1578" s="186">
        <v>607</v>
      </c>
      <c r="W1578" s="317">
        <v>4469</v>
      </c>
    </row>
    <row r="1579" spans="1:23">
      <c r="A1579" s="499"/>
      <c r="B1579" s="499" t="s">
        <v>511</v>
      </c>
      <c r="C1579" t="s">
        <v>124</v>
      </c>
      <c r="D1579" s="300"/>
      <c r="E1579" s="300"/>
      <c r="F1579" s="300"/>
      <c r="G1579" s="300"/>
      <c r="H1579" s="300"/>
      <c r="I1579" s="313">
        <v>101826</v>
      </c>
      <c r="J1579" s="227">
        <v>20927</v>
      </c>
      <c r="K1579" s="227">
        <v>8970</v>
      </c>
      <c r="L1579" s="227">
        <v>6795</v>
      </c>
      <c r="M1579" s="311">
        <v>66857</v>
      </c>
      <c r="N1579" s="197">
        <v>112144</v>
      </c>
      <c r="O1579" s="60">
        <v>23862</v>
      </c>
      <c r="P1579" s="60">
        <v>10083</v>
      </c>
      <c r="Q1579" s="60">
        <v>7737</v>
      </c>
      <c r="R1579" s="316">
        <v>74004</v>
      </c>
      <c r="S1579" s="280">
        <v>122423</v>
      </c>
      <c r="T1579" s="186">
        <v>26463</v>
      </c>
      <c r="U1579" s="186">
        <v>11134</v>
      </c>
      <c r="V1579" s="186">
        <v>8430</v>
      </c>
      <c r="W1579" s="317">
        <v>80733</v>
      </c>
    </row>
    <row r="1580" spans="1:23">
      <c r="A1580" s="499"/>
      <c r="B1580" s="499"/>
      <c r="C1580" t="s">
        <v>171</v>
      </c>
      <c r="D1580" s="300"/>
      <c r="E1580" s="300"/>
      <c r="F1580" s="300"/>
      <c r="G1580" s="300"/>
      <c r="H1580" s="300"/>
      <c r="I1580" s="313">
        <v>41134</v>
      </c>
      <c r="J1580" s="227">
        <v>9887</v>
      </c>
      <c r="K1580" s="227">
        <v>4694</v>
      </c>
      <c r="L1580" s="227">
        <v>3296</v>
      </c>
      <c r="M1580" s="311">
        <v>29923</v>
      </c>
      <c r="N1580" s="197">
        <v>45651</v>
      </c>
      <c r="O1580" s="60">
        <v>11105</v>
      </c>
      <c r="P1580" s="60">
        <v>5286</v>
      </c>
      <c r="Q1580" s="60">
        <v>3752</v>
      </c>
      <c r="R1580" s="316">
        <v>33199</v>
      </c>
      <c r="S1580" s="280">
        <v>49570</v>
      </c>
      <c r="T1580" s="186">
        <v>12136</v>
      </c>
      <c r="U1580" s="186">
        <v>5798</v>
      </c>
      <c r="V1580" s="186">
        <v>4124</v>
      </c>
      <c r="W1580" s="317">
        <v>35849</v>
      </c>
    </row>
    <row r="1581" spans="1:23">
      <c r="A1581" s="499"/>
      <c r="B1581" s="499"/>
      <c r="C1581" t="s">
        <v>170</v>
      </c>
      <c r="D1581" s="300"/>
      <c r="E1581" s="300"/>
      <c r="F1581" s="300"/>
      <c r="G1581" s="300"/>
      <c r="H1581" s="300"/>
      <c r="I1581" s="313">
        <v>6673</v>
      </c>
      <c r="J1581" s="227">
        <v>1436</v>
      </c>
      <c r="K1581" s="229">
        <v>616</v>
      </c>
      <c r="L1581" s="229">
        <v>340</v>
      </c>
      <c r="M1581" s="311">
        <v>4685</v>
      </c>
      <c r="N1581" s="197">
        <v>8003</v>
      </c>
      <c r="O1581" s="60">
        <v>1660</v>
      </c>
      <c r="P1581" s="60">
        <v>705</v>
      </c>
      <c r="Q1581" s="60">
        <v>402</v>
      </c>
      <c r="R1581" s="316">
        <v>5441</v>
      </c>
      <c r="S1581" s="280">
        <v>9604</v>
      </c>
      <c r="T1581" s="186">
        <v>1897</v>
      </c>
      <c r="U1581" s="186">
        <v>783</v>
      </c>
      <c r="V1581" s="186">
        <v>449</v>
      </c>
      <c r="W1581" s="317">
        <v>6272</v>
      </c>
    </row>
    <row r="1582" spans="1:23">
      <c r="A1582" s="499"/>
      <c r="B1582" s="499"/>
      <c r="C1582" t="s">
        <v>117</v>
      </c>
      <c r="D1582" s="300"/>
      <c r="E1582" s="300"/>
      <c r="F1582" s="300"/>
      <c r="G1582" s="300"/>
      <c r="H1582" s="300"/>
      <c r="I1582" s="313">
        <v>2312</v>
      </c>
      <c r="J1582" s="229">
        <v>573</v>
      </c>
      <c r="K1582" s="229">
        <v>246</v>
      </c>
      <c r="L1582" s="229">
        <v>159</v>
      </c>
      <c r="M1582" s="311">
        <v>2140</v>
      </c>
      <c r="N1582" s="197">
        <v>2645</v>
      </c>
      <c r="O1582" s="60">
        <v>674</v>
      </c>
      <c r="P1582" s="60">
        <v>280</v>
      </c>
      <c r="Q1582" s="60">
        <v>177</v>
      </c>
      <c r="R1582" s="316">
        <v>2432</v>
      </c>
      <c r="S1582" s="280">
        <v>2959</v>
      </c>
      <c r="T1582" s="186">
        <v>748</v>
      </c>
      <c r="U1582" s="186">
        <v>308</v>
      </c>
      <c r="V1582" s="186">
        <v>195</v>
      </c>
      <c r="W1582" s="317">
        <v>2700</v>
      </c>
    </row>
    <row r="1583" spans="1:23">
      <c r="A1583" s="499"/>
      <c r="B1583" s="499"/>
      <c r="C1583" t="s">
        <v>172</v>
      </c>
      <c r="D1583" s="300"/>
      <c r="E1583" s="300"/>
      <c r="F1583" s="300"/>
      <c r="G1583" s="300"/>
      <c r="H1583" s="300"/>
      <c r="I1583" s="314">
        <v>477</v>
      </c>
      <c r="J1583" s="229">
        <v>165</v>
      </c>
      <c r="K1583" s="229">
        <v>79</v>
      </c>
      <c r="L1583" s="229">
        <v>63</v>
      </c>
      <c r="M1583" s="311">
        <v>379</v>
      </c>
      <c r="N1583" s="197">
        <v>524</v>
      </c>
      <c r="O1583" s="60">
        <v>189</v>
      </c>
      <c r="P1583" s="60">
        <v>92</v>
      </c>
      <c r="Q1583" s="60">
        <v>72</v>
      </c>
      <c r="R1583" s="316">
        <v>424</v>
      </c>
      <c r="S1583" s="280">
        <v>575</v>
      </c>
      <c r="T1583" s="186">
        <v>205</v>
      </c>
      <c r="U1583" s="186">
        <v>97</v>
      </c>
      <c r="V1583" s="186">
        <v>80</v>
      </c>
      <c r="W1583" s="317">
        <v>463</v>
      </c>
    </row>
    <row r="1584" spans="1:23">
      <c r="A1584" s="499"/>
      <c r="B1584" s="499"/>
      <c r="C1584" t="s">
        <v>121</v>
      </c>
      <c r="D1584" s="300"/>
      <c r="E1584" s="300"/>
      <c r="F1584" s="300"/>
      <c r="G1584" s="300"/>
      <c r="H1584" s="300"/>
      <c r="I1584" s="314">
        <v>158</v>
      </c>
      <c r="J1584" s="229">
        <v>51</v>
      </c>
      <c r="K1584" s="229">
        <v>14</v>
      </c>
      <c r="L1584" s="133" t="s">
        <v>169</v>
      </c>
      <c r="M1584" s="311">
        <v>131</v>
      </c>
      <c r="N1584" s="197">
        <v>187</v>
      </c>
      <c r="O1584" s="60">
        <v>58</v>
      </c>
      <c r="P1584" s="60">
        <v>14</v>
      </c>
      <c r="Q1584" s="60">
        <v>11</v>
      </c>
      <c r="R1584" s="316">
        <v>154</v>
      </c>
      <c r="S1584" s="280">
        <v>209</v>
      </c>
      <c r="T1584" s="186">
        <v>67</v>
      </c>
      <c r="U1584" s="186">
        <v>17</v>
      </c>
      <c r="V1584" s="252" t="s">
        <v>169</v>
      </c>
      <c r="W1584" s="317">
        <v>171</v>
      </c>
    </row>
    <row r="1585" spans="1:23">
      <c r="A1585" s="499"/>
      <c r="B1585" s="499"/>
      <c r="C1585" t="s">
        <v>281</v>
      </c>
      <c r="D1585" s="300"/>
      <c r="E1585" s="300"/>
      <c r="F1585" s="300"/>
      <c r="G1585" s="300"/>
      <c r="H1585" s="300"/>
      <c r="I1585" s="313">
        <v>5029</v>
      </c>
      <c r="J1585" s="227">
        <v>1111</v>
      </c>
      <c r="K1585" s="229">
        <v>354</v>
      </c>
      <c r="L1585" s="229">
        <v>231</v>
      </c>
      <c r="M1585" s="311">
        <v>3511</v>
      </c>
      <c r="N1585" s="197">
        <v>6131</v>
      </c>
      <c r="O1585" s="60">
        <v>1279</v>
      </c>
      <c r="P1585" s="60">
        <v>413</v>
      </c>
      <c r="Q1585" s="60">
        <v>256</v>
      </c>
      <c r="R1585" s="316">
        <v>4133</v>
      </c>
      <c r="S1585" s="280">
        <v>7094</v>
      </c>
      <c r="T1585" s="186">
        <v>1440</v>
      </c>
      <c r="U1585" s="186">
        <v>466</v>
      </c>
      <c r="V1585" s="186">
        <v>277</v>
      </c>
      <c r="W1585" s="317">
        <v>4696</v>
      </c>
    </row>
    <row r="1586" spans="1:23">
      <c r="A1586" s="499"/>
      <c r="B1586" s="499"/>
      <c r="C1586" t="s">
        <v>123</v>
      </c>
      <c r="D1586" s="300"/>
      <c r="E1586" s="300"/>
      <c r="F1586" s="300"/>
      <c r="G1586" s="300"/>
      <c r="H1586" s="300"/>
      <c r="I1586" s="313">
        <v>166465</v>
      </c>
      <c r="J1586" s="227">
        <v>98560</v>
      </c>
      <c r="K1586" s="227">
        <v>63302</v>
      </c>
      <c r="L1586" s="227">
        <v>58029</v>
      </c>
      <c r="M1586" s="311">
        <v>210434</v>
      </c>
      <c r="N1586" s="197">
        <v>164079</v>
      </c>
      <c r="O1586" s="60">
        <v>97288</v>
      </c>
      <c r="P1586" s="60">
        <v>63029</v>
      </c>
      <c r="Q1586" s="60">
        <v>58003</v>
      </c>
      <c r="R1586" s="316">
        <v>207565</v>
      </c>
      <c r="S1586" s="280">
        <v>163772</v>
      </c>
      <c r="T1586" s="186">
        <v>96478</v>
      </c>
      <c r="U1586" s="186">
        <v>62860</v>
      </c>
      <c r="V1586" s="186">
        <v>57996</v>
      </c>
      <c r="W1586" s="317">
        <v>206156</v>
      </c>
    </row>
    <row r="1587" spans="1:23">
      <c r="A1587" s="499"/>
      <c r="B1587" s="499"/>
      <c r="C1587" t="s">
        <v>509</v>
      </c>
      <c r="D1587" s="300"/>
      <c r="E1587" s="300"/>
      <c r="F1587" s="300"/>
      <c r="G1587" s="300"/>
      <c r="H1587" s="300"/>
      <c r="I1587" s="313">
        <v>324074</v>
      </c>
      <c r="J1587" s="227">
        <v>132710</v>
      </c>
      <c r="K1587" s="227">
        <v>78275</v>
      </c>
      <c r="L1587" s="227">
        <v>68920</v>
      </c>
      <c r="M1587" s="311">
        <v>318060</v>
      </c>
      <c r="N1587" s="197">
        <v>339364</v>
      </c>
      <c r="O1587" s="60">
        <v>136115</v>
      </c>
      <c r="P1587" s="60">
        <v>79902</v>
      </c>
      <c r="Q1587" s="60">
        <v>70410</v>
      </c>
      <c r="R1587" s="316">
        <v>327352</v>
      </c>
      <c r="S1587" s="280">
        <v>356206</v>
      </c>
      <c r="T1587" s="186">
        <v>139434</v>
      </c>
      <c r="U1587" s="186">
        <v>81463</v>
      </c>
      <c r="V1587" s="186">
        <v>71560</v>
      </c>
      <c r="W1587" s="317">
        <v>337040</v>
      </c>
    </row>
    <row r="1588" spans="1:23">
      <c r="A1588" s="499" t="s">
        <v>230</v>
      </c>
      <c r="B1588" s="499" t="s">
        <v>24</v>
      </c>
      <c r="C1588" t="s">
        <v>124</v>
      </c>
      <c r="D1588" s="227">
        <v>4898</v>
      </c>
      <c r="E1588" s="227">
        <v>10873</v>
      </c>
      <c r="F1588" s="227">
        <v>4259</v>
      </c>
      <c r="G1588" s="227">
        <v>1841</v>
      </c>
      <c r="H1588" s="227">
        <v>15771</v>
      </c>
      <c r="I1588" s="313">
        <v>4377</v>
      </c>
      <c r="J1588" s="227">
        <v>10562</v>
      </c>
      <c r="K1588" s="227">
        <v>4327</v>
      </c>
      <c r="L1588" s="227">
        <v>1737</v>
      </c>
      <c r="M1588" s="307">
        <v>14939</v>
      </c>
      <c r="N1588" s="197">
        <v>4182</v>
      </c>
      <c r="O1588" s="60">
        <v>8965</v>
      </c>
      <c r="P1588" s="60">
        <v>3684</v>
      </c>
      <c r="Q1588" s="60">
        <v>1630</v>
      </c>
      <c r="R1588" s="316">
        <v>13147</v>
      </c>
      <c r="S1588" s="280">
        <v>4218</v>
      </c>
      <c r="T1588" s="186">
        <v>8093</v>
      </c>
      <c r="U1588" s="186">
        <v>3438</v>
      </c>
      <c r="V1588" s="186">
        <v>1567</v>
      </c>
      <c r="W1588" s="317">
        <v>12311</v>
      </c>
    </row>
    <row r="1589" spans="1:23">
      <c r="A1589" s="499"/>
      <c r="B1589" s="499"/>
      <c r="C1589" t="s">
        <v>171</v>
      </c>
      <c r="D1589" s="227">
        <v>2316</v>
      </c>
      <c r="E1589" s="227">
        <v>6560</v>
      </c>
      <c r="F1589" s="227">
        <v>2898</v>
      </c>
      <c r="G1589" s="227">
        <v>1522</v>
      </c>
      <c r="H1589" s="227">
        <v>8876</v>
      </c>
      <c r="I1589" s="313">
        <v>2154</v>
      </c>
      <c r="J1589" s="227">
        <v>6598</v>
      </c>
      <c r="K1589" s="227">
        <v>2991</v>
      </c>
      <c r="L1589" s="227">
        <v>1456</v>
      </c>
      <c r="M1589" s="307">
        <v>8752</v>
      </c>
      <c r="N1589" s="197">
        <v>2437</v>
      </c>
      <c r="O1589" s="60">
        <v>6362</v>
      </c>
      <c r="P1589" s="60">
        <v>2791</v>
      </c>
      <c r="Q1589" s="60">
        <v>1517</v>
      </c>
      <c r="R1589" s="316">
        <v>8799</v>
      </c>
      <c r="S1589" s="280">
        <v>2540</v>
      </c>
      <c r="T1589" s="186">
        <v>6187</v>
      </c>
      <c r="U1589" s="186">
        <v>2743</v>
      </c>
      <c r="V1589" s="186">
        <v>1489</v>
      </c>
      <c r="W1589" s="317">
        <v>8727</v>
      </c>
    </row>
    <row r="1590" spans="1:23">
      <c r="A1590" s="499"/>
      <c r="B1590" s="499"/>
      <c r="C1590" t="s">
        <v>170</v>
      </c>
      <c r="D1590" s="227">
        <v>7192</v>
      </c>
      <c r="E1590" s="227">
        <v>13436</v>
      </c>
      <c r="F1590" s="227">
        <v>3874</v>
      </c>
      <c r="G1590" s="227">
        <v>1213</v>
      </c>
      <c r="H1590" s="227">
        <v>20628</v>
      </c>
      <c r="I1590" s="313">
        <v>6534</v>
      </c>
      <c r="J1590" s="227">
        <v>13604</v>
      </c>
      <c r="K1590" s="227">
        <v>3949</v>
      </c>
      <c r="L1590" s="227">
        <v>1207</v>
      </c>
      <c r="M1590" s="307">
        <v>20138</v>
      </c>
      <c r="N1590" s="197">
        <v>7951</v>
      </c>
      <c r="O1590" s="60">
        <v>13602</v>
      </c>
      <c r="P1590" s="60">
        <v>3983</v>
      </c>
      <c r="Q1590" s="60">
        <v>1343</v>
      </c>
      <c r="R1590" s="316">
        <v>21553</v>
      </c>
      <c r="S1590" s="280">
        <v>8214</v>
      </c>
      <c r="T1590" s="186">
        <v>12178</v>
      </c>
      <c r="U1590" s="186">
        <v>3555</v>
      </c>
      <c r="V1590" s="186">
        <v>1282</v>
      </c>
      <c r="W1590" s="317">
        <v>20392</v>
      </c>
    </row>
    <row r="1591" spans="1:23">
      <c r="A1591" s="499"/>
      <c r="B1591" s="499"/>
      <c r="C1591" t="s">
        <v>117</v>
      </c>
      <c r="D1591" s="229">
        <v>415</v>
      </c>
      <c r="E1591" s="229">
        <v>831</v>
      </c>
      <c r="F1591" s="229">
        <v>281</v>
      </c>
      <c r="G1591" s="229">
        <v>127</v>
      </c>
      <c r="H1591" s="227">
        <v>1246</v>
      </c>
      <c r="I1591" s="314">
        <v>360</v>
      </c>
      <c r="J1591" s="229">
        <v>766</v>
      </c>
      <c r="K1591" s="229">
        <v>253</v>
      </c>
      <c r="L1591" s="229">
        <v>128</v>
      </c>
      <c r="M1591" s="307">
        <v>1126</v>
      </c>
      <c r="N1591" s="197">
        <v>424</v>
      </c>
      <c r="O1591" s="60">
        <v>738</v>
      </c>
      <c r="P1591" s="60">
        <v>231</v>
      </c>
      <c r="Q1591" s="60">
        <v>138</v>
      </c>
      <c r="R1591" s="316">
        <v>1162</v>
      </c>
      <c r="S1591" s="280">
        <v>455</v>
      </c>
      <c r="T1591" s="186">
        <v>714</v>
      </c>
      <c r="U1591" s="186">
        <v>266</v>
      </c>
      <c r="V1591" s="186">
        <v>131</v>
      </c>
      <c r="W1591" s="317">
        <v>1169</v>
      </c>
    </row>
    <row r="1592" spans="1:23">
      <c r="A1592" s="499"/>
      <c r="B1592" s="499"/>
      <c r="C1592" t="s">
        <v>172</v>
      </c>
      <c r="D1592" s="229">
        <v>73</v>
      </c>
      <c r="E1592" s="229">
        <v>195</v>
      </c>
      <c r="F1592" s="229">
        <v>57</v>
      </c>
      <c r="G1592" s="229">
        <v>29</v>
      </c>
      <c r="H1592" s="229">
        <v>268</v>
      </c>
      <c r="I1592" s="314">
        <v>68</v>
      </c>
      <c r="J1592" s="229">
        <v>144</v>
      </c>
      <c r="K1592" s="229">
        <v>68</v>
      </c>
      <c r="L1592" s="229">
        <v>21</v>
      </c>
      <c r="M1592" s="308">
        <v>212</v>
      </c>
      <c r="N1592" s="197">
        <v>49</v>
      </c>
      <c r="O1592" s="60">
        <v>170</v>
      </c>
      <c r="P1592" s="60">
        <v>65</v>
      </c>
      <c r="Q1592" s="60">
        <v>30</v>
      </c>
      <c r="R1592" s="316">
        <v>219</v>
      </c>
      <c r="S1592" s="280">
        <v>77</v>
      </c>
      <c r="T1592" s="186">
        <v>153</v>
      </c>
      <c r="U1592" s="186">
        <v>72</v>
      </c>
      <c r="V1592" s="186">
        <v>40</v>
      </c>
      <c r="W1592" s="317">
        <v>230</v>
      </c>
    </row>
    <row r="1593" spans="1:23">
      <c r="A1593" s="499"/>
      <c r="B1593" s="499"/>
      <c r="C1593" t="s">
        <v>121</v>
      </c>
      <c r="D1593" s="229">
        <v>21</v>
      </c>
      <c r="E1593" s="229">
        <v>75</v>
      </c>
      <c r="F1593" s="229">
        <v>22</v>
      </c>
      <c r="G1593" s="229">
        <v>11</v>
      </c>
      <c r="H1593" s="229">
        <v>96</v>
      </c>
      <c r="I1593" s="314">
        <v>21</v>
      </c>
      <c r="J1593" s="229">
        <v>68</v>
      </c>
      <c r="K1593" s="229">
        <v>28</v>
      </c>
      <c r="L1593" s="133" t="s">
        <v>169</v>
      </c>
      <c r="M1593" s="308">
        <v>89</v>
      </c>
      <c r="N1593" s="197">
        <v>19</v>
      </c>
      <c r="O1593" s="60">
        <v>64</v>
      </c>
      <c r="P1593" s="60">
        <v>25</v>
      </c>
      <c r="Q1593" s="60">
        <v>10</v>
      </c>
      <c r="R1593" s="316">
        <v>83</v>
      </c>
      <c r="S1593" s="280">
        <v>27</v>
      </c>
      <c r="T1593" s="186">
        <v>48</v>
      </c>
      <c r="U1593" s="186">
        <v>28</v>
      </c>
      <c r="V1593" s="186">
        <v>11</v>
      </c>
      <c r="W1593" s="317">
        <v>75</v>
      </c>
    </row>
    <row r="1594" spans="1:23">
      <c r="A1594" s="499"/>
      <c r="B1594" s="499"/>
      <c r="C1594" t="s">
        <v>281</v>
      </c>
      <c r="D1594" s="229">
        <v>821</v>
      </c>
      <c r="E1594" s="227">
        <v>1363</v>
      </c>
      <c r="F1594" s="229">
        <v>376</v>
      </c>
      <c r="G1594" s="229">
        <v>117</v>
      </c>
      <c r="H1594" s="227">
        <v>2184</v>
      </c>
      <c r="I1594" s="314">
        <v>779</v>
      </c>
      <c r="J1594" s="227">
        <v>1426</v>
      </c>
      <c r="K1594" s="229">
        <v>394</v>
      </c>
      <c r="L1594" s="229">
        <v>137</v>
      </c>
      <c r="M1594" s="307">
        <v>2205</v>
      </c>
      <c r="N1594" s="197">
        <v>776</v>
      </c>
      <c r="O1594" s="60">
        <v>1316</v>
      </c>
      <c r="P1594" s="60">
        <v>314</v>
      </c>
      <c r="Q1594" s="60">
        <v>143</v>
      </c>
      <c r="R1594" s="316">
        <v>2092</v>
      </c>
      <c r="S1594" s="280">
        <v>818</v>
      </c>
      <c r="T1594" s="186">
        <v>1377</v>
      </c>
      <c r="U1594" s="186">
        <v>367</v>
      </c>
      <c r="V1594" s="186">
        <v>146</v>
      </c>
      <c r="W1594" s="317">
        <v>2195</v>
      </c>
    </row>
    <row r="1595" spans="1:23">
      <c r="A1595" s="499"/>
      <c r="B1595" s="499"/>
      <c r="C1595" t="s">
        <v>123</v>
      </c>
      <c r="D1595" s="229">
        <v>435</v>
      </c>
      <c r="E1595" s="227">
        <v>2673</v>
      </c>
      <c r="F1595" s="227">
        <v>1933</v>
      </c>
      <c r="G1595" s="229">
        <v>954</v>
      </c>
      <c r="H1595" s="227">
        <v>3108</v>
      </c>
      <c r="I1595" s="314">
        <v>430</v>
      </c>
      <c r="J1595" s="227">
        <v>2247</v>
      </c>
      <c r="K1595" s="227">
        <v>2017</v>
      </c>
      <c r="L1595" s="229">
        <v>912</v>
      </c>
      <c r="M1595" s="307">
        <v>2677</v>
      </c>
      <c r="N1595" s="197">
        <v>787</v>
      </c>
      <c r="O1595" s="60">
        <v>1792</v>
      </c>
      <c r="P1595" s="60">
        <v>1961</v>
      </c>
      <c r="Q1595" s="60">
        <v>974</v>
      </c>
      <c r="R1595" s="316">
        <v>2579</v>
      </c>
      <c r="S1595" s="280">
        <v>1032</v>
      </c>
      <c r="T1595" s="186">
        <v>2142</v>
      </c>
      <c r="U1595" s="186">
        <v>1966</v>
      </c>
      <c r="V1595" s="186">
        <v>1079</v>
      </c>
      <c r="W1595" s="317">
        <v>3174</v>
      </c>
    </row>
    <row r="1596" spans="1:23">
      <c r="A1596" s="499"/>
      <c r="B1596" s="499"/>
      <c r="C1596" t="s">
        <v>509</v>
      </c>
      <c r="D1596" s="227">
        <v>16171</v>
      </c>
      <c r="E1596" s="227">
        <v>36006</v>
      </c>
      <c r="F1596" s="227">
        <v>13700</v>
      </c>
      <c r="G1596" s="227">
        <v>5814</v>
      </c>
      <c r="H1596" s="227">
        <v>52177</v>
      </c>
      <c r="I1596" s="313">
        <v>14723</v>
      </c>
      <c r="J1596" s="227">
        <v>35415</v>
      </c>
      <c r="K1596" s="227">
        <v>14027</v>
      </c>
      <c r="L1596" s="227">
        <v>5604</v>
      </c>
      <c r="M1596" s="307">
        <v>50138</v>
      </c>
      <c r="N1596" s="197">
        <v>16625</v>
      </c>
      <c r="O1596" s="60">
        <v>33009</v>
      </c>
      <c r="P1596" s="60">
        <v>13054</v>
      </c>
      <c r="Q1596" s="60">
        <v>5785</v>
      </c>
      <c r="R1596" s="316">
        <v>49634</v>
      </c>
      <c r="S1596" s="280">
        <v>17381</v>
      </c>
      <c r="T1596" s="186">
        <v>30892</v>
      </c>
      <c r="U1596" s="186">
        <v>12435</v>
      </c>
      <c r="V1596" s="186">
        <v>5745</v>
      </c>
      <c r="W1596" s="317">
        <v>48273</v>
      </c>
    </row>
    <row r="1597" spans="1:23">
      <c r="A1597" s="499"/>
      <c r="B1597" s="499" t="s">
        <v>510</v>
      </c>
      <c r="C1597" t="s">
        <v>124</v>
      </c>
      <c r="D1597" s="229">
        <v>177</v>
      </c>
      <c r="E1597" s="229">
        <v>648</v>
      </c>
      <c r="F1597" s="229">
        <v>240</v>
      </c>
      <c r="G1597" s="229">
        <v>98</v>
      </c>
      <c r="H1597" s="229">
        <v>825</v>
      </c>
      <c r="I1597" s="314">
        <v>214</v>
      </c>
      <c r="J1597" s="229">
        <v>772</v>
      </c>
      <c r="K1597" s="229">
        <v>289</v>
      </c>
      <c r="L1597" s="229">
        <v>126</v>
      </c>
      <c r="M1597" s="308">
        <v>986</v>
      </c>
      <c r="N1597" s="197">
        <v>212</v>
      </c>
      <c r="O1597" s="60">
        <v>602</v>
      </c>
      <c r="P1597" s="60">
        <v>234</v>
      </c>
      <c r="Q1597" s="60">
        <v>84</v>
      </c>
      <c r="R1597" s="316">
        <v>814</v>
      </c>
      <c r="S1597" s="280">
        <v>177</v>
      </c>
      <c r="T1597" s="186">
        <v>560</v>
      </c>
      <c r="U1597" s="186">
        <v>230</v>
      </c>
      <c r="V1597" s="186">
        <v>108</v>
      </c>
      <c r="W1597" s="317">
        <v>737</v>
      </c>
    </row>
    <row r="1598" spans="1:23">
      <c r="A1598" s="499"/>
      <c r="B1598" s="499"/>
      <c r="C1598" t="s">
        <v>171</v>
      </c>
      <c r="D1598" s="229">
        <v>49</v>
      </c>
      <c r="E1598" s="229">
        <v>272</v>
      </c>
      <c r="F1598" s="229">
        <v>116</v>
      </c>
      <c r="G1598" s="229">
        <v>85</v>
      </c>
      <c r="H1598" s="229">
        <v>321</v>
      </c>
      <c r="I1598" s="314">
        <v>49</v>
      </c>
      <c r="J1598" s="229">
        <v>284</v>
      </c>
      <c r="K1598" s="229">
        <v>130</v>
      </c>
      <c r="L1598" s="229">
        <v>58</v>
      </c>
      <c r="M1598" s="308">
        <v>333</v>
      </c>
      <c r="N1598" s="197">
        <v>56</v>
      </c>
      <c r="O1598" s="60">
        <v>305</v>
      </c>
      <c r="P1598" s="60">
        <v>102</v>
      </c>
      <c r="Q1598" s="60">
        <v>83</v>
      </c>
      <c r="R1598" s="316">
        <v>361</v>
      </c>
      <c r="S1598" s="280">
        <v>50</v>
      </c>
      <c r="T1598" s="186">
        <v>274</v>
      </c>
      <c r="U1598" s="186">
        <v>110</v>
      </c>
      <c r="V1598" s="186">
        <v>61</v>
      </c>
      <c r="W1598" s="317">
        <v>324</v>
      </c>
    </row>
    <row r="1599" spans="1:23">
      <c r="A1599" s="499"/>
      <c r="B1599" s="499"/>
      <c r="C1599" t="s">
        <v>170</v>
      </c>
      <c r="D1599" s="229">
        <v>364</v>
      </c>
      <c r="E1599" s="229">
        <v>732</v>
      </c>
      <c r="F1599" s="229">
        <v>183</v>
      </c>
      <c r="G1599" s="229">
        <v>75</v>
      </c>
      <c r="H1599" s="227">
        <v>1096</v>
      </c>
      <c r="I1599" s="314">
        <v>350</v>
      </c>
      <c r="J1599" s="229">
        <v>819</v>
      </c>
      <c r="K1599" s="229">
        <v>217</v>
      </c>
      <c r="L1599" s="229">
        <v>81</v>
      </c>
      <c r="M1599" s="307">
        <v>1169</v>
      </c>
      <c r="N1599" s="197">
        <v>426</v>
      </c>
      <c r="O1599" s="60">
        <v>914</v>
      </c>
      <c r="P1599" s="60">
        <v>236</v>
      </c>
      <c r="Q1599" s="60">
        <v>67</v>
      </c>
      <c r="R1599" s="316">
        <v>1340</v>
      </c>
      <c r="S1599" s="280">
        <v>325</v>
      </c>
      <c r="T1599" s="186">
        <v>775</v>
      </c>
      <c r="U1599" s="186">
        <v>213</v>
      </c>
      <c r="V1599" s="186">
        <v>78</v>
      </c>
      <c r="W1599" s="317">
        <v>1100</v>
      </c>
    </row>
    <row r="1600" spans="1:23">
      <c r="A1600" s="499"/>
      <c r="B1600" s="499"/>
      <c r="C1600" t="s">
        <v>117</v>
      </c>
      <c r="D1600" s="229">
        <v>24</v>
      </c>
      <c r="E1600" s="229">
        <v>75</v>
      </c>
      <c r="F1600" s="229">
        <v>18</v>
      </c>
      <c r="G1600" s="229">
        <v>10</v>
      </c>
      <c r="H1600" s="229">
        <v>99</v>
      </c>
      <c r="I1600" s="314">
        <v>24</v>
      </c>
      <c r="J1600" s="229">
        <v>61</v>
      </c>
      <c r="K1600" s="229">
        <v>14</v>
      </c>
      <c r="L1600" s="133" t="s">
        <v>169</v>
      </c>
      <c r="M1600" s="308">
        <v>85</v>
      </c>
      <c r="N1600" s="197">
        <v>21</v>
      </c>
      <c r="O1600" s="60">
        <v>57</v>
      </c>
      <c r="P1600" s="253" t="s">
        <v>169</v>
      </c>
      <c r="Q1600" s="253" t="s">
        <v>169</v>
      </c>
      <c r="R1600" s="316">
        <v>78</v>
      </c>
      <c r="S1600" s="280">
        <v>19</v>
      </c>
      <c r="T1600" s="186">
        <v>40</v>
      </c>
      <c r="U1600" s="186">
        <v>20</v>
      </c>
      <c r="V1600" s="252" t="s">
        <v>169</v>
      </c>
      <c r="W1600" s="317">
        <v>59</v>
      </c>
    </row>
    <row r="1601" spans="1:23">
      <c r="A1601" s="499"/>
      <c r="B1601" s="499"/>
      <c r="C1601" t="s">
        <v>172</v>
      </c>
      <c r="D1601" s="229" t="s">
        <v>169</v>
      </c>
      <c r="E1601" s="229">
        <v>16</v>
      </c>
      <c r="F1601" s="133" t="s">
        <v>169</v>
      </c>
      <c r="G1601" s="133" t="s">
        <v>169</v>
      </c>
      <c r="H1601" s="229">
        <v>19</v>
      </c>
      <c r="I1601" s="158" t="s">
        <v>169</v>
      </c>
      <c r="J1601" s="229">
        <v>11</v>
      </c>
      <c r="K1601" s="133" t="s">
        <v>169</v>
      </c>
      <c r="L1601" s="133" t="s">
        <v>169</v>
      </c>
      <c r="M1601" s="308">
        <v>18</v>
      </c>
      <c r="N1601" s="315" t="s">
        <v>169</v>
      </c>
      <c r="O1601" s="60">
        <v>10</v>
      </c>
      <c r="P1601" s="253" t="s">
        <v>169</v>
      </c>
      <c r="Q1601" s="253" t="s">
        <v>169</v>
      </c>
      <c r="R1601" s="316">
        <v>12</v>
      </c>
      <c r="S1601" s="304" t="s">
        <v>169</v>
      </c>
      <c r="T1601" s="186">
        <v>14</v>
      </c>
      <c r="U1601" s="252" t="s">
        <v>169</v>
      </c>
      <c r="V1601" s="252" t="s">
        <v>169</v>
      </c>
      <c r="W1601" s="317">
        <v>20</v>
      </c>
    </row>
    <row r="1602" spans="1:23">
      <c r="A1602" s="499"/>
      <c r="B1602" s="499"/>
      <c r="C1602" t="s">
        <v>121</v>
      </c>
      <c r="E1602" s="229" t="s">
        <v>169</v>
      </c>
      <c r="H1602" s="133" t="s">
        <v>169</v>
      </c>
      <c r="I1602" s="314"/>
      <c r="J1602" s="133" t="s">
        <v>169</v>
      </c>
      <c r="K1602" s="133" t="s">
        <v>169</v>
      </c>
      <c r="M1602" s="159" t="s">
        <v>169</v>
      </c>
      <c r="N1602" s="315" t="s">
        <v>169</v>
      </c>
      <c r="O1602" s="253" t="s">
        <v>169</v>
      </c>
      <c r="P1602" s="253" t="s">
        <v>169</v>
      </c>
      <c r="R1602" s="318" t="s">
        <v>169</v>
      </c>
      <c r="S1602" s="304" t="s">
        <v>169</v>
      </c>
      <c r="T1602" s="252" t="s">
        <v>169</v>
      </c>
      <c r="U1602" s="252" t="s">
        <v>169</v>
      </c>
      <c r="W1602" s="321" t="s">
        <v>169</v>
      </c>
    </row>
    <row r="1603" spans="1:23">
      <c r="A1603" s="499"/>
      <c r="B1603" s="499"/>
      <c r="C1603" t="s">
        <v>281</v>
      </c>
      <c r="D1603" s="229">
        <v>30</v>
      </c>
      <c r="E1603" s="229">
        <v>67</v>
      </c>
      <c r="F1603" s="229">
        <v>18</v>
      </c>
      <c r="G1603" s="229">
        <v>10</v>
      </c>
      <c r="H1603" s="229">
        <v>97</v>
      </c>
      <c r="I1603" s="314">
        <v>43</v>
      </c>
      <c r="J1603" s="229">
        <v>94</v>
      </c>
      <c r="K1603" s="229">
        <v>15</v>
      </c>
      <c r="L1603" s="133" t="s">
        <v>169</v>
      </c>
      <c r="M1603" s="308">
        <v>137</v>
      </c>
      <c r="N1603" s="197">
        <v>44</v>
      </c>
      <c r="O1603" s="60">
        <v>73</v>
      </c>
      <c r="P1603" s="60">
        <v>19</v>
      </c>
      <c r="Q1603" s="253" t="s">
        <v>169</v>
      </c>
      <c r="R1603" s="316">
        <v>117</v>
      </c>
      <c r="S1603" s="280">
        <v>29</v>
      </c>
      <c r="T1603" s="186">
        <v>75</v>
      </c>
      <c r="U1603" s="186">
        <v>19</v>
      </c>
      <c r="V1603" s="252" t="s">
        <v>169</v>
      </c>
      <c r="W1603" s="317">
        <v>104</v>
      </c>
    </row>
    <row r="1604" spans="1:23">
      <c r="A1604" s="499"/>
      <c r="B1604" s="499"/>
      <c r="C1604" t="s">
        <v>123</v>
      </c>
      <c r="D1604" s="229">
        <v>44</v>
      </c>
      <c r="E1604" s="229">
        <v>260</v>
      </c>
      <c r="F1604" s="229">
        <v>170</v>
      </c>
      <c r="G1604" s="229">
        <v>107</v>
      </c>
      <c r="H1604" s="229">
        <v>304</v>
      </c>
      <c r="I1604" s="314">
        <v>23</v>
      </c>
      <c r="J1604" s="229">
        <v>214</v>
      </c>
      <c r="K1604" s="229">
        <v>170</v>
      </c>
      <c r="L1604" s="229">
        <v>92</v>
      </c>
      <c r="M1604" s="308">
        <v>237</v>
      </c>
      <c r="N1604" s="197">
        <v>48</v>
      </c>
      <c r="O1604" s="60">
        <v>161</v>
      </c>
      <c r="P1604" s="60">
        <v>145</v>
      </c>
      <c r="Q1604" s="60">
        <v>78</v>
      </c>
      <c r="R1604" s="316">
        <v>209</v>
      </c>
      <c r="S1604" s="280">
        <v>55</v>
      </c>
      <c r="T1604" s="186">
        <v>162</v>
      </c>
      <c r="U1604" s="186">
        <v>155</v>
      </c>
      <c r="V1604" s="186">
        <v>74</v>
      </c>
      <c r="W1604" s="317">
        <v>217</v>
      </c>
    </row>
    <row r="1605" spans="1:23">
      <c r="A1605" s="499"/>
      <c r="B1605" s="499"/>
      <c r="C1605" t="s">
        <v>509</v>
      </c>
      <c r="D1605" s="229">
        <v>691</v>
      </c>
      <c r="E1605" s="227">
        <v>2076</v>
      </c>
      <c r="F1605" s="229">
        <v>748</v>
      </c>
      <c r="G1605" s="229">
        <v>388</v>
      </c>
      <c r="H1605" s="227">
        <v>2767</v>
      </c>
      <c r="I1605" s="314">
        <v>710</v>
      </c>
      <c r="J1605" s="227">
        <v>2258</v>
      </c>
      <c r="K1605" s="229">
        <v>841</v>
      </c>
      <c r="L1605" s="229">
        <v>372</v>
      </c>
      <c r="M1605" s="307">
        <v>2968</v>
      </c>
      <c r="N1605" s="197">
        <v>810</v>
      </c>
      <c r="O1605" s="60">
        <v>2128</v>
      </c>
      <c r="P1605" s="60">
        <v>751</v>
      </c>
      <c r="Q1605" s="60">
        <v>331</v>
      </c>
      <c r="R1605" s="316">
        <v>2938</v>
      </c>
      <c r="S1605" s="280">
        <v>662</v>
      </c>
      <c r="T1605" s="186">
        <v>1902</v>
      </c>
      <c r="U1605" s="186">
        <v>754</v>
      </c>
      <c r="V1605" s="186">
        <v>337</v>
      </c>
      <c r="W1605" s="317">
        <v>2564</v>
      </c>
    </row>
    <row r="1606" spans="1:23">
      <c r="A1606" s="499"/>
      <c r="B1606" s="499" t="s">
        <v>41</v>
      </c>
      <c r="C1606" t="s">
        <v>124</v>
      </c>
      <c r="D1606" s="300"/>
      <c r="E1606" s="300"/>
      <c r="F1606" s="300"/>
      <c r="G1606" s="300"/>
      <c r="H1606" s="300"/>
      <c r="I1606" s="313">
        <v>2827</v>
      </c>
      <c r="J1606" s="227">
        <v>6484</v>
      </c>
      <c r="K1606" s="227">
        <v>2526</v>
      </c>
      <c r="L1606" s="227">
        <v>1046</v>
      </c>
      <c r="M1606" s="307">
        <v>9311</v>
      </c>
      <c r="N1606" s="197">
        <v>2451</v>
      </c>
      <c r="O1606" s="60">
        <v>5924</v>
      </c>
      <c r="P1606" s="60">
        <v>2477</v>
      </c>
      <c r="Q1606" s="60">
        <v>904</v>
      </c>
      <c r="R1606" s="316">
        <v>8375</v>
      </c>
      <c r="S1606" s="280">
        <v>2377</v>
      </c>
      <c r="T1606" s="186">
        <v>5018</v>
      </c>
      <c r="U1606" s="186">
        <v>2092</v>
      </c>
      <c r="V1606" s="186">
        <v>860</v>
      </c>
      <c r="W1606" s="317">
        <v>7395</v>
      </c>
    </row>
    <row r="1607" spans="1:23">
      <c r="A1607" s="499"/>
      <c r="B1607" s="499"/>
      <c r="C1607" t="s">
        <v>171</v>
      </c>
      <c r="D1607" s="300"/>
      <c r="E1607" s="300"/>
      <c r="F1607" s="300"/>
      <c r="G1607" s="300"/>
      <c r="H1607" s="300"/>
      <c r="I1607" s="313">
        <v>1134</v>
      </c>
      <c r="J1607" s="227">
        <v>3474</v>
      </c>
      <c r="K1607" s="227">
        <v>1589</v>
      </c>
      <c r="L1607" s="229">
        <v>748</v>
      </c>
      <c r="M1607" s="307">
        <v>4608</v>
      </c>
      <c r="N1607" s="197">
        <v>1059</v>
      </c>
      <c r="O1607" s="60">
        <v>3522</v>
      </c>
      <c r="P1607" s="60">
        <v>1554</v>
      </c>
      <c r="Q1607" s="60">
        <v>771</v>
      </c>
      <c r="R1607" s="316">
        <v>4581</v>
      </c>
      <c r="S1607" s="280">
        <v>1213</v>
      </c>
      <c r="T1607" s="186">
        <v>3356</v>
      </c>
      <c r="U1607" s="186">
        <v>1412</v>
      </c>
      <c r="V1607" s="186">
        <v>709</v>
      </c>
      <c r="W1607" s="317">
        <v>4569</v>
      </c>
    </row>
    <row r="1608" spans="1:23">
      <c r="A1608" s="499"/>
      <c r="B1608" s="499"/>
      <c r="C1608" t="s">
        <v>170</v>
      </c>
      <c r="D1608" s="300"/>
      <c r="E1608" s="300"/>
      <c r="F1608" s="300"/>
      <c r="G1608" s="300"/>
      <c r="H1608" s="300"/>
      <c r="I1608" s="313">
        <v>3797</v>
      </c>
      <c r="J1608" s="227">
        <v>7810</v>
      </c>
      <c r="K1608" s="227">
        <v>2219</v>
      </c>
      <c r="L1608" s="229">
        <v>616</v>
      </c>
      <c r="M1608" s="307">
        <v>11607</v>
      </c>
      <c r="N1608" s="197">
        <v>3552</v>
      </c>
      <c r="O1608" s="60">
        <v>7603</v>
      </c>
      <c r="P1608" s="60">
        <v>2223</v>
      </c>
      <c r="Q1608" s="60">
        <v>672</v>
      </c>
      <c r="R1608" s="316">
        <v>11155</v>
      </c>
      <c r="S1608" s="280">
        <v>4239</v>
      </c>
      <c r="T1608" s="186">
        <v>7273</v>
      </c>
      <c r="U1608" s="186">
        <v>2121</v>
      </c>
      <c r="V1608" s="186">
        <v>629</v>
      </c>
      <c r="W1608" s="317">
        <v>11512</v>
      </c>
    </row>
    <row r="1609" spans="1:23">
      <c r="A1609" s="499"/>
      <c r="B1609" s="499"/>
      <c r="C1609" t="s">
        <v>117</v>
      </c>
      <c r="D1609" s="300"/>
      <c r="E1609" s="300"/>
      <c r="F1609" s="300"/>
      <c r="G1609" s="300"/>
      <c r="H1609" s="300"/>
      <c r="I1609" s="314">
        <v>267</v>
      </c>
      <c r="J1609" s="229">
        <v>503</v>
      </c>
      <c r="K1609" s="229">
        <v>164</v>
      </c>
      <c r="L1609" s="229">
        <v>74</v>
      </c>
      <c r="M1609" s="308">
        <v>770</v>
      </c>
      <c r="N1609" s="197">
        <v>244</v>
      </c>
      <c r="O1609" s="60">
        <v>409</v>
      </c>
      <c r="P1609" s="60">
        <v>150</v>
      </c>
      <c r="Q1609" s="60">
        <v>65</v>
      </c>
      <c r="R1609" s="316">
        <v>653</v>
      </c>
      <c r="S1609" s="280">
        <v>255</v>
      </c>
      <c r="T1609" s="186">
        <v>434</v>
      </c>
      <c r="U1609" s="186">
        <v>125</v>
      </c>
      <c r="V1609" s="186">
        <v>79</v>
      </c>
      <c r="W1609" s="317">
        <v>689</v>
      </c>
    </row>
    <row r="1610" spans="1:23">
      <c r="A1610" s="499"/>
      <c r="B1610" s="499"/>
      <c r="C1610" t="s">
        <v>172</v>
      </c>
      <c r="D1610" s="300"/>
      <c r="E1610" s="300"/>
      <c r="F1610" s="300"/>
      <c r="G1610" s="300"/>
      <c r="H1610" s="300"/>
      <c r="I1610" s="314">
        <v>43</v>
      </c>
      <c r="J1610" s="229">
        <v>102</v>
      </c>
      <c r="K1610" s="229">
        <v>33</v>
      </c>
      <c r="L1610" s="229">
        <v>13</v>
      </c>
      <c r="M1610" s="308">
        <v>145</v>
      </c>
      <c r="N1610" s="197">
        <v>27</v>
      </c>
      <c r="O1610" s="60">
        <v>82</v>
      </c>
      <c r="P1610" s="60">
        <v>34</v>
      </c>
      <c r="Q1610" s="60">
        <v>10</v>
      </c>
      <c r="R1610" s="316">
        <v>109</v>
      </c>
      <c r="S1610" s="280">
        <v>25</v>
      </c>
      <c r="T1610" s="186">
        <v>97</v>
      </c>
      <c r="U1610" s="186">
        <v>29</v>
      </c>
      <c r="V1610" s="186">
        <v>17</v>
      </c>
      <c r="W1610" s="317">
        <v>122</v>
      </c>
    </row>
    <row r="1611" spans="1:23">
      <c r="A1611" s="499"/>
      <c r="B1611" s="499"/>
      <c r="C1611" t="s">
        <v>121</v>
      </c>
      <c r="D1611" s="300"/>
      <c r="E1611" s="300"/>
      <c r="F1611" s="300"/>
      <c r="G1611" s="300"/>
      <c r="H1611" s="300"/>
      <c r="I1611" s="314">
        <v>10</v>
      </c>
      <c r="J1611" s="229">
        <v>46</v>
      </c>
      <c r="K1611" s="229">
        <v>11</v>
      </c>
      <c r="L1611" s="133" t="s">
        <v>169</v>
      </c>
      <c r="M1611" s="308">
        <v>56</v>
      </c>
      <c r="N1611" s="197">
        <v>12</v>
      </c>
      <c r="O1611" s="60">
        <v>41</v>
      </c>
      <c r="P1611" s="60">
        <v>13</v>
      </c>
      <c r="Q1611" s="253" t="s">
        <v>169</v>
      </c>
      <c r="R1611" s="316">
        <v>53</v>
      </c>
      <c r="S1611" s="280">
        <v>10</v>
      </c>
      <c r="T1611" s="186">
        <v>34</v>
      </c>
      <c r="U1611" s="186">
        <v>10</v>
      </c>
      <c r="V1611" s="252" t="s">
        <v>169</v>
      </c>
      <c r="W1611" s="317">
        <v>44</v>
      </c>
    </row>
    <row r="1612" spans="1:23">
      <c r="A1612" s="499"/>
      <c r="B1612" s="499"/>
      <c r="C1612" t="s">
        <v>281</v>
      </c>
      <c r="D1612" s="300"/>
      <c r="E1612" s="300"/>
      <c r="F1612" s="300"/>
      <c r="G1612" s="300"/>
      <c r="H1612" s="300"/>
      <c r="I1612" s="314">
        <v>452</v>
      </c>
      <c r="J1612" s="229">
        <v>810</v>
      </c>
      <c r="K1612" s="229">
        <v>234</v>
      </c>
      <c r="L1612" s="229">
        <v>60</v>
      </c>
      <c r="M1612" s="307">
        <v>1262</v>
      </c>
      <c r="N1612" s="197">
        <v>430</v>
      </c>
      <c r="O1612" s="60">
        <v>793</v>
      </c>
      <c r="P1612" s="60">
        <v>237</v>
      </c>
      <c r="Q1612" s="60">
        <v>67</v>
      </c>
      <c r="R1612" s="316">
        <v>1223</v>
      </c>
      <c r="S1612" s="280">
        <v>413</v>
      </c>
      <c r="T1612" s="186">
        <v>706</v>
      </c>
      <c r="U1612" s="186">
        <v>180</v>
      </c>
      <c r="V1612" s="186">
        <v>69</v>
      </c>
      <c r="W1612" s="317">
        <v>1119</v>
      </c>
    </row>
    <row r="1613" spans="1:23">
      <c r="A1613" s="499"/>
      <c r="B1613" s="499"/>
      <c r="C1613" t="s">
        <v>123</v>
      </c>
      <c r="D1613" s="300"/>
      <c r="E1613" s="300"/>
      <c r="F1613" s="300"/>
      <c r="G1613" s="300"/>
      <c r="H1613" s="300"/>
      <c r="I1613" s="314">
        <v>224</v>
      </c>
      <c r="J1613" s="227">
        <v>1417</v>
      </c>
      <c r="K1613" s="227">
        <v>1005</v>
      </c>
      <c r="L1613" s="229">
        <v>476</v>
      </c>
      <c r="M1613" s="307">
        <v>1641</v>
      </c>
      <c r="N1613" s="197">
        <v>248</v>
      </c>
      <c r="O1613" s="60">
        <v>1273</v>
      </c>
      <c r="P1613" s="60">
        <v>1150</v>
      </c>
      <c r="Q1613" s="60">
        <v>493</v>
      </c>
      <c r="R1613" s="316">
        <v>1521</v>
      </c>
      <c r="S1613" s="280">
        <v>417</v>
      </c>
      <c r="T1613" s="186">
        <v>980</v>
      </c>
      <c r="U1613" s="186">
        <v>1131</v>
      </c>
      <c r="V1613" s="186">
        <v>545</v>
      </c>
      <c r="W1613" s="317">
        <v>1397</v>
      </c>
    </row>
    <row r="1614" spans="1:23">
      <c r="A1614" s="499"/>
      <c r="B1614" s="499"/>
      <c r="C1614" t="s">
        <v>509</v>
      </c>
      <c r="D1614" s="300"/>
      <c r="E1614" s="300"/>
      <c r="F1614" s="300"/>
      <c r="G1614" s="300"/>
      <c r="H1614" s="300"/>
      <c r="I1614" s="313">
        <v>8754</v>
      </c>
      <c r="J1614" s="227">
        <v>20646</v>
      </c>
      <c r="K1614" s="227">
        <v>7781</v>
      </c>
      <c r="L1614" s="227">
        <v>3037</v>
      </c>
      <c r="M1614" s="307">
        <v>29400</v>
      </c>
      <c r="N1614" s="197">
        <v>8023</v>
      </c>
      <c r="O1614" s="60">
        <v>19647</v>
      </c>
      <c r="P1614" s="60">
        <v>7838</v>
      </c>
      <c r="Q1614" s="60">
        <v>2985</v>
      </c>
      <c r="R1614" s="316">
        <v>27670</v>
      </c>
      <c r="S1614" s="280">
        <v>8949</v>
      </c>
      <c r="T1614" s="186">
        <v>17898</v>
      </c>
      <c r="U1614" s="186">
        <v>7100</v>
      </c>
      <c r="V1614" s="186">
        <v>2915</v>
      </c>
      <c r="W1614" s="317">
        <v>26847</v>
      </c>
    </row>
    <row r="1615" spans="1:23">
      <c r="A1615" s="499"/>
      <c r="B1615" s="499" t="s">
        <v>511</v>
      </c>
      <c r="C1615" t="s">
        <v>124</v>
      </c>
      <c r="D1615" s="300"/>
      <c r="E1615" s="300"/>
      <c r="F1615" s="300"/>
      <c r="G1615" s="300"/>
      <c r="H1615" s="300"/>
      <c r="I1615" s="313">
        <v>219085</v>
      </c>
      <c r="J1615" s="227">
        <v>81951</v>
      </c>
      <c r="K1615" s="227">
        <v>30097</v>
      </c>
      <c r="L1615" s="227">
        <v>23773</v>
      </c>
      <c r="M1615" s="311">
        <v>212728</v>
      </c>
      <c r="N1615" s="197">
        <v>233488</v>
      </c>
      <c r="O1615" s="60">
        <v>88044</v>
      </c>
      <c r="P1615" s="60">
        <v>32696</v>
      </c>
      <c r="Q1615" s="60">
        <v>25702</v>
      </c>
      <c r="R1615" s="316">
        <v>228195</v>
      </c>
      <c r="S1615" s="280">
        <v>238986</v>
      </c>
      <c r="T1615" s="186">
        <v>93976</v>
      </c>
      <c r="U1615" s="186">
        <v>35033</v>
      </c>
      <c r="V1615" s="186">
        <v>27434</v>
      </c>
      <c r="W1615" s="317">
        <v>238461</v>
      </c>
    </row>
    <row r="1616" spans="1:23">
      <c r="A1616" s="499"/>
      <c r="B1616" s="499"/>
      <c r="C1616" t="s">
        <v>171</v>
      </c>
      <c r="D1616" s="300"/>
      <c r="E1616" s="300"/>
      <c r="F1616" s="300"/>
      <c r="G1616" s="300"/>
      <c r="H1616" s="300"/>
      <c r="I1616" s="313">
        <v>110128</v>
      </c>
      <c r="J1616" s="227">
        <v>44109</v>
      </c>
      <c r="K1616" s="227">
        <v>21876</v>
      </c>
      <c r="L1616" s="227">
        <v>15295</v>
      </c>
      <c r="M1616" s="311">
        <v>109310</v>
      </c>
      <c r="N1616" s="197">
        <v>119015</v>
      </c>
      <c r="O1616" s="60">
        <v>48557</v>
      </c>
      <c r="P1616" s="60">
        <v>23840</v>
      </c>
      <c r="Q1616" s="60">
        <v>16950</v>
      </c>
      <c r="R1616" s="316">
        <v>119291</v>
      </c>
      <c r="S1616" s="280">
        <v>120509</v>
      </c>
      <c r="T1616" s="186">
        <v>51571</v>
      </c>
      <c r="U1616" s="186">
        <v>25389</v>
      </c>
      <c r="V1616" s="186">
        <v>18023</v>
      </c>
      <c r="W1616" s="317">
        <v>123178</v>
      </c>
    </row>
    <row r="1617" spans="1:23">
      <c r="A1617" s="499"/>
      <c r="B1617" s="499"/>
      <c r="C1617" t="s">
        <v>170</v>
      </c>
      <c r="D1617" s="300"/>
      <c r="E1617" s="300"/>
      <c r="F1617" s="300"/>
      <c r="G1617" s="300"/>
      <c r="H1617" s="300"/>
      <c r="I1617" s="313">
        <v>286253</v>
      </c>
      <c r="J1617" s="227">
        <v>71449</v>
      </c>
      <c r="K1617" s="227">
        <v>22395</v>
      </c>
      <c r="L1617" s="227">
        <v>10097</v>
      </c>
      <c r="M1617" s="311">
        <v>232052</v>
      </c>
      <c r="N1617" s="197">
        <v>320059</v>
      </c>
      <c r="O1617" s="60">
        <v>80334</v>
      </c>
      <c r="P1617" s="60">
        <v>25079</v>
      </c>
      <c r="Q1617" s="60">
        <v>11557</v>
      </c>
      <c r="R1617" s="316">
        <v>260875</v>
      </c>
      <c r="S1617" s="280">
        <v>341966</v>
      </c>
      <c r="T1617" s="186">
        <v>88679</v>
      </c>
      <c r="U1617" s="186">
        <v>27555</v>
      </c>
      <c r="V1617" s="186">
        <v>12767</v>
      </c>
      <c r="W1617" s="317">
        <v>281312</v>
      </c>
    </row>
    <row r="1618" spans="1:23">
      <c r="A1618" s="499"/>
      <c r="B1618" s="499"/>
      <c r="C1618" t="s">
        <v>117</v>
      </c>
      <c r="D1618" s="300"/>
      <c r="E1618" s="300"/>
      <c r="F1618" s="300"/>
      <c r="G1618" s="300"/>
      <c r="H1618" s="300"/>
      <c r="I1618" s="313">
        <v>16217</v>
      </c>
      <c r="J1618" s="227">
        <v>7798</v>
      </c>
      <c r="K1618" s="227">
        <v>3046</v>
      </c>
      <c r="L1618" s="227">
        <v>1572</v>
      </c>
      <c r="M1618" s="311">
        <v>19283</v>
      </c>
      <c r="N1618" s="197">
        <v>17771</v>
      </c>
      <c r="O1618" s="60">
        <v>8729</v>
      </c>
      <c r="P1618" s="60">
        <v>3380</v>
      </c>
      <c r="Q1618" s="60">
        <v>1759</v>
      </c>
      <c r="R1618" s="316">
        <v>21426</v>
      </c>
      <c r="S1618" s="280">
        <v>19732</v>
      </c>
      <c r="T1618" s="186">
        <v>9576</v>
      </c>
      <c r="U1618" s="186">
        <v>3704</v>
      </c>
      <c r="V1618" s="186">
        <v>1953</v>
      </c>
      <c r="W1618" s="317">
        <v>23593</v>
      </c>
    </row>
    <row r="1619" spans="1:23">
      <c r="A1619" s="499"/>
      <c r="B1619" s="499"/>
      <c r="C1619" t="s">
        <v>172</v>
      </c>
      <c r="D1619" s="300"/>
      <c r="E1619" s="300"/>
      <c r="F1619" s="300"/>
      <c r="G1619" s="300"/>
      <c r="H1619" s="300"/>
      <c r="I1619" s="313">
        <v>5284</v>
      </c>
      <c r="J1619" s="227">
        <v>1868</v>
      </c>
      <c r="K1619" s="229">
        <v>727</v>
      </c>
      <c r="L1619" s="229">
        <v>595</v>
      </c>
      <c r="M1619" s="311">
        <v>4856</v>
      </c>
      <c r="N1619" s="197">
        <v>5291</v>
      </c>
      <c r="O1619" s="60">
        <v>1952</v>
      </c>
      <c r="P1619" s="60">
        <v>762</v>
      </c>
      <c r="Q1619" s="60">
        <v>618</v>
      </c>
      <c r="R1619" s="316">
        <v>5037</v>
      </c>
      <c r="S1619" s="280">
        <v>5167</v>
      </c>
      <c r="T1619" s="186">
        <v>2010</v>
      </c>
      <c r="U1619" s="186">
        <v>805</v>
      </c>
      <c r="V1619" s="186">
        <v>645</v>
      </c>
      <c r="W1619" s="317">
        <v>5065</v>
      </c>
    </row>
    <row r="1620" spans="1:23">
      <c r="A1620" s="499"/>
      <c r="B1620" s="499"/>
      <c r="C1620" t="s">
        <v>121</v>
      </c>
      <c r="D1620" s="300"/>
      <c r="E1620" s="300"/>
      <c r="F1620" s="300"/>
      <c r="G1620" s="300"/>
      <c r="H1620" s="300"/>
      <c r="I1620" s="313">
        <v>1274</v>
      </c>
      <c r="J1620" s="229">
        <v>534</v>
      </c>
      <c r="K1620" s="229">
        <v>217</v>
      </c>
      <c r="L1620" s="229">
        <v>92</v>
      </c>
      <c r="M1620" s="311">
        <v>1298</v>
      </c>
      <c r="N1620" s="197">
        <v>1367</v>
      </c>
      <c r="O1620" s="60">
        <v>573</v>
      </c>
      <c r="P1620" s="60">
        <v>244</v>
      </c>
      <c r="Q1620" s="60">
        <v>107</v>
      </c>
      <c r="R1620" s="316">
        <v>1420</v>
      </c>
      <c r="S1620" s="280">
        <v>1499</v>
      </c>
      <c r="T1620" s="186">
        <v>625</v>
      </c>
      <c r="U1620" s="186">
        <v>259</v>
      </c>
      <c r="V1620" s="186">
        <v>116</v>
      </c>
      <c r="W1620" s="317">
        <v>1561</v>
      </c>
    </row>
    <row r="1621" spans="1:23">
      <c r="A1621" s="499"/>
      <c r="B1621" s="499"/>
      <c r="C1621" t="s">
        <v>281</v>
      </c>
      <c r="D1621" s="300"/>
      <c r="E1621" s="300"/>
      <c r="F1621" s="300"/>
      <c r="G1621" s="300"/>
      <c r="H1621" s="300"/>
      <c r="I1621" s="313">
        <v>27824</v>
      </c>
      <c r="J1621" s="227">
        <v>7442</v>
      </c>
      <c r="K1621" s="227">
        <v>2134</v>
      </c>
      <c r="L1621" s="227">
        <v>1006</v>
      </c>
      <c r="M1621" s="311">
        <v>24361</v>
      </c>
      <c r="N1621" s="197">
        <v>30989</v>
      </c>
      <c r="O1621" s="60">
        <v>8454</v>
      </c>
      <c r="P1621" s="60">
        <v>2412</v>
      </c>
      <c r="Q1621" s="60">
        <v>1157</v>
      </c>
      <c r="R1621" s="316">
        <v>27599</v>
      </c>
      <c r="S1621" s="280">
        <v>34979</v>
      </c>
      <c r="T1621" s="186">
        <v>9598</v>
      </c>
      <c r="U1621" s="186">
        <v>2677</v>
      </c>
      <c r="V1621" s="186">
        <v>1263</v>
      </c>
      <c r="W1621" s="317">
        <v>31031</v>
      </c>
    </row>
    <row r="1622" spans="1:23">
      <c r="A1622" s="499"/>
      <c r="B1622" s="499"/>
      <c r="C1622" t="s">
        <v>123</v>
      </c>
      <c r="D1622" s="300"/>
      <c r="E1622" s="300"/>
      <c r="F1622" s="300"/>
      <c r="G1622" s="300"/>
      <c r="H1622" s="300"/>
      <c r="I1622" s="313">
        <v>689572</v>
      </c>
      <c r="J1622" s="227">
        <v>385909</v>
      </c>
      <c r="K1622" s="227">
        <v>207457</v>
      </c>
      <c r="L1622" s="227">
        <v>159600</v>
      </c>
      <c r="M1622" s="311">
        <v>845688</v>
      </c>
      <c r="N1622" s="197">
        <v>698058</v>
      </c>
      <c r="O1622" s="60">
        <v>382518</v>
      </c>
      <c r="P1622" s="60">
        <v>207074</v>
      </c>
      <c r="Q1622" s="60">
        <v>160099</v>
      </c>
      <c r="R1622" s="316">
        <v>843053</v>
      </c>
      <c r="S1622" s="280">
        <v>738696</v>
      </c>
      <c r="T1622" s="186">
        <v>381793</v>
      </c>
      <c r="U1622" s="186">
        <v>207332</v>
      </c>
      <c r="V1622" s="186">
        <v>160740</v>
      </c>
      <c r="W1622" s="317">
        <v>859636</v>
      </c>
    </row>
    <row r="1623" spans="1:23">
      <c r="A1623" s="499"/>
      <c r="B1623" s="499"/>
      <c r="C1623" t="s">
        <v>509</v>
      </c>
      <c r="D1623" s="300"/>
      <c r="E1623" s="300"/>
      <c r="F1623" s="300"/>
      <c r="G1623" s="300"/>
      <c r="H1623" s="300"/>
      <c r="I1623" s="313">
        <v>1355637</v>
      </c>
      <c r="J1623" s="227">
        <v>601060</v>
      </c>
      <c r="K1623" s="227">
        <v>287949</v>
      </c>
      <c r="L1623" s="227">
        <v>212030</v>
      </c>
      <c r="M1623" s="311">
        <v>1449576</v>
      </c>
      <c r="N1623" s="197">
        <v>1426038</v>
      </c>
      <c r="O1623" s="60">
        <v>619161</v>
      </c>
      <c r="P1623" s="60">
        <v>295487</v>
      </c>
      <c r="Q1623" s="60">
        <v>217949</v>
      </c>
      <c r="R1623" s="316">
        <v>1506896</v>
      </c>
      <c r="S1623" s="280">
        <v>1501534</v>
      </c>
      <c r="T1623" s="186">
        <v>637828</v>
      </c>
      <c r="U1623" s="186">
        <v>302754</v>
      </c>
      <c r="V1623" s="186">
        <v>222941</v>
      </c>
      <c r="W1623" s="317">
        <v>1563837</v>
      </c>
    </row>
    <row r="1624" spans="1:23">
      <c r="A1624" s="499" t="s">
        <v>231</v>
      </c>
      <c r="B1624" s="499" t="s">
        <v>24</v>
      </c>
      <c r="C1624" t="s">
        <v>124</v>
      </c>
      <c r="D1624" s="227">
        <v>3993</v>
      </c>
      <c r="E1624" s="227">
        <v>2187</v>
      </c>
      <c r="F1624" s="229">
        <v>782</v>
      </c>
      <c r="G1624" s="229">
        <v>337</v>
      </c>
      <c r="H1624" s="227">
        <v>6180</v>
      </c>
      <c r="I1624" s="313">
        <v>3884</v>
      </c>
      <c r="J1624" s="227">
        <v>2352</v>
      </c>
      <c r="K1624" s="229">
        <v>835</v>
      </c>
      <c r="L1624" s="229">
        <v>326</v>
      </c>
      <c r="M1624" s="307">
        <v>6236</v>
      </c>
      <c r="N1624" s="197">
        <v>3628</v>
      </c>
      <c r="O1624" s="60">
        <v>2351</v>
      </c>
      <c r="P1624" s="60">
        <v>902</v>
      </c>
      <c r="Q1624" s="60">
        <v>396</v>
      </c>
      <c r="R1624" s="316">
        <v>5979</v>
      </c>
      <c r="S1624" s="280">
        <v>3715</v>
      </c>
      <c r="T1624" s="186">
        <v>2106</v>
      </c>
      <c r="U1624" s="186">
        <v>822</v>
      </c>
      <c r="V1624" s="186">
        <v>436</v>
      </c>
      <c r="W1624" s="317">
        <v>5821</v>
      </c>
    </row>
    <row r="1625" spans="1:23">
      <c r="A1625" s="499"/>
      <c r="B1625" s="499"/>
      <c r="C1625" t="s">
        <v>171</v>
      </c>
      <c r="D1625" s="229">
        <v>58</v>
      </c>
      <c r="E1625" s="229">
        <v>91</v>
      </c>
      <c r="F1625" s="229">
        <v>38</v>
      </c>
      <c r="G1625" s="229">
        <v>16</v>
      </c>
      <c r="H1625" s="229">
        <v>149</v>
      </c>
      <c r="I1625" s="314">
        <v>46</v>
      </c>
      <c r="J1625" s="229">
        <v>131</v>
      </c>
      <c r="K1625" s="229">
        <v>52</v>
      </c>
      <c r="L1625" s="229">
        <v>22</v>
      </c>
      <c r="M1625" s="308">
        <v>177</v>
      </c>
      <c r="N1625" s="197">
        <v>68</v>
      </c>
      <c r="O1625" s="60">
        <v>140</v>
      </c>
      <c r="P1625" s="60">
        <v>52</v>
      </c>
      <c r="Q1625" s="60">
        <v>33</v>
      </c>
      <c r="R1625" s="316">
        <v>208</v>
      </c>
      <c r="S1625" s="280">
        <v>59</v>
      </c>
      <c r="T1625" s="186">
        <v>120</v>
      </c>
      <c r="U1625" s="186">
        <v>40</v>
      </c>
      <c r="V1625" s="186">
        <v>36</v>
      </c>
      <c r="W1625" s="317">
        <v>179</v>
      </c>
    </row>
    <row r="1626" spans="1:23">
      <c r="A1626" s="499"/>
      <c r="B1626" s="499"/>
      <c r="C1626" t="s">
        <v>170</v>
      </c>
      <c r="D1626" s="229">
        <v>467</v>
      </c>
      <c r="E1626" s="229">
        <v>451</v>
      </c>
      <c r="F1626" s="229">
        <v>121</v>
      </c>
      <c r="G1626" s="229">
        <v>37</v>
      </c>
      <c r="H1626" s="229">
        <v>918</v>
      </c>
      <c r="I1626" s="314">
        <v>476</v>
      </c>
      <c r="J1626" s="229">
        <v>545</v>
      </c>
      <c r="K1626" s="229">
        <v>117</v>
      </c>
      <c r="L1626" s="229">
        <v>52</v>
      </c>
      <c r="M1626" s="307">
        <v>1021</v>
      </c>
      <c r="N1626" s="197">
        <v>514</v>
      </c>
      <c r="O1626" s="60">
        <v>603</v>
      </c>
      <c r="P1626" s="60">
        <v>166</v>
      </c>
      <c r="Q1626" s="60">
        <v>67</v>
      </c>
      <c r="R1626" s="316">
        <v>1117</v>
      </c>
      <c r="S1626" s="280">
        <v>506</v>
      </c>
      <c r="T1626" s="186">
        <v>578</v>
      </c>
      <c r="U1626" s="186">
        <v>180</v>
      </c>
      <c r="V1626" s="186">
        <v>82</v>
      </c>
      <c r="W1626" s="317">
        <v>1084</v>
      </c>
    </row>
    <row r="1627" spans="1:23">
      <c r="A1627" s="499"/>
      <c r="B1627" s="499"/>
      <c r="C1627" t="s">
        <v>117</v>
      </c>
      <c r="D1627" s="229">
        <v>102</v>
      </c>
      <c r="E1627" s="229">
        <v>82</v>
      </c>
      <c r="F1627" s="229">
        <v>24</v>
      </c>
      <c r="G1627" s="229">
        <v>11</v>
      </c>
      <c r="H1627" s="229">
        <v>184</v>
      </c>
      <c r="I1627" s="314">
        <v>109</v>
      </c>
      <c r="J1627" s="229">
        <v>115</v>
      </c>
      <c r="K1627" s="229">
        <v>31</v>
      </c>
      <c r="L1627" s="229">
        <v>20</v>
      </c>
      <c r="M1627" s="308">
        <v>224</v>
      </c>
      <c r="N1627" s="197">
        <v>114</v>
      </c>
      <c r="O1627" s="60">
        <v>123</v>
      </c>
      <c r="P1627" s="60">
        <v>36</v>
      </c>
      <c r="Q1627" s="60">
        <v>15</v>
      </c>
      <c r="R1627" s="316">
        <v>237</v>
      </c>
      <c r="S1627" s="280">
        <v>111</v>
      </c>
      <c r="T1627" s="186">
        <v>135</v>
      </c>
      <c r="U1627" s="186">
        <v>35</v>
      </c>
      <c r="V1627" s="186">
        <v>13</v>
      </c>
      <c r="W1627" s="317">
        <v>246</v>
      </c>
    </row>
    <row r="1628" spans="1:23">
      <c r="A1628" s="499"/>
      <c r="B1628" s="499"/>
      <c r="C1628" t="s">
        <v>172</v>
      </c>
      <c r="D1628" s="229">
        <v>40</v>
      </c>
      <c r="E1628" s="229">
        <v>58</v>
      </c>
      <c r="F1628" s="229">
        <v>26</v>
      </c>
      <c r="G1628" s="229">
        <v>12</v>
      </c>
      <c r="H1628" s="229">
        <v>98</v>
      </c>
      <c r="I1628" s="314">
        <v>32</v>
      </c>
      <c r="J1628" s="229">
        <v>80</v>
      </c>
      <c r="K1628" s="229">
        <v>30</v>
      </c>
      <c r="L1628" s="229">
        <v>10</v>
      </c>
      <c r="M1628" s="308">
        <v>112</v>
      </c>
      <c r="N1628" s="197">
        <v>36</v>
      </c>
      <c r="O1628" s="60">
        <v>48</v>
      </c>
      <c r="P1628" s="60">
        <v>31</v>
      </c>
      <c r="Q1628" s="60">
        <v>12</v>
      </c>
      <c r="R1628" s="316">
        <v>84</v>
      </c>
      <c r="S1628" s="280">
        <v>41</v>
      </c>
      <c r="T1628" s="186">
        <v>64</v>
      </c>
      <c r="U1628" s="186">
        <v>34</v>
      </c>
      <c r="V1628" s="186">
        <v>17</v>
      </c>
      <c r="W1628" s="317">
        <v>105</v>
      </c>
    </row>
    <row r="1629" spans="1:23">
      <c r="A1629" s="499"/>
      <c r="B1629" s="499"/>
      <c r="C1629" t="s">
        <v>121</v>
      </c>
      <c r="D1629" s="229">
        <v>44</v>
      </c>
      <c r="E1629" s="229">
        <v>52</v>
      </c>
      <c r="F1629" s="229">
        <v>15</v>
      </c>
      <c r="G1629" s="133" t="s">
        <v>169</v>
      </c>
      <c r="H1629" s="229">
        <v>96</v>
      </c>
      <c r="I1629" s="314">
        <v>31</v>
      </c>
      <c r="J1629" s="229">
        <v>55</v>
      </c>
      <c r="K1629" s="133" t="s">
        <v>169</v>
      </c>
      <c r="L1629" s="133" t="s">
        <v>169</v>
      </c>
      <c r="M1629" s="308">
        <v>86</v>
      </c>
      <c r="N1629" s="197">
        <v>51</v>
      </c>
      <c r="O1629" s="60">
        <v>54</v>
      </c>
      <c r="P1629" s="60">
        <v>24</v>
      </c>
      <c r="Q1629" s="253" t="s">
        <v>169</v>
      </c>
      <c r="R1629" s="316">
        <v>105</v>
      </c>
      <c r="S1629" s="280">
        <v>53</v>
      </c>
      <c r="T1629" s="186">
        <v>47</v>
      </c>
      <c r="U1629" s="186">
        <v>25</v>
      </c>
      <c r="V1629" s="252" t="s">
        <v>169</v>
      </c>
      <c r="W1629" s="317">
        <v>100</v>
      </c>
    </row>
    <row r="1630" spans="1:23">
      <c r="A1630" s="499"/>
      <c r="B1630" s="499"/>
      <c r="C1630" t="s">
        <v>281</v>
      </c>
      <c r="D1630" s="229">
        <v>174</v>
      </c>
      <c r="E1630" s="229">
        <v>106</v>
      </c>
      <c r="F1630" s="229">
        <v>20</v>
      </c>
      <c r="G1630" s="133" t="s">
        <v>169</v>
      </c>
      <c r="H1630" s="229">
        <v>280</v>
      </c>
      <c r="I1630" s="314">
        <v>170</v>
      </c>
      <c r="J1630" s="229">
        <v>118</v>
      </c>
      <c r="K1630" s="229">
        <v>31</v>
      </c>
      <c r="L1630" s="133" t="s">
        <v>169</v>
      </c>
      <c r="M1630" s="308">
        <v>288</v>
      </c>
      <c r="N1630" s="197">
        <v>158</v>
      </c>
      <c r="O1630" s="60">
        <v>120</v>
      </c>
      <c r="P1630" s="60">
        <v>29</v>
      </c>
      <c r="Q1630" s="253" t="s">
        <v>169</v>
      </c>
      <c r="R1630" s="316">
        <v>278</v>
      </c>
      <c r="S1630" s="280">
        <v>162</v>
      </c>
      <c r="T1630" s="186">
        <v>119</v>
      </c>
      <c r="U1630" s="186">
        <v>41</v>
      </c>
      <c r="V1630" s="186">
        <v>11</v>
      </c>
      <c r="W1630" s="317">
        <v>281</v>
      </c>
    </row>
    <row r="1631" spans="1:23">
      <c r="A1631" s="499"/>
      <c r="B1631" s="499"/>
      <c r="C1631" t="s">
        <v>123</v>
      </c>
      <c r="D1631" s="229">
        <v>932</v>
      </c>
      <c r="E1631" s="229">
        <v>957</v>
      </c>
      <c r="F1631" s="229">
        <v>610</v>
      </c>
      <c r="G1631" s="229">
        <v>330</v>
      </c>
      <c r="H1631" s="227">
        <v>1889</v>
      </c>
      <c r="I1631" s="314">
        <v>939</v>
      </c>
      <c r="J1631" s="229">
        <v>962</v>
      </c>
      <c r="K1631" s="229">
        <v>653</v>
      </c>
      <c r="L1631" s="229">
        <v>346</v>
      </c>
      <c r="M1631" s="307">
        <v>1901</v>
      </c>
      <c r="N1631" s="197">
        <v>1170</v>
      </c>
      <c r="O1631" s="60">
        <v>891</v>
      </c>
      <c r="P1631" s="60">
        <v>650</v>
      </c>
      <c r="Q1631" s="60">
        <v>347</v>
      </c>
      <c r="R1631" s="316">
        <v>2061</v>
      </c>
      <c r="S1631" s="280">
        <v>1052</v>
      </c>
      <c r="T1631" s="186">
        <v>626</v>
      </c>
      <c r="U1631" s="186">
        <v>492</v>
      </c>
      <c r="V1631" s="186">
        <v>284</v>
      </c>
      <c r="W1631" s="317">
        <v>1678</v>
      </c>
    </row>
    <row r="1632" spans="1:23">
      <c r="A1632" s="499"/>
      <c r="B1632" s="499"/>
      <c r="C1632" t="s">
        <v>509</v>
      </c>
      <c r="D1632" s="227">
        <v>5810</v>
      </c>
      <c r="E1632" s="227">
        <v>3984</v>
      </c>
      <c r="F1632" s="227">
        <v>1636</v>
      </c>
      <c r="G1632" s="229">
        <v>754</v>
      </c>
      <c r="H1632" s="227">
        <v>9794</v>
      </c>
      <c r="I1632" s="313">
        <v>5687</v>
      </c>
      <c r="J1632" s="227">
        <v>4358</v>
      </c>
      <c r="K1632" s="227">
        <v>1755</v>
      </c>
      <c r="L1632" s="229">
        <v>789</v>
      </c>
      <c r="M1632" s="307">
        <v>10045</v>
      </c>
      <c r="N1632" s="197">
        <v>5739</v>
      </c>
      <c r="O1632" s="60">
        <v>4330</v>
      </c>
      <c r="P1632" s="60">
        <v>1890</v>
      </c>
      <c r="Q1632" s="60">
        <v>885</v>
      </c>
      <c r="R1632" s="316">
        <v>10069</v>
      </c>
      <c r="S1632" s="280">
        <v>5699</v>
      </c>
      <c r="T1632" s="186">
        <v>3795</v>
      </c>
      <c r="U1632" s="186">
        <v>1669</v>
      </c>
      <c r="V1632" s="186">
        <v>887</v>
      </c>
      <c r="W1632" s="317">
        <v>9494</v>
      </c>
    </row>
    <row r="1633" spans="1:23">
      <c r="A1633" s="499"/>
      <c r="B1633" s="499" t="s">
        <v>510</v>
      </c>
      <c r="C1633" t="s">
        <v>124</v>
      </c>
      <c r="D1633" s="229">
        <v>258</v>
      </c>
      <c r="E1633" s="229">
        <v>233</v>
      </c>
      <c r="F1633" s="229">
        <v>89</v>
      </c>
      <c r="G1633" s="229">
        <v>43</v>
      </c>
      <c r="H1633" s="229">
        <v>491</v>
      </c>
      <c r="I1633" s="314">
        <v>298</v>
      </c>
      <c r="J1633" s="229">
        <v>351</v>
      </c>
      <c r="K1633" s="229">
        <v>122</v>
      </c>
      <c r="L1633" s="229">
        <v>43</v>
      </c>
      <c r="M1633" s="308">
        <v>649</v>
      </c>
      <c r="N1633" s="197">
        <v>282</v>
      </c>
      <c r="O1633" s="60">
        <v>263</v>
      </c>
      <c r="P1633" s="60">
        <v>153</v>
      </c>
      <c r="Q1633" s="60">
        <v>57</v>
      </c>
      <c r="R1633" s="316">
        <v>545</v>
      </c>
      <c r="S1633" s="280">
        <v>349</v>
      </c>
      <c r="T1633" s="186">
        <v>399</v>
      </c>
      <c r="U1633" s="186">
        <v>168</v>
      </c>
      <c r="V1633" s="186">
        <v>93</v>
      </c>
      <c r="W1633" s="317">
        <v>748</v>
      </c>
    </row>
    <row r="1634" spans="1:23">
      <c r="A1634" s="499"/>
      <c r="B1634" s="499"/>
      <c r="C1634" t="s">
        <v>171</v>
      </c>
      <c r="D1634" s="229" t="s">
        <v>169</v>
      </c>
      <c r="E1634" s="229" t="s">
        <v>169</v>
      </c>
      <c r="F1634" s="133" t="s">
        <v>169</v>
      </c>
      <c r="G1634" s="133" t="s">
        <v>169</v>
      </c>
      <c r="H1634" s="133" t="s">
        <v>169</v>
      </c>
      <c r="I1634" s="158" t="s">
        <v>169</v>
      </c>
      <c r="J1634" s="133" t="s">
        <v>169</v>
      </c>
      <c r="K1634" s="133" t="s">
        <v>169</v>
      </c>
      <c r="L1634" s="133" t="s">
        <v>169</v>
      </c>
      <c r="M1634" s="159" t="s">
        <v>169</v>
      </c>
      <c r="N1634" s="196"/>
      <c r="O1634" s="60">
        <v>13</v>
      </c>
      <c r="P1634" s="60">
        <v>10</v>
      </c>
      <c r="Q1634" s="253" t="s">
        <v>169</v>
      </c>
      <c r="R1634" s="316">
        <v>13</v>
      </c>
      <c r="S1634" s="304" t="s">
        <v>169</v>
      </c>
      <c r="T1634" s="186">
        <v>22</v>
      </c>
      <c r="U1634" s="186">
        <v>15</v>
      </c>
      <c r="V1634" s="252" t="s">
        <v>169</v>
      </c>
      <c r="W1634" s="317">
        <v>27</v>
      </c>
    </row>
    <row r="1635" spans="1:23">
      <c r="A1635" s="499"/>
      <c r="B1635" s="499"/>
      <c r="C1635" t="s">
        <v>170</v>
      </c>
      <c r="D1635" s="229">
        <v>14</v>
      </c>
      <c r="E1635" s="229">
        <v>25</v>
      </c>
      <c r="F1635" s="133" t="s">
        <v>169</v>
      </c>
      <c r="G1635" s="133" t="s">
        <v>169</v>
      </c>
      <c r="H1635" s="229">
        <v>39</v>
      </c>
      <c r="I1635" s="314">
        <v>20</v>
      </c>
      <c r="J1635" s="229">
        <v>59</v>
      </c>
      <c r="K1635" s="229">
        <v>12</v>
      </c>
      <c r="L1635" s="133" t="s">
        <v>169</v>
      </c>
      <c r="M1635" s="308">
        <v>79</v>
      </c>
      <c r="N1635" s="197">
        <v>45</v>
      </c>
      <c r="O1635" s="60">
        <v>45</v>
      </c>
      <c r="P1635" s="60">
        <v>27</v>
      </c>
      <c r="Q1635" s="60">
        <v>13</v>
      </c>
      <c r="R1635" s="316">
        <v>90</v>
      </c>
      <c r="S1635" s="280">
        <v>47</v>
      </c>
      <c r="T1635" s="186">
        <v>84</v>
      </c>
      <c r="U1635" s="186">
        <v>33</v>
      </c>
      <c r="V1635" s="186">
        <v>19</v>
      </c>
      <c r="W1635" s="317">
        <v>131</v>
      </c>
    </row>
    <row r="1636" spans="1:23">
      <c r="A1636" s="499"/>
      <c r="B1636" s="499"/>
      <c r="C1636" t="s">
        <v>117</v>
      </c>
      <c r="D1636" s="229" t="s">
        <v>169</v>
      </c>
      <c r="E1636" s="229">
        <v>15</v>
      </c>
      <c r="F1636" s="133" t="s">
        <v>169</v>
      </c>
      <c r="H1636" s="229">
        <v>21</v>
      </c>
      <c r="I1636" s="158" t="s">
        <v>169</v>
      </c>
      <c r="J1636" s="229">
        <v>15</v>
      </c>
      <c r="L1636" s="133" t="s">
        <v>169</v>
      </c>
      <c r="M1636" s="308">
        <v>22</v>
      </c>
      <c r="N1636" s="315" t="s">
        <v>169</v>
      </c>
      <c r="O1636" s="60">
        <v>16</v>
      </c>
      <c r="P1636" s="253" t="s">
        <v>169</v>
      </c>
      <c r="Q1636" s="253" t="s">
        <v>169</v>
      </c>
      <c r="R1636" s="316">
        <v>21</v>
      </c>
      <c r="S1636" s="304" t="s">
        <v>169</v>
      </c>
      <c r="T1636" s="186">
        <v>22</v>
      </c>
      <c r="U1636" s="252" t="s">
        <v>169</v>
      </c>
      <c r="V1636" s="252" t="s">
        <v>169</v>
      </c>
      <c r="W1636" s="317">
        <v>30</v>
      </c>
    </row>
    <row r="1637" spans="1:23">
      <c r="A1637" s="499"/>
      <c r="B1637" s="499"/>
      <c r="C1637" t="s">
        <v>172</v>
      </c>
      <c r="E1637" s="229" t="s">
        <v>169</v>
      </c>
      <c r="F1637" s="133" t="s">
        <v>169</v>
      </c>
      <c r="G1637" s="133" t="s">
        <v>169</v>
      </c>
      <c r="H1637" s="133" t="s">
        <v>169</v>
      </c>
      <c r="I1637" s="158" t="s">
        <v>169</v>
      </c>
      <c r="J1637" s="229">
        <v>13</v>
      </c>
      <c r="L1637" s="133" t="s">
        <v>169</v>
      </c>
      <c r="M1637" s="308">
        <v>16</v>
      </c>
      <c r="N1637" s="196"/>
      <c r="O1637" s="60">
        <v>13</v>
      </c>
      <c r="P1637" s="253" t="s">
        <v>169</v>
      </c>
      <c r="Q1637" s="253" t="s">
        <v>169</v>
      </c>
      <c r="R1637" s="316">
        <v>13</v>
      </c>
      <c r="S1637" s="304" t="s">
        <v>169</v>
      </c>
      <c r="T1637" s="252" t="s">
        <v>169</v>
      </c>
      <c r="U1637" s="252" t="s">
        <v>169</v>
      </c>
      <c r="V1637" s="252" t="s">
        <v>169</v>
      </c>
      <c r="W1637" s="317">
        <v>14</v>
      </c>
    </row>
    <row r="1638" spans="1:23">
      <c r="A1638" s="499"/>
      <c r="B1638" s="499"/>
      <c r="C1638" t="s">
        <v>121</v>
      </c>
      <c r="D1638" s="229" t="s">
        <v>169</v>
      </c>
      <c r="E1638" s="229" t="s">
        <v>169</v>
      </c>
      <c r="F1638" s="133" t="s">
        <v>169</v>
      </c>
      <c r="H1638" s="133" t="s">
        <v>169</v>
      </c>
      <c r="I1638" s="158" t="s">
        <v>169</v>
      </c>
      <c r="J1638" s="133" t="s">
        <v>169</v>
      </c>
      <c r="M1638" s="159" t="s">
        <v>169</v>
      </c>
      <c r="N1638" s="315" t="s">
        <v>169</v>
      </c>
      <c r="O1638" s="253" t="s">
        <v>169</v>
      </c>
      <c r="P1638" s="253" t="s">
        <v>169</v>
      </c>
      <c r="Q1638" s="253" t="s">
        <v>169</v>
      </c>
      <c r="R1638" s="318" t="s">
        <v>169</v>
      </c>
      <c r="S1638" s="304" t="s">
        <v>169</v>
      </c>
      <c r="T1638" s="252" t="s">
        <v>169</v>
      </c>
      <c r="U1638" s="252" t="s">
        <v>169</v>
      </c>
      <c r="V1638" s="252" t="s">
        <v>169</v>
      </c>
      <c r="W1638" s="321" t="s">
        <v>169</v>
      </c>
    </row>
    <row r="1639" spans="1:23">
      <c r="A1639" s="499"/>
      <c r="B1639" s="499"/>
      <c r="C1639" t="s">
        <v>281</v>
      </c>
      <c r="D1639" s="229">
        <v>11</v>
      </c>
      <c r="E1639" s="229">
        <v>10</v>
      </c>
      <c r="F1639" s="133" t="s">
        <v>169</v>
      </c>
      <c r="G1639" s="133" t="s">
        <v>169</v>
      </c>
      <c r="H1639" s="229">
        <v>21</v>
      </c>
      <c r="I1639" s="158" t="s">
        <v>169</v>
      </c>
      <c r="J1639" s="229">
        <v>13</v>
      </c>
      <c r="K1639" s="133" t="s">
        <v>169</v>
      </c>
      <c r="L1639" s="133" t="s">
        <v>169</v>
      </c>
      <c r="M1639" s="308">
        <v>22</v>
      </c>
      <c r="N1639" s="315" t="s">
        <v>169</v>
      </c>
      <c r="O1639" s="253" t="s">
        <v>169</v>
      </c>
      <c r="P1639" s="253" t="s">
        <v>169</v>
      </c>
      <c r="Q1639" s="253" t="s">
        <v>169</v>
      </c>
      <c r="R1639" s="316">
        <v>13</v>
      </c>
      <c r="S1639" s="280">
        <v>12</v>
      </c>
      <c r="T1639" s="186">
        <v>11</v>
      </c>
      <c r="U1639" s="252" t="s">
        <v>169</v>
      </c>
      <c r="V1639" s="252" t="s">
        <v>169</v>
      </c>
      <c r="W1639" s="317">
        <v>23</v>
      </c>
    </row>
    <row r="1640" spans="1:23">
      <c r="A1640" s="499"/>
      <c r="B1640" s="499"/>
      <c r="C1640" t="s">
        <v>123</v>
      </c>
      <c r="D1640" s="229">
        <v>19</v>
      </c>
      <c r="E1640" s="229">
        <v>92</v>
      </c>
      <c r="F1640" s="229">
        <v>62</v>
      </c>
      <c r="G1640" s="229">
        <v>37</v>
      </c>
      <c r="H1640" s="229">
        <v>111</v>
      </c>
      <c r="I1640" s="314">
        <v>10</v>
      </c>
      <c r="J1640" s="229">
        <v>79</v>
      </c>
      <c r="K1640" s="229">
        <v>58</v>
      </c>
      <c r="L1640" s="229">
        <v>29</v>
      </c>
      <c r="M1640" s="308">
        <v>89</v>
      </c>
      <c r="N1640" s="197">
        <v>24</v>
      </c>
      <c r="O1640" s="60">
        <v>65</v>
      </c>
      <c r="P1640" s="60">
        <v>44</v>
      </c>
      <c r="Q1640" s="60">
        <v>30</v>
      </c>
      <c r="R1640" s="316">
        <v>89</v>
      </c>
      <c r="S1640" s="280">
        <v>29</v>
      </c>
      <c r="T1640" s="186">
        <v>84</v>
      </c>
      <c r="U1640" s="186">
        <v>62</v>
      </c>
      <c r="V1640" s="186">
        <v>29</v>
      </c>
      <c r="W1640" s="317">
        <v>113</v>
      </c>
    </row>
    <row r="1641" spans="1:23">
      <c r="A1641" s="499"/>
      <c r="B1641" s="499"/>
      <c r="C1641" t="s">
        <v>509</v>
      </c>
      <c r="D1641" s="229">
        <v>315</v>
      </c>
      <c r="E1641" s="229">
        <v>380</v>
      </c>
      <c r="F1641" s="229">
        <v>169</v>
      </c>
      <c r="G1641" s="229">
        <v>92</v>
      </c>
      <c r="H1641" s="229">
        <v>695</v>
      </c>
      <c r="I1641" s="314">
        <v>349</v>
      </c>
      <c r="J1641" s="229">
        <v>542</v>
      </c>
      <c r="K1641" s="229">
        <v>202</v>
      </c>
      <c r="L1641" s="229">
        <v>85</v>
      </c>
      <c r="M1641" s="308">
        <v>891</v>
      </c>
      <c r="N1641" s="197">
        <v>362</v>
      </c>
      <c r="O1641" s="60">
        <v>431</v>
      </c>
      <c r="P1641" s="60">
        <v>254</v>
      </c>
      <c r="Q1641" s="60">
        <v>109</v>
      </c>
      <c r="R1641" s="316">
        <v>793</v>
      </c>
      <c r="S1641" s="280">
        <v>459</v>
      </c>
      <c r="T1641" s="186">
        <v>633</v>
      </c>
      <c r="U1641" s="186">
        <v>302</v>
      </c>
      <c r="V1641" s="186">
        <v>157</v>
      </c>
      <c r="W1641" s="317">
        <v>1092</v>
      </c>
    </row>
    <row r="1642" spans="1:23">
      <c r="A1642" s="499"/>
      <c r="B1642" s="499" t="s">
        <v>41</v>
      </c>
      <c r="C1642" t="s">
        <v>124</v>
      </c>
      <c r="D1642" s="300"/>
      <c r="E1642" s="300"/>
      <c r="F1642" s="300"/>
      <c r="G1642" s="300"/>
      <c r="H1642" s="300"/>
      <c r="I1642" s="313">
        <v>3087</v>
      </c>
      <c r="J1642" s="227">
        <v>1236</v>
      </c>
      <c r="K1642" s="229">
        <v>435</v>
      </c>
      <c r="L1642" s="229">
        <v>169</v>
      </c>
      <c r="M1642" s="307">
        <v>4323</v>
      </c>
      <c r="N1642" s="197">
        <v>2889</v>
      </c>
      <c r="O1642" s="60">
        <v>1230</v>
      </c>
      <c r="P1642" s="60">
        <v>414</v>
      </c>
      <c r="Q1642" s="60">
        <v>162</v>
      </c>
      <c r="R1642" s="316">
        <v>4119</v>
      </c>
      <c r="S1642" s="280">
        <v>2579</v>
      </c>
      <c r="T1642" s="186">
        <v>1180</v>
      </c>
      <c r="U1642" s="186">
        <v>373</v>
      </c>
      <c r="V1642" s="186">
        <v>173</v>
      </c>
      <c r="W1642" s="317">
        <v>3759</v>
      </c>
    </row>
    <row r="1643" spans="1:23">
      <c r="A1643" s="499"/>
      <c r="B1643" s="499"/>
      <c r="C1643" t="s">
        <v>171</v>
      </c>
      <c r="D1643" s="300"/>
      <c r="E1643" s="300"/>
      <c r="F1643" s="300"/>
      <c r="G1643" s="300"/>
      <c r="H1643" s="300"/>
      <c r="I1643" s="314">
        <v>40</v>
      </c>
      <c r="J1643" s="229">
        <v>51</v>
      </c>
      <c r="K1643" s="229">
        <v>25</v>
      </c>
      <c r="L1643" s="229">
        <v>12</v>
      </c>
      <c r="M1643" s="308">
        <v>91</v>
      </c>
      <c r="N1643" s="197">
        <v>27</v>
      </c>
      <c r="O1643" s="60">
        <v>70</v>
      </c>
      <c r="P1643" s="60">
        <v>32</v>
      </c>
      <c r="Q1643" s="60">
        <v>11</v>
      </c>
      <c r="R1643" s="316">
        <v>97</v>
      </c>
      <c r="S1643" s="280">
        <v>35</v>
      </c>
      <c r="T1643" s="186">
        <v>77</v>
      </c>
      <c r="U1643" s="186">
        <v>24</v>
      </c>
      <c r="V1643" s="186">
        <v>18</v>
      </c>
      <c r="W1643" s="317">
        <v>112</v>
      </c>
    </row>
    <row r="1644" spans="1:23">
      <c r="A1644" s="499"/>
      <c r="B1644" s="499"/>
      <c r="C1644" t="s">
        <v>170</v>
      </c>
      <c r="D1644" s="300"/>
      <c r="E1644" s="300"/>
      <c r="F1644" s="300"/>
      <c r="G1644" s="300"/>
      <c r="H1644" s="300"/>
      <c r="I1644" s="314">
        <v>327</v>
      </c>
      <c r="J1644" s="229">
        <v>265</v>
      </c>
      <c r="K1644" s="229">
        <v>69</v>
      </c>
      <c r="L1644" s="229">
        <v>18</v>
      </c>
      <c r="M1644" s="308">
        <v>592</v>
      </c>
      <c r="N1644" s="197">
        <v>302</v>
      </c>
      <c r="O1644" s="60">
        <v>290</v>
      </c>
      <c r="P1644" s="60">
        <v>68</v>
      </c>
      <c r="Q1644" s="60">
        <v>26</v>
      </c>
      <c r="R1644" s="316">
        <v>592</v>
      </c>
      <c r="S1644" s="280">
        <v>307</v>
      </c>
      <c r="T1644" s="186">
        <v>300</v>
      </c>
      <c r="U1644" s="186">
        <v>79</v>
      </c>
      <c r="V1644" s="186">
        <v>23</v>
      </c>
      <c r="W1644" s="317">
        <v>607</v>
      </c>
    </row>
    <row r="1645" spans="1:23">
      <c r="A1645" s="499"/>
      <c r="B1645" s="499"/>
      <c r="C1645" t="s">
        <v>117</v>
      </c>
      <c r="D1645" s="300"/>
      <c r="E1645" s="300"/>
      <c r="F1645" s="300"/>
      <c r="G1645" s="300"/>
      <c r="H1645" s="300"/>
      <c r="I1645" s="314">
        <v>83</v>
      </c>
      <c r="J1645" s="229">
        <v>54</v>
      </c>
      <c r="K1645" s="229">
        <v>18</v>
      </c>
      <c r="L1645" s="133" t="s">
        <v>169</v>
      </c>
      <c r="M1645" s="308">
        <v>137</v>
      </c>
      <c r="N1645" s="197">
        <v>83</v>
      </c>
      <c r="O1645" s="60">
        <v>78</v>
      </c>
      <c r="P1645" s="60">
        <v>22</v>
      </c>
      <c r="Q1645" s="253" t="s">
        <v>169</v>
      </c>
      <c r="R1645" s="316">
        <v>161</v>
      </c>
      <c r="S1645" s="280">
        <v>91</v>
      </c>
      <c r="T1645" s="186">
        <v>74</v>
      </c>
      <c r="U1645" s="186">
        <v>20</v>
      </c>
      <c r="V1645" s="252" t="s">
        <v>169</v>
      </c>
      <c r="W1645" s="317">
        <v>165</v>
      </c>
    </row>
    <row r="1646" spans="1:23">
      <c r="A1646" s="499"/>
      <c r="B1646" s="499"/>
      <c r="C1646" t="s">
        <v>172</v>
      </c>
      <c r="D1646" s="300"/>
      <c r="E1646" s="300"/>
      <c r="F1646" s="300"/>
      <c r="G1646" s="300"/>
      <c r="H1646" s="300"/>
      <c r="I1646" s="314">
        <v>26</v>
      </c>
      <c r="J1646" s="229">
        <v>32</v>
      </c>
      <c r="K1646" s="229">
        <v>11</v>
      </c>
      <c r="L1646" s="133" t="s">
        <v>169</v>
      </c>
      <c r="M1646" s="308">
        <v>58</v>
      </c>
      <c r="N1646" s="197">
        <v>19</v>
      </c>
      <c r="O1646" s="60">
        <v>36</v>
      </c>
      <c r="P1646" s="60">
        <v>15</v>
      </c>
      <c r="Q1646" s="60"/>
      <c r="R1646" s="316">
        <v>55</v>
      </c>
      <c r="S1646" s="280">
        <v>25</v>
      </c>
      <c r="T1646" s="186">
        <v>19</v>
      </c>
      <c r="U1646" s="252" t="s">
        <v>169</v>
      </c>
      <c r="V1646" s="252" t="s">
        <v>169</v>
      </c>
      <c r="W1646" s="317">
        <v>44</v>
      </c>
    </row>
    <row r="1647" spans="1:23">
      <c r="A1647" s="499"/>
      <c r="B1647" s="499"/>
      <c r="C1647" t="s">
        <v>121</v>
      </c>
      <c r="D1647" s="300"/>
      <c r="E1647" s="300"/>
      <c r="F1647" s="300"/>
      <c r="G1647" s="300"/>
      <c r="H1647" s="300"/>
      <c r="I1647" s="314">
        <v>31</v>
      </c>
      <c r="J1647" s="229">
        <v>23</v>
      </c>
      <c r="K1647" s="133" t="s">
        <v>169</v>
      </c>
      <c r="L1647" s="133" t="s">
        <v>169</v>
      </c>
      <c r="M1647" s="308">
        <v>54</v>
      </c>
      <c r="N1647" s="197">
        <v>23</v>
      </c>
      <c r="O1647" s="60">
        <v>25</v>
      </c>
      <c r="P1647" s="253" t="s">
        <v>169</v>
      </c>
      <c r="Q1647" s="60"/>
      <c r="R1647" s="316">
        <v>48</v>
      </c>
      <c r="S1647" s="280">
        <v>27</v>
      </c>
      <c r="T1647" s="186">
        <v>27</v>
      </c>
      <c r="U1647" s="252" t="s">
        <v>169</v>
      </c>
      <c r="V1647" s="252" t="s">
        <v>169</v>
      </c>
      <c r="W1647" s="317">
        <v>54</v>
      </c>
    </row>
    <row r="1648" spans="1:23">
      <c r="A1648" s="499"/>
      <c r="B1648" s="499"/>
      <c r="C1648" t="s">
        <v>281</v>
      </c>
      <c r="D1648" s="300"/>
      <c r="E1648" s="300"/>
      <c r="F1648" s="300"/>
      <c r="G1648" s="300"/>
      <c r="H1648" s="300"/>
      <c r="I1648" s="314">
        <v>118</v>
      </c>
      <c r="J1648" s="229">
        <v>59</v>
      </c>
      <c r="K1648" s="133" t="s">
        <v>169</v>
      </c>
      <c r="L1648" s="133" t="s">
        <v>169</v>
      </c>
      <c r="M1648" s="308">
        <v>177</v>
      </c>
      <c r="N1648" s="197">
        <v>120</v>
      </c>
      <c r="O1648" s="60">
        <v>60</v>
      </c>
      <c r="P1648" s="60">
        <v>13</v>
      </c>
      <c r="Q1648" s="253" t="s">
        <v>169</v>
      </c>
      <c r="R1648" s="316">
        <v>180</v>
      </c>
      <c r="S1648" s="280">
        <v>105</v>
      </c>
      <c r="T1648" s="186">
        <v>62</v>
      </c>
      <c r="U1648" s="186">
        <v>18</v>
      </c>
      <c r="V1648" s="252" t="s">
        <v>169</v>
      </c>
      <c r="W1648" s="317">
        <v>167</v>
      </c>
    </row>
    <row r="1649" spans="1:23">
      <c r="A1649" s="499"/>
      <c r="B1649" s="499"/>
      <c r="C1649" t="s">
        <v>123</v>
      </c>
      <c r="D1649" s="300"/>
      <c r="E1649" s="300"/>
      <c r="F1649" s="300"/>
      <c r="G1649" s="300"/>
      <c r="H1649" s="300"/>
      <c r="I1649" s="314">
        <v>769</v>
      </c>
      <c r="J1649" s="229">
        <v>505</v>
      </c>
      <c r="K1649" s="229">
        <v>318</v>
      </c>
      <c r="L1649" s="229">
        <v>142</v>
      </c>
      <c r="M1649" s="307">
        <v>1274</v>
      </c>
      <c r="N1649" s="197">
        <v>787</v>
      </c>
      <c r="O1649" s="60">
        <v>489</v>
      </c>
      <c r="P1649" s="60">
        <v>326</v>
      </c>
      <c r="Q1649" s="60">
        <v>138</v>
      </c>
      <c r="R1649" s="316">
        <v>1276</v>
      </c>
      <c r="S1649" s="280">
        <v>807</v>
      </c>
      <c r="T1649" s="186">
        <v>362</v>
      </c>
      <c r="U1649" s="186">
        <v>291</v>
      </c>
      <c r="V1649" s="186">
        <v>127</v>
      </c>
      <c r="W1649" s="317">
        <v>1169</v>
      </c>
    </row>
    <row r="1650" spans="1:23">
      <c r="A1650" s="499"/>
      <c r="B1650" s="499"/>
      <c r="C1650" t="s">
        <v>509</v>
      </c>
      <c r="D1650" s="300"/>
      <c r="E1650" s="300"/>
      <c r="F1650" s="300"/>
      <c r="G1650" s="300"/>
      <c r="H1650" s="300"/>
      <c r="I1650" s="313">
        <v>4481</v>
      </c>
      <c r="J1650" s="227">
        <v>2225</v>
      </c>
      <c r="K1650" s="229">
        <v>894</v>
      </c>
      <c r="L1650" s="229">
        <v>356</v>
      </c>
      <c r="M1650" s="307">
        <v>6706</v>
      </c>
      <c r="N1650" s="197">
        <v>4250</v>
      </c>
      <c r="O1650" s="60">
        <v>2278</v>
      </c>
      <c r="P1650" s="60">
        <v>892</v>
      </c>
      <c r="Q1650" s="60">
        <v>347</v>
      </c>
      <c r="R1650" s="316">
        <v>6528</v>
      </c>
      <c r="S1650" s="280">
        <v>3976</v>
      </c>
      <c r="T1650" s="186">
        <v>2101</v>
      </c>
      <c r="U1650" s="186">
        <v>821</v>
      </c>
      <c r="V1650" s="186">
        <v>354</v>
      </c>
      <c r="W1650" s="317">
        <v>6077</v>
      </c>
    </row>
    <row r="1651" spans="1:23">
      <c r="A1651" s="499"/>
      <c r="B1651" s="499" t="s">
        <v>511</v>
      </c>
      <c r="C1651" t="s">
        <v>124</v>
      </c>
      <c r="D1651" s="300"/>
      <c r="E1651" s="300"/>
      <c r="F1651" s="300"/>
      <c r="G1651" s="300"/>
      <c r="H1651" s="300"/>
      <c r="I1651" s="313">
        <v>43563</v>
      </c>
      <c r="J1651" s="227">
        <v>11700</v>
      </c>
      <c r="K1651" s="227">
        <v>3782</v>
      </c>
      <c r="L1651" s="227">
        <v>2909</v>
      </c>
      <c r="M1651" s="311">
        <v>35338</v>
      </c>
      <c r="N1651" s="197">
        <v>49101</v>
      </c>
      <c r="O1651" s="60">
        <v>13388</v>
      </c>
      <c r="P1651" s="60">
        <v>4357</v>
      </c>
      <c r="Q1651" s="60">
        <v>3226</v>
      </c>
      <c r="R1651" s="316">
        <v>40512</v>
      </c>
      <c r="S1651" s="280">
        <v>53231</v>
      </c>
      <c r="T1651" s="186">
        <v>14836</v>
      </c>
      <c r="U1651" s="186">
        <v>4742</v>
      </c>
      <c r="V1651" s="186">
        <v>3524</v>
      </c>
      <c r="W1651" s="317">
        <v>44147</v>
      </c>
    </row>
    <row r="1652" spans="1:23">
      <c r="A1652" s="499"/>
      <c r="B1652" s="499"/>
      <c r="C1652" t="s">
        <v>171</v>
      </c>
      <c r="D1652" s="300"/>
      <c r="E1652" s="300"/>
      <c r="F1652" s="300"/>
      <c r="G1652" s="300"/>
      <c r="H1652" s="300"/>
      <c r="I1652" s="313">
        <v>1378</v>
      </c>
      <c r="J1652" s="229">
        <v>380</v>
      </c>
      <c r="K1652" s="229">
        <v>128</v>
      </c>
      <c r="L1652" s="229">
        <v>76</v>
      </c>
      <c r="M1652" s="311">
        <v>1109</v>
      </c>
      <c r="N1652" s="197">
        <v>1604</v>
      </c>
      <c r="O1652" s="60">
        <v>461</v>
      </c>
      <c r="P1652" s="60">
        <v>142</v>
      </c>
      <c r="Q1652" s="60">
        <v>96</v>
      </c>
      <c r="R1652" s="316">
        <v>1313</v>
      </c>
      <c r="S1652" s="280">
        <v>1737</v>
      </c>
      <c r="T1652" s="186">
        <v>509</v>
      </c>
      <c r="U1652" s="186">
        <v>169</v>
      </c>
      <c r="V1652" s="186">
        <v>104</v>
      </c>
      <c r="W1652" s="317">
        <v>1424</v>
      </c>
    </row>
    <row r="1653" spans="1:23">
      <c r="A1653" s="499"/>
      <c r="B1653" s="499"/>
      <c r="C1653" t="s">
        <v>170</v>
      </c>
      <c r="D1653" s="300"/>
      <c r="E1653" s="300"/>
      <c r="F1653" s="300"/>
      <c r="G1653" s="300"/>
      <c r="H1653" s="300"/>
      <c r="I1653" s="313">
        <v>8770</v>
      </c>
      <c r="J1653" s="227">
        <v>1988</v>
      </c>
      <c r="K1653" s="229">
        <v>677</v>
      </c>
      <c r="L1653" s="229">
        <v>423</v>
      </c>
      <c r="M1653" s="311">
        <v>6422</v>
      </c>
      <c r="N1653" s="197">
        <v>10234</v>
      </c>
      <c r="O1653" s="60">
        <v>2385</v>
      </c>
      <c r="P1653" s="60">
        <v>814</v>
      </c>
      <c r="Q1653" s="60">
        <v>496</v>
      </c>
      <c r="R1653" s="316">
        <v>7656</v>
      </c>
      <c r="S1653" s="280">
        <v>11424</v>
      </c>
      <c r="T1653" s="186">
        <v>2777</v>
      </c>
      <c r="U1653" s="186">
        <v>906</v>
      </c>
      <c r="V1653" s="186">
        <v>565</v>
      </c>
      <c r="W1653" s="317">
        <v>8637</v>
      </c>
    </row>
    <row r="1654" spans="1:23">
      <c r="A1654" s="499"/>
      <c r="B1654" s="499"/>
      <c r="C1654" t="s">
        <v>117</v>
      </c>
      <c r="D1654" s="300"/>
      <c r="E1654" s="300"/>
      <c r="F1654" s="300"/>
      <c r="G1654" s="300"/>
      <c r="H1654" s="300"/>
      <c r="I1654" s="313">
        <v>1664</v>
      </c>
      <c r="J1654" s="229">
        <v>506</v>
      </c>
      <c r="K1654" s="229">
        <v>157</v>
      </c>
      <c r="L1654" s="229">
        <v>85</v>
      </c>
      <c r="M1654" s="311">
        <v>1582</v>
      </c>
      <c r="N1654" s="197">
        <v>1928</v>
      </c>
      <c r="O1654" s="60">
        <v>556</v>
      </c>
      <c r="P1654" s="60">
        <v>179</v>
      </c>
      <c r="Q1654" s="60">
        <v>97</v>
      </c>
      <c r="R1654" s="316">
        <v>1782</v>
      </c>
      <c r="S1654" s="280">
        <v>2148</v>
      </c>
      <c r="T1654" s="186">
        <v>628</v>
      </c>
      <c r="U1654" s="186">
        <v>204</v>
      </c>
      <c r="V1654" s="186">
        <v>109</v>
      </c>
      <c r="W1654" s="317">
        <v>1982</v>
      </c>
    </row>
    <row r="1655" spans="1:23">
      <c r="A1655" s="499"/>
      <c r="B1655" s="499"/>
      <c r="C1655" t="s">
        <v>172</v>
      </c>
      <c r="D1655" s="300"/>
      <c r="E1655" s="300"/>
      <c r="F1655" s="300"/>
      <c r="G1655" s="300"/>
      <c r="H1655" s="300"/>
      <c r="I1655" s="313">
        <v>1193</v>
      </c>
      <c r="J1655" s="229">
        <v>365</v>
      </c>
      <c r="K1655" s="229">
        <v>199</v>
      </c>
      <c r="L1655" s="229">
        <v>116</v>
      </c>
      <c r="M1655" s="311">
        <v>989</v>
      </c>
      <c r="N1655" s="197">
        <v>1261</v>
      </c>
      <c r="O1655" s="60">
        <v>401</v>
      </c>
      <c r="P1655" s="60">
        <v>220</v>
      </c>
      <c r="Q1655" s="60">
        <v>130</v>
      </c>
      <c r="R1655" s="316">
        <v>1051</v>
      </c>
      <c r="S1655" s="280">
        <v>1354</v>
      </c>
      <c r="T1655" s="186">
        <v>452</v>
      </c>
      <c r="U1655" s="186">
        <v>240</v>
      </c>
      <c r="V1655" s="186">
        <v>144</v>
      </c>
      <c r="W1655" s="317">
        <v>1130</v>
      </c>
    </row>
    <row r="1656" spans="1:23">
      <c r="A1656" s="499"/>
      <c r="B1656" s="499"/>
      <c r="C1656" t="s">
        <v>121</v>
      </c>
      <c r="D1656" s="300"/>
      <c r="E1656" s="300"/>
      <c r="F1656" s="300"/>
      <c r="G1656" s="300"/>
      <c r="H1656" s="300"/>
      <c r="I1656" s="314">
        <v>886</v>
      </c>
      <c r="J1656" s="229">
        <v>259</v>
      </c>
      <c r="K1656" s="229">
        <v>54</v>
      </c>
      <c r="L1656" s="229">
        <v>20</v>
      </c>
      <c r="M1656" s="311">
        <v>774</v>
      </c>
      <c r="N1656" s="197">
        <v>1030</v>
      </c>
      <c r="O1656" s="60">
        <v>298</v>
      </c>
      <c r="P1656" s="60">
        <v>59</v>
      </c>
      <c r="Q1656" s="60">
        <v>20</v>
      </c>
      <c r="R1656" s="316">
        <v>905</v>
      </c>
      <c r="S1656" s="280">
        <v>1196</v>
      </c>
      <c r="T1656" s="186">
        <v>335</v>
      </c>
      <c r="U1656" s="186">
        <v>67</v>
      </c>
      <c r="V1656" s="186">
        <v>22</v>
      </c>
      <c r="W1656" s="317">
        <v>1030</v>
      </c>
    </row>
    <row r="1657" spans="1:23">
      <c r="A1657" s="499"/>
      <c r="B1657" s="499"/>
      <c r="C1657" t="s">
        <v>281</v>
      </c>
      <c r="D1657" s="300"/>
      <c r="E1657" s="300"/>
      <c r="F1657" s="300"/>
      <c r="G1657" s="300"/>
      <c r="H1657" s="300"/>
      <c r="I1657" s="313">
        <v>1883</v>
      </c>
      <c r="J1657" s="229">
        <v>392</v>
      </c>
      <c r="K1657" s="229">
        <v>96</v>
      </c>
      <c r="L1657" s="229">
        <v>45</v>
      </c>
      <c r="M1657" s="311">
        <v>1429</v>
      </c>
      <c r="N1657" s="197">
        <v>2213</v>
      </c>
      <c r="O1657" s="60">
        <v>467</v>
      </c>
      <c r="P1657" s="60">
        <v>114</v>
      </c>
      <c r="Q1657" s="60">
        <v>49</v>
      </c>
      <c r="R1657" s="316">
        <v>1703</v>
      </c>
      <c r="S1657" s="280">
        <v>2629</v>
      </c>
      <c r="T1657" s="186">
        <v>555</v>
      </c>
      <c r="U1657" s="186">
        <v>138</v>
      </c>
      <c r="V1657" s="186">
        <v>55</v>
      </c>
      <c r="W1657" s="317">
        <v>2029</v>
      </c>
    </row>
    <row r="1658" spans="1:23">
      <c r="A1658" s="499"/>
      <c r="B1658" s="499"/>
      <c r="C1658" t="s">
        <v>123</v>
      </c>
      <c r="D1658" s="300"/>
      <c r="E1658" s="300"/>
      <c r="F1658" s="300"/>
      <c r="G1658" s="300"/>
      <c r="H1658" s="300"/>
      <c r="I1658" s="313">
        <v>130789</v>
      </c>
      <c r="J1658" s="227">
        <v>75459</v>
      </c>
      <c r="K1658" s="227">
        <v>37699</v>
      </c>
      <c r="L1658" s="227">
        <v>44345</v>
      </c>
      <c r="M1658" s="311">
        <v>161514</v>
      </c>
      <c r="N1658" s="197">
        <v>131247</v>
      </c>
      <c r="O1658" s="60">
        <v>75350</v>
      </c>
      <c r="P1658" s="60">
        <v>37917</v>
      </c>
      <c r="Q1658" s="60">
        <v>44655</v>
      </c>
      <c r="R1658" s="316">
        <v>161376</v>
      </c>
      <c r="S1658" s="280">
        <v>134457</v>
      </c>
      <c r="T1658" s="186">
        <v>75460</v>
      </c>
      <c r="U1658" s="186">
        <v>38069</v>
      </c>
      <c r="V1658" s="186">
        <v>44985</v>
      </c>
      <c r="W1658" s="317">
        <v>162897</v>
      </c>
    </row>
    <row r="1659" spans="1:23">
      <c r="A1659" s="499"/>
      <c r="B1659" s="499"/>
      <c r="C1659" t="s">
        <v>509</v>
      </c>
      <c r="D1659" s="300"/>
      <c r="E1659" s="300"/>
      <c r="F1659" s="300"/>
      <c r="G1659" s="300"/>
      <c r="H1659" s="300"/>
      <c r="I1659" s="313">
        <v>190126</v>
      </c>
      <c r="J1659" s="227">
        <v>91049</v>
      </c>
      <c r="K1659" s="227">
        <v>42792</v>
      </c>
      <c r="L1659" s="227">
        <v>48019</v>
      </c>
      <c r="M1659" s="311">
        <v>209157</v>
      </c>
      <c r="N1659" s="197">
        <v>198618</v>
      </c>
      <c r="O1659" s="60">
        <v>93306</v>
      </c>
      <c r="P1659" s="60">
        <v>43802</v>
      </c>
      <c r="Q1659" s="60">
        <v>48769</v>
      </c>
      <c r="R1659" s="316">
        <v>216298</v>
      </c>
      <c r="S1659" s="280">
        <v>208176</v>
      </c>
      <c r="T1659" s="186">
        <v>95552</v>
      </c>
      <c r="U1659" s="186">
        <v>44535</v>
      </c>
      <c r="V1659" s="186">
        <v>49508</v>
      </c>
      <c r="W1659" s="317">
        <v>223276</v>
      </c>
    </row>
    <row r="1660" spans="1:23">
      <c r="A1660" s="499" t="s">
        <v>232</v>
      </c>
      <c r="B1660" s="499" t="s">
        <v>24</v>
      </c>
      <c r="C1660" t="s">
        <v>124</v>
      </c>
      <c r="D1660" s="229">
        <v>173</v>
      </c>
      <c r="E1660" s="229">
        <v>498</v>
      </c>
      <c r="F1660" s="229">
        <v>206</v>
      </c>
      <c r="G1660" s="229">
        <v>179</v>
      </c>
      <c r="H1660" s="229">
        <v>671</v>
      </c>
      <c r="I1660" s="314">
        <v>198</v>
      </c>
      <c r="J1660" s="229">
        <v>547</v>
      </c>
      <c r="K1660" s="229">
        <v>204</v>
      </c>
      <c r="L1660" s="229">
        <v>129</v>
      </c>
      <c r="M1660" s="308">
        <v>745</v>
      </c>
      <c r="N1660" s="197">
        <v>246</v>
      </c>
      <c r="O1660" s="60">
        <v>441</v>
      </c>
      <c r="P1660" s="60">
        <v>210</v>
      </c>
      <c r="Q1660" s="60">
        <v>131</v>
      </c>
      <c r="R1660" s="316">
        <v>687</v>
      </c>
      <c r="S1660" s="280">
        <v>222</v>
      </c>
      <c r="T1660" s="186">
        <v>436</v>
      </c>
      <c r="U1660" s="186">
        <v>212</v>
      </c>
      <c r="V1660" s="186">
        <v>116</v>
      </c>
      <c r="W1660" s="317">
        <v>658</v>
      </c>
    </row>
    <row r="1661" spans="1:23">
      <c r="A1661" s="499"/>
      <c r="B1661" s="499"/>
      <c r="C1661" t="s">
        <v>171</v>
      </c>
      <c r="D1661" s="229" t="s">
        <v>169</v>
      </c>
      <c r="E1661" s="229">
        <v>30</v>
      </c>
      <c r="F1661" s="229">
        <v>28</v>
      </c>
      <c r="G1661" s="229">
        <v>15</v>
      </c>
      <c r="H1661" s="229">
        <v>37</v>
      </c>
      <c r="I1661" s="158" t="s">
        <v>169</v>
      </c>
      <c r="J1661" s="229">
        <v>35</v>
      </c>
      <c r="K1661" s="229">
        <v>19</v>
      </c>
      <c r="L1661" s="229">
        <v>25</v>
      </c>
      <c r="M1661" s="308">
        <v>43</v>
      </c>
      <c r="N1661" s="315" t="s">
        <v>169</v>
      </c>
      <c r="O1661" s="60">
        <v>26</v>
      </c>
      <c r="P1661" s="60">
        <v>19</v>
      </c>
      <c r="Q1661" s="60">
        <v>11</v>
      </c>
      <c r="R1661" s="316">
        <v>32</v>
      </c>
      <c r="S1661" s="280">
        <v>12</v>
      </c>
      <c r="T1661" s="186">
        <v>38</v>
      </c>
      <c r="U1661" s="186">
        <v>24</v>
      </c>
      <c r="V1661" s="186">
        <v>16</v>
      </c>
      <c r="W1661" s="317">
        <v>50</v>
      </c>
    </row>
    <row r="1662" spans="1:23">
      <c r="A1662" s="499"/>
      <c r="B1662" s="499"/>
      <c r="C1662" t="s">
        <v>170</v>
      </c>
      <c r="D1662" s="229">
        <v>13</v>
      </c>
      <c r="E1662" s="229">
        <v>51</v>
      </c>
      <c r="F1662" s="229">
        <v>33</v>
      </c>
      <c r="G1662" s="229">
        <v>19</v>
      </c>
      <c r="H1662" s="229">
        <v>64</v>
      </c>
      <c r="I1662" s="314">
        <v>14</v>
      </c>
      <c r="J1662" s="229">
        <v>57</v>
      </c>
      <c r="K1662" s="229">
        <v>26</v>
      </c>
      <c r="L1662" s="133" t="s">
        <v>169</v>
      </c>
      <c r="M1662" s="308">
        <v>71</v>
      </c>
      <c r="N1662" s="197">
        <v>13</v>
      </c>
      <c r="O1662" s="60">
        <v>52</v>
      </c>
      <c r="P1662" s="60">
        <v>16</v>
      </c>
      <c r="Q1662" s="60">
        <v>14</v>
      </c>
      <c r="R1662" s="316">
        <v>65</v>
      </c>
      <c r="S1662" s="280">
        <v>16</v>
      </c>
      <c r="T1662" s="186">
        <v>57</v>
      </c>
      <c r="U1662" s="186">
        <v>20</v>
      </c>
      <c r="V1662" s="186">
        <v>11</v>
      </c>
      <c r="W1662" s="317">
        <v>73</v>
      </c>
    </row>
    <row r="1663" spans="1:23">
      <c r="A1663" s="499"/>
      <c r="B1663" s="499"/>
      <c r="C1663" t="s">
        <v>117</v>
      </c>
      <c r="D1663" s="229" t="s">
        <v>169</v>
      </c>
      <c r="E1663" s="229">
        <v>12</v>
      </c>
      <c r="F1663" s="133" t="s">
        <v>169</v>
      </c>
      <c r="G1663" s="133" t="s">
        <v>169</v>
      </c>
      <c r="H1663" s="229">
        <v>16</v>
      </c>
      <c r="I1663" s="158" t="s">
        <v>169</v>
      </c>
      <c r="J1663" s="229">
        <v>13</v>
      </c>
      <c r="K1663" s="133" t="s">
        <v>169</v>
      </c>
      <c r="L1663" s="133" t="s">
        <v>169</v>
      </c>
      <c r="M1663" s="308">
        <v>17</v>
      </c>
      <c r="N1663" s="315" t="s">
        <v>169</v>
      </c>
      <c r="O1663" s="253" t="s">
        <v>169</v>
      </c>
      <c r="P1663" s="253" t="s">
        <v>169</v>
      </c>
      <c r="Q1663" s="253" t="s">
        <v>169</v>
      </c>
      <c r="R1663" s="316">
        <v>10</v>
      </c>
      <c r="S1663" s="304" t="s">
        <v>169</v>
      </c>
      <c r="T1663" s="252" t="s">
        <v>169</v>
      </c>
      <c r="U1663" s="252" t="s">
        <v>169</v>
      </c>
      <c r="V1663" s="252" t="s">
        <v>169</v>
      </c>
      <c r="W1663" s="321" t="s">
        <v>169</v>
      </c>
    </row>
    <row r="1664" spans="1:23">
      <c r="A1664" s="499"/>
      <c r="B1664" s="499"/>
      <c r="C1664" t="s">
        <v>172</v>
      </c>
      <c r="E1664" s="229" t="s">
        <v>169</v>
      </c>
      <c r="F1664" s="133" t="s">
        <v>169</v>
      </c>
      <c r="G1664" s="133" t="s">
        <v>169</v>
      </c>
      <c r="H1664" s="133" t="s">
        <v>169</v>
      </c>
      <c r="I1664" s="158" t="s">
        <v>169</v>
      </c>
      <c r="J1664" s="133" t="s">
        <v>169</v>
      </c>
      <c r="L1664" s="133" t="s">
        <v>169</v>
      </c>
      <c r="M1664" s="159" t="s">
        <v>169</v>
      </c>
      <c r="N1664" s="196"/>
      <c r="O1664" s="253" t="s">
        <v>169</v>
      </c>
      <c r="P1664" s="253" t="s">
        <v>169</v>
      </c>
      <c r="Q1664" s="253" t="s">
        <v>169</v>
      </c>
      <c r="R1664" s="318" t="s">
        <v>169</v>
      </c>
      <c r="S1664" s="196"/>
      <c r="T1664" s="252" t="s">
        <v>169</v>
      </c>
      <c r="U1664" s="252" t="s">
        <v>169</v>
      </c>
      <c r="V1664" s="252" t="s">
        <v>169</v>
      </c>
      <c r="W1664" s="321" t="s">
        <v>169</v>
      </c>
    </row>
    <row r="1665" spans="1:23">
      <c r="A1665" s="499"/>
      <c r="B1665" s="499"/>
      <c r="C1665" t="s">
        <v>121</v>
      </c>
      <c r="F1665" s="133" t="s">
        <v>169</v>
      </c>
      <c r="G1665" s="133" t="s">
        <v>169</v>
      </c>
      <c r="I1665" s="158" t="s">
        <v>169</v>
      </c>
      <c r="M1665" s="159" t="s">
        <v>169</v>
      </c>
      <c r="N1665" s="315" t="s">
        <v>169</v>
      </c>
      <c r="P1665" s="253" t="s">
        <v>169</v>
      </c>
      <c r="R1665" s="318" t="s">
        <v>169</v>
      </c>
      <c r="S1665" s="196"/>
      <c r="T1665" s="252" t="s">
        <v>169</v>
      </c>
      <c r="W1665" s="321" t="s">
        <v>169</v>
      </c>
    </row>
    <row r="1666" spans="1:23">
      <c r="A1666" s="499"/>
      <c r="B1666" s="499"/>
      <c r="C1666" t="s">
        <v>281</v>
      </c>
      <c r="D1666" s="229">
        <v>26</v>
      </c>
      <c r="E1666" s="229">
        <v>34</v>
      </c>
      <c r="F1666" s="229">
        <v>18</v>
      </c>
      <c r="G1666" s="133" t="s">
        <v>169</v>
      </c>
      <c r="H1666" s="229">
        <v>60</v>
      </c>
      <c r="I1666" s="314">
        <v>18</v>
      </c>
      <c r="J1666" s="229">
        <v>56</v>
      </c>
      <c r="K1666" s="229">
        <v>24</v>
      </c>
      <c r="L1666" s="133" t="s">
        <v>169</v>
      </c>
      <c r="M1666" s="308">
        <v>74</v>
      </c>
      <c r="N1666" s="197">
        <v>18</v>
      </c>
      <c r="O1666" s="60">
        <v>55</v>
      </c>
      <c r="P1666" s="60">
        <v>22</v>
      </c>
      <c r="Q1666" s="60">
        <v>14</v>
      </c>
      <c r="R1666" s="316">
        <v>73</v>
      </c>
      <c r="S1666" s="280">
        <v>25</v>
      </c>
      <c r="T1666" s="186">
        <v>43</v>
      </c>
      <c r="U1666" s="186">
        <v>18</v>
      </c>
      <c r="V1666" s="186">
        <v>12</v>
      </c>
      <c r="W1666" s="317">
        <v>68</v>
      </c>
    </row>
    <row r="1667" spans="1:23">
      <c r="A1667" s="499"/>
      <c r="B1667" s="499"/>
      <c r="C1667" t="s">
        <v>123</v>
      </c>
      <c r="D1667" s="229">
        <v>30</v>
      </c>
      <c r="E1667" s="229">
        <v>125</v>
      </c>
      <c r="F1667" s="229">
        <v>104</v>
      </c>
      <c r="G1667" s="229">
        <v>83</v>
      </c>
      <c r="H1667" s="229">
        <v>155</v>
      </c>
      <c r="I1667" s="314">
        <v>29</v>
      </c>
      <c r="J1667" s="229">
        <v>135</v>
      </c>
      <c r="K1667" s="229">
        <v>125</v>
      </c>
      <c r="L1667" s="229">
        <v>95</v>
      </c>
      <c r="M1667" s="308">
        <v>164</v>
      </c>
      <c r="N1667" s="197">
        <v>18</v>
      </c>
      <c r="O1667" s="60">
        <v>102</v>
      </c>
      <c r="P1667" s="60">
        <v>106</v>
      </c>
      <c r="Q1667" s="60">
        <v>83</v>
      </c>
      <c r="R1667" s="316">
        <v>120</v>
      </c>
      <c r="S1667" s="280">
        <v>25</v>
      </c>
      <c r="T1667" s="186">
        <v>131</v>
      </c>
      <c r="U1667" s="186">
        <v>110</v>
      </c>
      <c r="V1667" s="186">
        <v>106</v>
      </c>
      <c r="W1667" s="317">
        <v>156</v>
      </c>
    </row>
    <row r="1668" spans="1:23">
      <c r="A1668" s="499"/>
      <c r="B1668" s="499"/>
      <c r="C1668" t="s">
        <v>509</v>
      </c>
      <c r="D1668" s="229">
        <v>253</v>
      </c>
      <c r="E1668" s="229">
        <v>752</v>
      </c>
      <c r="F1668" s="229">
        <v>400</v>
      </c>
      <c r="G1668" s="229">
        <v>307</v>
      </c>
      <c r="H1668" s="227">
        <v>1005</v>
      </c>
      <c r="I1668" s="314">
        <v>274</v>
      </c>
      <c r="J1668" s="229">
        <v>845</v>
      </c>
      <c r="K1668" s="229">
        <v>400</v>
      </c>
      <c r="L1668" s="229">
        <v>273</v>
      </c>
      <c r="M1668" s="307">
        <v>1119</v>
      </c>
      <c r="N1668" s="197">
        <v>308</v>
      </c>
      <c r="O1668" s="60">
        <v>683</v>
      </c>
      <c r="P1668" s="60">
        <v>383</v>
      </c>
      <c r="Q1668" s="60">
        <v>257</v>
      </c>
      <c r="R1668" s="316">
        <v>991</v>
      </c>
      <c r="S1668" s="280">
        <v>302</v>
      </c>
      <c r="T1668" s="186">
        <v>715</v>
      </c>
      <c r="U1668" s="186">
        <v>393</v>
      </c>
      <c r="V1668" s="186">
        <v>267</v>
      </c>
      <c r="W1668" s="317">
        <v>1017</v>
      </c>
    </row>
    <row r="1669" spans="1:23">
      <c r="A1669" s="499"/>
      <c r="B1669" s="499" t="s">
        <v>510</v>
      </c>
      <c r="C1669" t="s">
        <v>124</v>
      </c>
      <c r="D1669" s="229" t="s">
        <v>169</v>
      </c>
      <c r="E1669" s="229">
        <v>49</v>
      </c>
      <c r="F1669" s="133" t="s">
        <v>169</v>
      </c>
      <c r="G1669" s="133" t="s">
        <v>169</v>
      </c>
      <c r="H1669" s="229">
        <v>55</v>
      </c>
      <c r="I1669" s="158" t="s">
        <v>169</v>
      </c>
      <c r="J1669" s="229">
        <v>44</v>
      </c>
      <c r="K1669" s="133" t="s">
        <v>169</v>
      </c>
      <c r="L1669" s="133" t="s">
        <v>169</v>
      </c>
      <c r="M1669" s="308">
        <v>49</v>
      </c>
      <c r="N1669" s="197">
        <v>19</v>
      </c>
      <c r="O1669" s="60">
        <v>33</v>
      </c>
      <c r="P1669" s="253" t="s">
        <v>169</v>
      </c>
      <c r="Q1669" s="253" t="s">
        <v>169</v>
      </c>
      <c r="R1669" s="316">
        <v>52</v>
      </c>
      <c r="S1669" s="280">
        <v>11</v>
      </c>
      <c r="T1669" s="186">
        <v>36</v>
      </c>
      <c r="U1669" s="186">
        <v>10</v>
      </c>
      <c r="V1669" s="252" t="s">
        <v>169</v>
      </c>
      <c r="W1669" s="317">
        <v>47</v>
      </c>
    </row>
    <row r="1670" spans="1:23">
      <c r="A1670" s="499"/>
      <c r="B1670" s="499"/>
      <c r="C1670" t="s">
        <v>171</v>
      </c>
      <c r="D1670" s="229" t="s">
        <v>169</v>
      </c>
      <c r="E1670" s="229" t="s">
        <v>169</v>
      </c>
      <c r="H1670" s="133" t="s">
        <v>169</v>
      </c>
      <c r="I1670" s="158" t="s">
        <v>169</v>
      </c>
      <c r="J1670" s="133" t="s">
        <v>169</v>
      </c>
      <c r="K1670" s="133" t="s">
        <v>169</v>
      </c>
      <c r="L1670" s="133" t="s">
        <v>169</v>
      </c>
      <c r="M1670" s="159" t="s">
        <v>169</v>
      </c>
      <c r="N1670" s="196"/>
      <c r="O1670" s="253" t="s">
        <v>169</v>
      </c>
      <c r="Q1670" s="253" t="s">
        <v>169</v>
      </c>
      <c r="R1670" s="318" t="s">
        <v>169</v>
      </c>
      <c r="S1670" s="196"/>
      <c r="T1670" s="252" t="s">
        <v>169</v>
      </c>
      <c r="V1670" s="252" t="s">
        <v>169</v>
      </c>
      <c r="W1670" s="321" t="s">
        <v>169</v>
      </c>
    </row>
    <row r="1671" spans="1:23">
      <c r="A1671" s="499"/>
      <c r="B1671" s="499"/>
      <c r="C1671" t="s">
        <v>170</v>
      </c>
      <c r="E1671" s="229" t="s">
        <v>169</v>
      </c>
      <c r="G1671" s="133" t="s">
        <v>169</v>
      </c>
      <c r="H1671" s="133" t="s">
        <v>169</v>
      </c>
      <c r="I1671" s="158" t="s">
        <v>169</v>
      </c>
      <c r="J1671" s="133" t="s">
        <v>169</v>
      </c>
      <c r="M1671" s="159" t="s">
        <v>169</v>
      </c>
      <c r="N1671" s="196"/>
      <c r="O1671" s="253" t="s">
        <v>169</v>
      </c>
      <c r="P1671" s="253" t="s">
        <v>169</v>
      </c>
      <c r="Q1671" s="253" t="s">
        <v>169</v>
      </c>
      <c r="R1671" s="318" t="s">
        <v>169</v>
      </c>
      <c r="S1671" s="196"/>
      <c r="T1671" s="252" t="s">
        <v>169</v>
      </c>
      <c r="W1671" s="321" t="s">
        <v>169</v>
      </c>
    </row>
    <row r="1672" spans="1:23">
      <c r="A1672" s="499"/>
      <c r="B1672" s="499"/>
      <c r="C1672" t="s">
        <v>117</v>
      </c>
      <c r="E1672" s="229" t="s">
        <v>169</v>
      </c>
      <c r="H1672" s="133" t="s">
        <v>169</v>
      </c>
      <c r="I1672" s="314"/>
      <c r="M1672" s="308"/>
      <c r="N1672" s="315" t="s">
        <v>169</v>
      </c>
      <c r="R1672" s="318" t="s">
        <v>169</v>
      </c>
      <c r="S1672" s="196"/>
      <c r="W1672" s="195"/>
    </row>
    <row r="1673" spans="1:23">
      <c r="A1673" s="499"/>
      <c r="B1673" s="499"/>
      <c r="C1673" t="s">
        <v>172</v>
      </c>
      <c r="E1673" s="229" t="s">
        <v>169</v>
      </c>
      <c r="H1673" s="133" t="s">
        <v>169</v>
      </c>
      <c r="I1673" s="314"/>
      <c r="M1673" s="308"/>
      <c r="N1673" s="197"/>
      <c r="R1673" s="316"/>
      <c r="S1673" s="196"/>
      <c r="W1673" s="195"/>
    </row>
    <row r="1674" spans="1:23">
      <c r="A1674" s="499"/>
      <c r="B1674" s="499"/>
      <c r="C1674" t="s">
        <v>121</v>
      </c>
      <c r="I1674" s="314"/>
      <c r="M1674" s="308"/>
      <c r="N1674" s="197"/>
      <c r="R1674" s="316"/>
      <c r="S1674" s="196"/>
      <c r="W1674" s="195"/>
    </row>
    <row r="1675" spans="1:23">
      <c r="A1675" s="499"/>
      <c r="B1675" s="499"/>
      <c r="C1675" t="s">
        <v>281</v>
      </c>
      <c r="D1675" s="229" t="s">
        <v>169</v>
      </c>
      <c r="E1675" s="229" t="s">
        <v>169</v>
      </c>
      <c r="H1675" s="133" t="s">
        <v>169</v>
      </c>
      <c r="I1675" s="314"/>
      <c r="J1675" s="133" t="s">
        <v>169</v>
      </c>
      <c r="K1675" s="133" t="s">
        <v>169</v>
      </c>
      <c r="L1675" s="133" t="s">
        <v>169</v>
      </c>
      <c r="M1675" s="159" t="s">
        <v>169</v>
      </c>
      <c r="N1675" s="196"/>
      <c r="O1675" s="253" t="s">
        <v>169</v>
      </c>
      <c r="Q1675" s="253" t="s">
        <v>169</v>
      </c>
      <c r="R1675" s="318" t="s">
        <v>169</v>
      </c>
      <c r="S1675" s="304" t="s">
        <v>169</v>
      </c>
      <c r="T1675" s="252" t="s">
        <v>169</v>
      </c>
      <c r="U1675" s="252" t="s">
        <v>169</v>
      </c>
      <c r="W1675" s="321" t="s">
        <v>169</v>
      </c>
    </row>
    <row r="1676" spans="1:23">
      <c r="A1676" s="499"/>
      <c r="B1676" s="499"/>
      <c r="C1676" t="s">
        <v>123</v>
      </c>
      <c r="E1676" s="229" t="s">
        <v>169</v>
      </c>
      <c r="F1676" s="133" t="s">
        <v>169</v>
      </c>
      <c r="H1676" s="133" t="s">
        <v>169</v>
      </c>
      <c r="I1676" s="158" t="s">
        <v>169</v>
      </c>
      <c r="J1676" s="133" t="s">
        <v>169</v>
      </c>
      <c r="K1676" s="133" t="s">
        <v>169</v>
      </c>
      <c r="M1676" s="159" t="s">
        <v>169</v>
      </c>
      <c r="N1676" s="196"/>
      <c r="O1676" s="253" t="s">
        <v>169</v>
      </c>
      <c r="P1676" s="253" t="s">
        <v>169</v>
      </c>
      <c r="Q1676" s="253" t="s">
        <v>169</v>
      </c>
      <c r="R1676" s="318" t="s">
        <v>169</v>
      </c>
      <c r="S1676" s="304" t="s">
        <v>169</v>
      </c>
      <c r="T1676" s="252" t="s">
        <v>169</v>
      </c>
      <c r="U1676" s="252" t="s">
        <v>169</v>
      </c>
      <c r="V1676" s="252" t="s">
        <v>169</v>
      </c>
      <c r="W1676" s="321" t="s">
        <v>169</v>
      </c>
    </row>
    <row r="1677" spans="1:23">
      <c r="A1677" s="499"/>
      <c r="B1677" s="499"/>
      <c r="C1677" t="s">
        <v>509</v>
      </c>
      <c r="D1677" s="229" t="s">
        <v>169</v>
      </c>
      <c r="E1677" s="229">
        <v>58</v>
      </c>
      <c r="F1677" s="229">
        <v>11</v>
      </c>
      <c r="G1677" s="133" t="s">
        <v>169</v>
      </c>
      <c r="H1677" s="229">
        <v>66</v>
      </c>
      <c r="I1677" s="158" t="s">
        <v>169</v>
      </c>
      <c r="J1677" s="229">
        <v>58</v>
      </c>
      <c r="K1677" s="229">
        <v>10</v>
      </c>
      <c r="L1677" s="133" t="s">
        <v>169</v>
      </c>
      <c r="M1677" s="308">
        <v>66</v>
      </c>
      <c r="N1677" s="197">
        <v>21</v>
      </c>
      <c r="O1677" s="60">
        <v>40</v>
      </c>
      <c r="P1677" s="60">
        <v>11</v>
      </c>
      <c r="Q1677" s="253" t="s">
        <v>169</v>
      </c>
      <c r="R1677" s="316">
        <v>61</v>
      </c>
      <c r="S1677" s="280">
        <v>14</v>
      </c>
      <c r="T1677" s="186">
        <v>49</v>
      </c>
      <c r="U1677" s="186">
        <v>12</v>
      </c>
      <c r="V1677" s="186">
        <v>14</v>
      </c>
      <c r="W1677" s="317">
        <v>63</v>
      </c>
    </row>
    <row r="1678" spans="1:23">
      <c r="A1678" s="499"/>
      <c r="B1678" s="499" t="s">
        <v>41</v>
      </c>
      <c r="C1678" t="s">
        <v>124</v>
      </c>
      <c r="D1678" s="300"/>
      <c r="E1678" s="300"/>
      <c r="F1678" s="300"/>
      <c r="G1678" s="300"/>
      <c r="H1678" s="300"/>
      <c r="I1678" s="314">
        <v>106</v>
      </c>
      <c r="J1678" s="229">
        <v>311</v>
      </c>
      <c r="K1678" s="229">
        <v>124</v>
      </c>
      <c r="L1678" s="229">
        <v>72</v>
      </c>
      <c r="M1678" s="308">
        <v>417</v>
      </c>
      <c r="N1678" s="197">
        <v>121</v>
      </c>
      <c r="O1678" s="60">
        <v>298</v>
      </c>
      <c r="P1678" s="60">
        <v>120</v>
      </c>
      <c r="Q1678" s="60">
        <v>68</v>
      </c>
      <c r="R1678" s="316">
        <v>419</v>
      </c>
      <c r="S1678" s="280">
        <v>161</v>
      </c>
      <c r="T1678" s="186">
        <v>250</v>
      </c>
      <c r="U1678" s="186">
        <v>130</v>
      </c>
      <c r="V1678" s="186">
        <v>64</v>
      </c>
      <c r="W1678" s="317">
        <v>411</v>
      </c>
    </row>
    <row r="1679" spans="1:23">
      <c r="A1679" s="499"/>
      <c r="B1679" s="499"/>
      <c r="C1679" t="s">
        <v>171</v>
      </c>
      <c r="D1679" s="300"/>
      <c r="E1679" s="300"/>
      <c r="F1679" s="300"/>
      <c r="G1679" s="300"/>
      <c r="H1679" s="300"/>
      <c r="I1679" s="158" t="s">
        <v>169</v>
      </c>
      <c r="J1679" s="229">
        <v>19</v>
      </c>
      <c r="K1679" s="229">
        <v>12</v>
      </c>
      <c r="L1679" s="133" t="s">
        <v>169</v>
      </c>
      <c r="M1679" s="308">
        <v>23</v>
      </c>
      <c r="N1679" s="315" t="s">
        <v>169</v>
      </c>
      <c r="O1679" s="60">
        <v>21</v>
      </c>
      <c r="P1679" s="60">
        <v>14</v>
      </c>
      <c r="Q1679" s="60">
        <v>14</v>
      </c>
      <c r="R1679" s="316">
        <v>24</v>
      </c>
      <c r="S1679" s="304" t="s">
        <v>169</v>
      </c>
      <c r="T1679" s="186">
        <v>16</v>
      </c>
      <c r="U1679" s="186">
        <v>10</v>
      </c>
      <c r="V1679" s="252" t="s">
        <v>169</v>
      </c>
      <c r="W1679" s="317">
        <v>19</v>
      </c>
    </row>
    <row r="1680" spans="1:23">
      <c r="A1680" s="499"/>
      <c r="B1680" s="499"/>
      <c r="C1680" t="s">
        <v>170</v>
      </c>
      <c r="D1680" s="300"/>
      <c r="E1680" s="300"/>
      <c r="F1680" s="300"/>
      <c r="G1680" s="300"/>
      <c r="H1680" s="300"/>
      <c r="I1680" s="158" t="s">
        <v>169</v>
      </c>
      <c r="J1680" s="229">
        <v>27</v>
      </c>
      <c r="K1680" s="229">
        <v>24</v>
      </c>
      <c r="L1680" s="133" t="s">
        <v>169</v>
      </c>
      <c r="M1680" s="308">
        <v>36</v>
      </c>
      <c r="N1680" s="197">
        <v>10</v>
      </c>
      <c r="O1680" s="60">
        <v>38</v>
      </c>
      <c r="P1680" s="60">
        <v>16</v>
      </c>
      <c r="Q1680" s="253" t="s">
        <v>169</v>
      </c>
      <c r="R1680" s="316">
        <v>48</v>
      </c>
      <c r="S1680" s="280">
        <v>10</v>
      </c>
      <c r="T1680" s="186">
        <v>31</v>
      </c>
      <c r="U1680" s="252" t="s">
        <v>169</v>
      </c>
      <c r="V1680" s="186">
        <v>10</v>
      </c>
      <c r="W1680" s="317">
        <v>41</v>
      </c>
    </row>
    <row r="1681" spans="1:23">
      <c r="A1681" s="499"/>
      <c r="B1681" s="499"/>
      <c r="C1681" t="s">
        <v>117</v>
      </c>
      <c r="D1681" s="300"/>
      <c r="E1681" s="300"/>
      <c r="F1681" s="300"/>
      <c r="G1681" s="300"/>
      <c r="H1681" s="300"/>
      <c r="I1681" s="158" t="s">
        <v>169</v>
      </c>
      <c r="J1681" s="133" t="s">
        <v>169</v>
      </c>
      <c r="K1681" s="133" t="s">
        <v>169</v>
      </c>
      <c r="L1681" s="133" t="s">
        <v>169</v>
      </c>
      <c r="M1681" s="308">
        <v>12</v>
      </c>
      <c r="N1681" s="315" t="s">
        <v>169</v>
      </c>
      <c r="O1681" s="253" t="s">
        <v>169</v>
      </c>
      <c r="P1681" s="253" t="s">
        <v>169</v>
      </c>
      <c r="Q1681" s="253" t="s">
        <v>169</v>
      </c>
      <c r="R1681" s="318" t="s">
        <v>169</v>
      </c>
      <c r="S1681" s="304" t="s">
        <v>169</v>
      </c>
      <c r="T1681" s="252" t="s">
        <v>169</v>
      </c>
      <c r="U1681" s="252" t="s">
        <v>169</v>
      </c>
      <c r="V1681" s="252" t="s">
        <v>169</v>
      </c>
      <c r="W1681" s="321" t="s">
        <v>169</v>
      </c>
    </row>
    <row r="1682" spans="1:23">
      <c r="A1682" s="499"/>
      <c r="B1682" s="499"/>
      <c r="C1682" t="s">
        <v>172</v>
      </c>
      <c r="D1682" s="300"/>
      <c r="E1682" s="300"/>
      <c r="F1682" s="300"/>
      <c r="G1682" s="300"/>
      <c r="H1682" s="300"/>
      <c r="I1682" s="314"/>
      <c r="J1682" s="133" t="s">
        <v>169</v>
      </c>
      <c r="K1682" s="133" t="s">
        <v>169</v>
      </c>
      <c r="L1682" s="133" t="s">
        <v>169</v>
      </c>
      <c r="M1682" s="159" t="s">
        <v>169</v>
      </c>
      <c r="N1682" s="315" t="s">
        <v>169</v>
      </c>
      <c r="O1682" s="253" t="s">
        <v>169</v>
      </c>
      <c r="Q1682" s="253" t="s">
        <v>169</v>
      </c>
      <c r="R1682" s="318" t="s">
        <v>169</v>
      </c>
      <c r="S1682" s="196"/>
      <c r="T1682" s="186"/>
      <c r="U1682" s="252" t="s">
        <v>169</v>
      </c>
      <c r="V1682" s="252" t="s">
        <v>169</v>
      </c>
      <c r="W1682" s="317"/>
    </row>
    <row r="1683" spans="1:23">
      <c r="A1683" s="499"/>
      <c r="B1683" s="499"/>
      <c r="C1683" t="s">
        <v>121</v>
      </c>
      <c r="D1683" s="300"/>
      <c r="E1683" s="300"/>
      <c r="F1683" s="300"/>
      <c r="G1683" s="300"/>
      <c r="H1683" s="300"/>
      <c r="I1683" s="314"/>
      <c r="K1683" s="133" t="s">
        <v>169</v>
      </c>
      <c r="L1683" s="133" t="s">
        <v>169</v>
      </c>
      <c r="M1683" s="308"/>
      <c r="N1683" s="315" t="s">
        <v>169</v>
      </c>
      <c r="R1683" s="318" t="s">
        <v>169</v>
      </c>
      <c r="S1683" s="280"/>
      <c r="U1683" s="252" t="s">
        <v>169</v>
      </c>
      <c r="W1683" s="317"/>
    </row>
    <row r="1684" spans="1:23">
      <c r="A1684" s="499"/>
      <c r="B1684" s="499"/>
      <c r="C1684" t="s">
        <v>281</v>
      </c>
      <c r="D1684" s="300"/>
      <c r="E1684" s="300"/>
      <c r="F1684" s="300"/>
      <c r="G1684" s="300"/>
      <c r="H1684" s="300"/>
      <c r="I1684" s="314">
        <v>14</v>
      </c>
      <c r="J1684" s="229">
        <v>19</v>
      </c>
      <c r="K1684" s="229">
        <v>11</v>
      </c>
      <c r="L1684" s="133" t="s">
        <v>169</v>
      </c>
      <c r="M1684" s="308">
        <v>33</v>
      </c>
      <c r="N1684" s="197">
        <v>11</v>
      </c>
      <c r="O1684" s="60">
        <v>27</v>
      </c>
      <c r="P1684" s="60">
        <v>11</v>
      </c>
      <c r="Q1684" s="253" t="s">
        <v>169</v>
      </c>
      <c r="R1684" s="316">
        <v>38</v>
      </c>
      <c r="S1684" s="280">
        <v>10</v>
      </c>
      <c r="T1684" s="186">
        <v>29</v>
      </c>
      <c r="U1684" s="186">
        <v>10</v>
      </c>
      <c r="V1684" s="252" t="s">
        <v>169</v>
      </c>
      <c r="W1684" s="317">
        <v>39</v>
      </c>
    </row>
    <row r="1685" spans="1:23">
      <c r="A1685" s="499"/>
      <c r="B1685" s="499"/>
      <c r="C1685" t="s">
        <v>123</v>
      </c>
      <c r="D1685" s="300"/>
      <c r="E1685" s="300"/>
      <c r="F1685" s="300"/>
      <c r="G1685" s="300"/>
      <c r="H1685" s="300"/>
      <c r="I1685" s="314">
        <v>16</v>
      </c>
      <c r="J1685" s="229">
        <v>63</v>
      </c>
      <c r="K1685" s="229">
        <v>65</v>
      </c>
      <c r="L1685" s="229">
        <v>36</v>
      </c>
      <c r="M1685" s="308">
        <v>79</v>
      </c>
      <c r="N1685" s="197">
        <v>11</v>
      </c>
      <c r="O1685" s="60">
        <v>73</v>
      </c>
      <c r="P1685" s="60">
        <v>74</v>
      </c>
      <c r="Q1685" s="60">
        <v>31</v>
      </c>
      <c r="R1685" s="316">
        <v>84</v>
      </c>
      <c r="S1685" s="280">
        <v>11</v>
      </c>
      <c r="T1685" s="186">
        <v>47</v>
      </c>
      <c r="U1685" s="186">
        <v>68</v>
      </c>
      <c r="V1685" s="186">
        <v>38</v>
      </c>
      <c r="W1685" s="317">
        <v>58</v>
      </c>
    </row>
    <row r="1686" spans="1:23">
      <c r="A1686" s="499"/>
      <c r="B1686" s="499"/>
      <c r="C1686" t="s">
        <v>509</v>
      </c>
      <c r="D1686" s="300"/>
      <c r="E1686" s="300"/>
      <c r="F1686" s="300"/>
      <c r="G1686" s="300"/>
      <c r="H1686" s="300"/>
      <c r="I1686" s="314">
        <v>153</v>
      </c>
      <c r="J1686" s="229">
        <v>449</v>
      </c>
      <c r="K1686" s="229">
        <v>243</v>
      </c>
      <c r="L1686" s="229">
        <v>126</v>
      </c>
      <c r="M1686" s="308">
        <v>602</v>
      </c>
      <c r="N1686" s="197">
        <v>160</v>
      </c>
      <c r="O1686" s="60">
        <v>465</v>
      </c>
      <c r="P1686" s="60">
        <v>236</v>
      </c>
      <c r="Q1686" s="60">
        <v>126</v>
      </c>
      <c r="R1686" s="316">
        <v>625</v>
      </c>
      <c r="S1686" s="280">
        <v>198</v>
      </c>
      <c r="T1686" s="186">
        <v>377</v>
      </c>
      <c r="U1686" s="186">
        <v>231</v>
      </c>
      <c r="V1686" s="186">
        <v>125</v>
      </c>
      <c r="W1686" s="317">
        <v>575</v>
      </c>
    </row>
    <row r="1687" spans="1:23">
      <c r="A1687" s="499"/>
      <c r="B1687" s="499" t="s">
        <v>511</v>
      </c>
      <c r="C1687" t="s">
        <v>124</v>
      </c>
      <c r="D1687" s="300"/>
      <c r="E1687" s="300"/>
      <c r="F1687" s="300"/>
      <c r="G1687" s="300"/>
      <c r="H1687" s="300"/>
      <c r="I1687" s="313">
        <v>10410</v>
      </c>
      <c r="J1687" s="227">
        <v>2848</v>
      </c>
      <c r="K1687" s="227">
        <v>1419</v>
      </c>
      <c r="L1687" s="227">
        <v>2315</v>
      </c>
      <c r="M1687" s="311">
        <v>9260</v>
      </c>
      <c r="N1687" s="197">
        <v>11213</v>
      </c>
      <c r="O1687" s="60">
        <v>3144</v>
      </c>
      <c r="P1687" s="60">
        <v>1518</v>
      </c>
      <c r="Q1687" s="60">
        <v>2453</v>
      </c>
      <c r="R1687" s="316">
        <v>9990</v>
      </c>
      <c r="S1687" s="280">
        <v>10443</v>
      </c>
      <c r="T1687" s="186">
        <v>3360</v>
      </c>
      <c r="U1687" s="186">
        <v>1653</v>
      </c>
      <c r="V1687" s="186">
        <v>2534</v>
      </c>
      <c r="W1687" s="317">
        <v>9822</v>
      </c>
    </row>
    <row r="1688" spans="1:23">
      <c r="A1688" s="499"/>
      <c r="B1688" s="499"/>
      <c r="C1688" t="s">
        <v>171</v>
      </c>
      <c r="D1688" s="300"/>
      <c r="E1688" s="300"/>
      <c r="F1688" s="300"/>
      <c r="G1688" s="300"/>
      <c r="H1688" s="300"/>
      <c r="I1688" s="314">
        <v>563</v>
      </c>
      <c r="J1688" s="229">
        <v>215</v>
      </c>
      <c r="K1688" s="229">
        <v>149</v>
      </c>
      <c r="L1688" s="229">
        <v>125</v>
      </c>
      <c r="M1688" s="311">
        <v>594</v>
      </c>
      <c r="N1688" s="197">
        <v>622</v>
      </c>
      <c r="O1688" s="60">
        <v>237</v>
      </c>
      <c r="P1688" s="60">
        <v>166</v>
      </c>
      <c r="Q1688" s="60">
        <v>143</v>
      </c>
      <c r="R1688" s="316">
        <v>638</v>
      </c>
      <c r="S1688" s="280">
        <v>663</v>
      </c>
      <c r="T1688" s="186">
        <v>257</v>
      </c>
      <c r="U1688" s="186">
        <v>186</v>
      </c>
      <c r="V1688" s="186">
        <v>163</v>
      </c>
      <c r="W1688" s="317">
        <v>670</v>
      </c>
    </row>
    <row r="1689" spans="1:23">
      <c r="A1689" s="499"/>
      <c r="B1689" s="499"/>
      <c r="C1689" t="s">
        <v>170</v>
      </c>
      <c r="D1689" s="300"/>
      <c r="E1689" s="300"/>
      <c r="F1689" s="300"/>
      <c r="G1689" s="300"/>
      <c r="H1689" s="300"/>
      <c r="I1689" s="314">
        <v>609</v>
      </c>
      <c r="J1689" s="229">
        <v>234</v>
      </c>
      <c r="K1689" s="229">
        <v>112</v>
      </c>
      <c r="L1689" s="229">
        <v>87</v>
      </c>
      <c r="M1689" s="311">
        <v>617</v>
      </c>
      <c r="N1689" s="197">
        <v>646</v>
      </c>
      <c r="O1689" s="60">
        <v>270</v>
      </c>
      <c r="P1689" s="60">
        <v>125</v>
      </c>
      <c r="Q1689" s="60">
        <v>106</v>
      </c>
      <c r="R1689" s="316">
        <v>666</v>
      </c>
      <c r="S1689" s="280">
        <v>696</v>
      </c>
      <c r="T1689" s="186">
        <v>289</v>
      </c>
      <c r="U1689" s="186">
        <v>147</v>
      </c>
      <c r="V1689" s="186">
        <v>122</v>
      </c>
      <c r="W1689" s="317">
        <v>705</v>
      </c>
    </row>
    <row r="1690" spans="1:23">
      <c r="A1690" s="499"/>
      <c r="B1690" s="499"/>
      <c r="C1690" t="s">
        <v>117</v>
      </c>
      <c r="D1690" s="300"/>
      <c r="E1690" s="300"/>
      <c r="F1690" s="300"/>
      <c r="G1690" s="300"/>
      <c r="H1690" s="300"/>
      <c r="I1690" s="314">
        <v>274</v>
      </c>
      <c r="J1690" s="229">
        <v>102</v>
      </c>
      <c r="K1690" s="229">
        <v>49</v>
      </c>
      <c r="L1690" s="229">
        <v>65</v>
      </c>
      <c r="M1690" s="311">
        <v>284</v>
      </c>
      <c r="N1690" s="197">
        <v>301</v>
      </c>
      <c r="O1690" s="60">
        <v>109</v>
      </c>
      <c r="P1690" s="60">
        <v>64</v>
      </c>
      <c r="Q1690" s="60">
        <v>73</v>
      </c>
      <c r="R1690" s="316">
        <v>311</v>
      </c>
      <c r="S1690" s="280">
        <v>318</v>
      </c>
      <c r="T1690" s="186">
        <v>114</v>
      </c>
      <c r="U1690" s="186">
        <v>69</v>
      </c>
      <c r="V1690" s="186">
        <v>77</v>
      </c>
      <c r="W1690" s="317">
        <v>327</v>
      </c>
    </row>
    <row r="1691" spans="1:23">
      <c r="A1691" s="499"/>
      <c r="B1691" s="499"/>
      <c r="C1691" t="s">
        <v>172</v>
      </c>
      <c r="D1691" s="300"/>
      <c r="E1691" s="300"/>
      <c r="F1691" s="300"/>
      <c r="G1691" s="300"/>
      <c r="H1691" s="300"/>
      <c r="I1691" s="314">
        <v>48</v>
      </c>
      <c r="J1691" s="229">
        <v>20</v>
      </c>
      <c r="K1691" s="229">
        <v>12</v>
      </c>
      <c r="L1691" s="229">
        <v>14</v>
      </c>
      <c r="M1691" s="311">
        <v>44</v>
      </c>
      <c r="N1691" s="197">
        <v>45</v>
      </c>
      <c r="O1691" s="60">
        <v>19</v>
      </c>
      <c r="P1691" s="60">
        <v>13</v>
      </c>
      <c r="Q1691" s="60">
        <v>12</v>
      </c>
      <c r="R1691" s="316">
        <v>43</v>
      </c>
      <c r="S1691" s="280">
        <v>36</v>
      </c>
      <c r="T1691" s="186">
        <v>22</v>
      </c>
      <c r="U1691" s="186">
        <v>14</v>
      </c>
      <c r="V1691" s="186">
        <v>14</v>
      </c>
      <c r="W1691" s="317">
        <v>41</v>
      </c>
    </row>
    <row r="1692" spans="1:23">
      <c r="A1692" s="499"/>
      <c r="B1692" s="499"/>
      <c r="C1692" t="s">
        <v>121</v>
      </c>
      <c r="D1692" s="300"/>
      <c r="E1692" s="300"/>
      <c r="F1692" s="300"/>
      <c r="G1692" s="300"/>
      <c r="H1692" s="300"/>
      <c r="I1692" s="314">
        <v>16</v>
      </c>
      <c r="J1692" s="133" t="s">
        <v>169</v>
      </c>
      <c r="K1692" s="133" t="s">
        <v>169</v>
      </c>
      <c r="L1692" s="133" t="s">
        <v>169</v>
      </c>
      <c r="M1692" s="311">
        <v>17</v>
      </c>
      <c r="N1692" s="197">
        <v>17</v>
      </c>
      <c r="O1692" s="253" t="s">
        <v>169</v>
      </c>
      <c r="P1692" s="253" t="s">
        <v>169</v>
      </c>
      <c r="Q1692" s="253" t="s">
        <v>169</v>
      </c>
      <c r="R1692" s="316">
        <v>19</v>
      </c>
      <c r="S1692" s="280">
        <v>18</v>
      </c>
      <c r="T1692" s="252" t="s">
        <v>169</v>
      </c>
      <c r="U1692" s="252" t="s">
        <v>169</v>
      </c>
      <c r="V1692" s="252" t="s">
        <v>169</v>
      </c>
      <c r="W1692" s="317">
        <v>20</v>
      </c>
    </row>
    <row r="1693" spans="1:23">
      <c r="A1693" s="499"/>
      <c r="B1693" s="499"/>
      <c r="C1693" t="s">
        <v>281</v>
      </c>
      <c r="D1693" s="300"/>
      <c r="E1693" s="300"/>
      <c r="F1693" s="300"/>
      <c r="G1693" s="300"/>
      <c r="H1693" s="300"/>
      <c r="I1693" s="314">
        <v>896</v>
      </c>
      <c r="J1693" s="229">
        <v>252</v>
      </c>
      <c r="K1693" s="229">
        <v>112</v>
      </c>
      <c r="L1693" s="229">
        <v>99</v>
      </c>
      <c r="M1693" s="311">
        <v>807</v>
      </c>
      <c r="N1693" s="197">
        <v>1022</v>
      </c>
      <c r="O1693" s="60">
        <v>279</v>
      </c>
      <c r="P1693" s="60">
        <v>124</v>
      </c>
      <c r="Q1693" s="60">
        <v>107</v>
      </c>
      <c r="R1693" s="316">
        <v>906</v>
      </c>
      <c r="S1693" s="280">
        <v>1163</v>
      </c>
      <c r="T1693" s="186">
        <v>301</v>
      </c>
      <c r="U1693" s="186">
        <v>139</v>
      </c>
      <c r="V1693" s="186">
        <v>113</v>
      </c>
      <c r="W1693" s="317">
        <v>1002</v>
      </c>
    </row>
    <row r="1694" spans="1:23">
      <c r="A1694" s="499"/>
      <c r="B1694" s="499"/>
      <c r="C1694" t="s">
        <v>123</v>
      </c>
      <c r="D1694" s="300"/>
      <c r="E1694" s="300"/>
      <c r="F1694" s="300"/>
      <c r="G1694" s="300"/>
      <c r="H1694" s="300"/>
      <c r="I1694" s="313">
        <v>14535</v>
      </c>
      <c r="J1694" s="227">
        <v>7942</v>
      </c>
      <c r="K1694" s="227">
        <v>6571</v>
      </c>
      <c r="L1694" s="227">
        <v>8052</v>
      </c>
      <c r="M1694" s="311">
        <v>17111</v>
      </c>
      <c r="N1694" s="197">
        <v>14465</v>
      </c>
      <c r="O1694" s="60">
        <v>7939</v>
      </c>
      <c r="P1694" s="60">
        <v>6628</v>
      </c>
      <c r="Q1694" s="60">
        <v>8145</v>
      </c>
      <c r="R1694" s="316">
        <v>17003</v>
      </c>
      <c r="S1694" s="280">
        <v>15815</v>
      </c>
      <c r="T1694" s="186">
        <v>8034</v>
      </c>
      <c r="U1694" s="186">
        <v>6686</v>
      </c>
      <c r="V1694" s="186">
        <v>8276</v>
      </c>
      <c r="W1694" s="317">
        <v>17743</v>
      </c>
    </row>
    <row r="1695" spans="1:23">
      <c r="A1695" s="499"/>
      <c r="B1695" s="499"/>
      <c r="C1695" t="s">
        <v>509</v>
      </c>
      <c r="D1695" s="300"/>
      <c r="E1695" s="300"/>
      <c r="F1695" s="300"/>
      <c r="G1695" s="300"/>
      <c r="H1695" s="300"/>
      <c r="I1695" s="313">
        <v>27351</v>
      </c>
      <c r="J1695" s="227">
        <v>11620</v>
      </c>
      <c r="K1695" s="227">
        <v>8428</v>
      </c>
      <c r="L1695" s="227">
        <v>10760</v>
      </c>
      <c r="M1695" s="311">
        <v>28734</v>
      </c>
      <c r="N1695" s="197">
        <v>28331</v>
      </c>
      <c r="O1695" s="60">
        <v>12005</v>
      </c>
      <c r="P1695" s="60">
        <v>8642</v>
      </c>
      <c r="Q1695" s="60">
        <v>11042</v>
      </c>
      <c r="R1695" s="316">
        <v>29576</v>
      </c>
      <c r="S1695" s="280">
        <v>29152</v>
      </c>
      <c r="T1695" s="186">
        <v>12385</v>
      </c>
      <c r="U1695" s="186">
        <v>8898</v>
      </c>
      <c r="V1695" s="186">
        <v>11302</v>
      </c>
      <c r="W1695" s="317">
        <v>30330</v>
      </c>
    </row>
    <row r="1696" spans="1:23">
      <c r="A1696" s="499" t="s">
        <v>233</v>
      </c>
      <c r="B1696" s="499" t="s">
        <v>24</v>
      </c>
      <c r="C1696" t="s">
        <v>124</v>
      </c>
      <c r="D1696" s="227">
        <v>2217</v>
      </c>
      <c r="E1696" s="227">
        <v>5511</v>
      </c>
      <c r="F1696" s="227">
        <v>2342</v>
      </c>
      <c r="G1696" s="227">
        <v>1479</v>
      </c>
      <c r="H1696" s="227">
        <v>7728</v>
      </c>
      <c r="I1696" s="313">
        <v>2044</v>
      </c>
      <c r="J1696" s="227">
        <v>5433</v>
      </c>
      <c r="K1696" s="227">
        <v>2438</v>
      </c>
      <c r="L1696" s="227">
        <v>1357</v>
      </c>
      <c r="M1696" s="307">
        <v>7477</v>
      </c>
      <c r="N1696" s="197">
        <v>1902</v>
      </c>
      <c r="O1696" s="60">
        <v>4574</v>
      </c>
      <c r="P1696" s="60">
        <v>2191</v>
      </c>
      <c r="Q1696" s="60">
        <v>1205</v>
      </c>
      <c r="R1696" s="316">
        <v>6476</v>
      </c>
      <c r="S1696" s="280">
        <v>1942</v>
      </c>
      <c r="T1696" s="186">
        <v>4522</v>
      </c>
      <c r="U1696" s="186">
        <v>2407</v>
      </c>
      <c r="V1696" s="186">
        <v>1359</v>
      </c>
      <c r="W1696" s="317">
        <v>6464</v>
      </c>
    </row>
    <row r="1697" spans="1:23">
      <c r="A1697" s="499"/>
      <c r="B1697" s="499"/>
      <c r="C1697" t="s">
        <v>171</v>
      </c>
      <c r="D1697" s="229">
        <v>973</v>
      </c>
      <c r="E1697" s="227">
        <v>2863</v>
      </c>
      <c r="F1697" s="227">
        <v>1252</v>
      </c>
      <c r="G1697" s="229">
        <v>839</v>
      </c>
      <c r="H1697" s="227">
        <v>3836</v>
      </c>
      <c r="I1697" s="314">
        <v>855</v>
      </c>
      <c r="J1697" s="227">
        <v>2875</v>
      </c>
      <c r="K1697" s="227">
        <v>1356</v>
      </c>
      <c r="L1697" s="229">
        <v>843</v>
      </c>
      <c r="M1697" s="307">
        <v>3730</v>
      </c>
      <c r="N1697" s="197">
        <v>886</v>
      </c>
      <c r="O1697" s="60">
        <v>2780</v>
      </c>
      <c r="P1697" s="60">
        <v>1293</v>
      </c>
      <c r="Q1697" s="60">
        <v>858</v>
      </c>
      <c r="R1697" s="316">
        <v>3666</v>
      </c>
      <c r="S1697" s="280">
        <v>992</v>
      </c>
      <c r="T1697" s="186">
        <v>2711</v>
      </c>
      <c r="U1697" s="186">
        <v>1447</v>
      </c>
      <c r="V1697" s="186">
        <v>902</v>
      </c>
      <c r="W1697" s="317">
        <v>3703</v>
      </c>
    </row>
    <row r="1698" spans="1:23">
      <c r="A1698" s="499"/>
      <c r="B1698" s="499"/>
      <c r="C1698" t="s">
        <v>170</v>
      </c>
      <c r="D1698" s="229">
        <v>443</v>
      </c>
      <c r="E1698" s="229">
        <v>851</v>
      </c>
      <c r="F1698" s="229">
        <v>297</v>
      </c>
      <c r="G1698" s="229">
        <v>148</v>
      </c>
      <c r="H1698" s="227">
        <v>1294</v>
      </c>
      <c r="I1698" s="314">
        <v>368</v>
      </c>
      <c r="J1698" s="229">
        <v>883</v>
      </c>
      <c r="K1698" s="229">
        <v>284</v>
      </c>
      <c r="L1698" s="229">
        <v>124</v>
      </c>
      <c r="M1698" s="307">
        <v>1251</v>
      </c>
      <c r="N1698" s="197">
        <v>360</v>
      </c>
      <c r="O1698" s="60">
        <v>735</v>
      </c>
      <c r="P1698" s="60">
        <v>280</v>
      </c>
      <c r="Q1698" s="60">
        <v>124</v>
      </c>
      <c r="R1698" s="316">
        <v>1095</v>
      </c>
      <c r="S1698" s="280">
        <v>419</v>
      </c>
      <c r="T1698" s="186">
        <v>811</v>
      </c>
      <c r="U1698" s="186">
        <v>353</v>
      </c>
      <c r="V1698" s="186">
        <v>147</v>
      </c>
      <c r="W1698" s="317">
        <v>1230</v>
      </c>
    </row>
    <row r="1699" spans="1:23">
      <c r="A1699" s="499"/>
      <c r="B1699" s="499"/>
      <c r="C1699" t="s">
        <v>117</v>
      </c>
      <c r="D1699" s="229">
        <v>164</v>
      </c>
      <c r="E1699" s="229">
        <v>396</v>
      </c>
      <c r="F1699" s="229">
        <v>161</v>
      </c>
      <c r="G1699" s="229">
        <v>102</v>
      </c>
      <c r="H1699" s="229">
        <v>560</v>
      </c>
      <c r="I1699" s="314">
        <v>173</v>
      </c>
      <c r="J1699" s="229">
        <v>411</v>
      </c>
      <c r="K1699" s="229">
        <v>167</v>
      </c>
      <c r="L1699" s="229">
        <v>96</v>
      </c>
      <c r="M1699" s="308">
        <v>584</v>
      </c>
      <c r="N1699" s="197">
        <v>166</v>
      </c>
      <c r="O1699" s="60">
        <v>336</v>
      </c>
      <c r="P1699" s="60">
        <v>142</v>
      </c>
      <c r="Q1699" s="60">
        <v>88</v>
      </c>
      <c r="R1699" s="316">
        <v>502</v>
      </c>
      <c r="S1699" s="280">
        <v>183</v>
      </c>
      <c r="T1699" s="186">
        <v>315</v>
      </c>
      <c r="U1699" s="186">
        <v>136</v>
      </c>
      <c r="V1699" s="186">
        <v>79</v>
      </c>
      <c r="W1699" s="317">
        <v>498</v>
      </c>
    </row>
    <row r="1700" spans="1:23">
      <c r="A1700" s="499"/>
      <c r="B1700" s="499"/>
      <c r="C1700" t="s">
        <v>172</v>
      </c>
      <c r="D1700" s="229">
        <v>14</v>
      </c>
      <c r="E1700" s="229">
        <v>58</v>
      </c>
      <c r="F1700" s="229">
        <v>30</v>
      </c>
      <c r="G1700" s="229">
        <v>20</v>
      </c>
      <c r="H1700" s="229">
        <v>72</v>
      </c>
      <c r="I1700" s="314">
        <v>14</v>
      </c>
      <c r="J1700" s="229">
        <v>52</v>
      </c>
      <c r="K1700" s="229">
        <v>33</v>
      </c>
      <c r="L1700" s="229">
        <v>24</v>
      </c>
      <c r="M1700" s="308">
        <v>66</v>
      </c>
      <c r="N1700" s="197">
        <v>16</v>
      </c>
      <c r="O1700" s="60">
        <v>40</v>
      </c>
      <c r="P1700" s="60">
        <v>30</v>
      </c>
      <c r="Q1700" s="60">
        <v>19</v>
      </c>
      <c r="R1700" s="316">
        <v>56</v>
      </c>
      <c r="S1700" s="280">
        <v>24</v>
      </c>
      <c r="T1700" s="186">
        <v>45</v>
      </c>
      <c r="U1700" s="186">
        <v>38</v>
      </c>
      <c r="V1700" s="186">
        <v>16</v>
      </c>
      <c r="W1700" s="317">
        <v>69</v>
      </c>
    </row>
    <row r="1701" spans="1:23">
      <c r="A1701" s="499"/>
      <c r="B1701" s="499"/>
      <c r="C1701" t="s">
        <v>121</v>
      </c>
      <c r="D1701" s="229">
        <v>20</v>
      </c>
      <c r="E1701" s="229">
        <v>61</v>
      </c>
      <c r="F1701" s="229">
        <v>19</v>
      </c>
      <c r="G1701" s="229">
        <v>13</v>
      </c>
      <c r="H1701" s="229">
        <v>81</v>
      </c>
      <c r="I1701" s="314">
        <v>13</v>
      </c>
      <c r="J1701" s="229">
        <v>46</v>
      </c>
      <c r="K1701" s="229">
        <v>15</v>
      </c>
      <c r="L1701" s="229">
        <v>12</v>
      </c>
      <c r="M1701" s="308">
        <v>59</v>
      </c>
      <c r="N1701" s="197">
        <v>14</v>
      </c>
      <c r="O1701" s="60">
        <v>36</v>
      </c>
      <c r="P1701" s="60">
        <v>18</v>
      </c>
      <c r="Q1701" s="253" t="s">
        <v>169</v>
      </c>
      <c r="R1701" s="316">
        <v>50</v>
      </c>
      <c r="S1701" s="280">
        <v>11</v>
      </c>
      <c r="T1701" s="186">
        <v>37</v>
      </c>
      <c r="U1701" s="186">
        <v>24</v>
      </c>
      <c r="V1701" s="252" t="s">
        <v>169</v>
      </c>
      <c r="W1701" s="317">
        <v>48</v>
      </c>
    </row>
    <row r="1702" spans="1:23">
      <c r="A1702" s="499"/>
      <c r="B1702" s="499"/>
      <c r="C1702" t="s">
        <v>281</v>
      </c>
      <c r="D1702" s="229">
        <v>497</v>
      </c>
      <c r="E1702" s="229">
        <v>816</v>
      </c>
      <c r="F1702" s="229">
        <v>239</v>
      </c>
      <c r="G1702" s="229">
        <v>115</v>
      </c>
      <c r="H1702" s="227">
        <v>1313</v>
      </c>
      <c r="I1702" s="314">
        <v>463</v>
      </c>
      <c r="J1702" s="229">
        <v>922</v>
      </c>
      <c r="K1702" s="229">
        <v>237</v>
      </c>
      <c r="L1702" s="229">
        <v>114</v>
      </c>
      <c r="M1702" s="307">
        <v>1385</v>
      </c>
      <c r="N1702" s="197">
        <v>482</v>
      </c>
      <c r="O1702" s="60">
        <v>891</v>
      </c>
      <c r="P1702" s="60">
        <v>276</v>
      </c>
      <c r="Q1702" s="60">
        <v>121</v>
      </c>
      <c r="R1702" s="316">
        <v>1373</v>
      </c>
      <c r="S1702" s="280">
        <v>495</v>
      </c>
      <c r="T1702" s="186">
        <v>979</v>
      </c>
      <c r="U1702" s="186">
        <v>280</v>
      </c>
      <c r="V1702" s="186">
        <v>132</v>
      </c>
      <c r="W1702" s="317">
        <v>1474</v>
      </c>
    </row>
    <row r="1703" spans="1:23">
      <c r="A1703" s="499"/>
      <c r="B1703" s="499"/>
      <c r="C1703" t="s">
        <v>123</v>
      </c>
      <c r="D1703" s="229">
        <v>44</v>
      </c>
      <c r="E1703" s="229">
        <v>612</v>
      </c>
      <c r="F1703" s="229">
        <v>736</v>
      </c>
      <c r="G1703" s="229">
        <v>610</v>
      </c>
      <c r="H1703" s="229">
        <v>656</v>
      </c>
      <c r="I1703" s="314">
        <v>89</v>
      </c>
      <c r="J1703" s="229">
        <v>553</v>
      </c>
      <c r="K1703" s="229">
        <v>819</v>
      </c>
      <c r="L1703" s="229">
        <v>587</v>
      </c>
      <c r="M1703" s="308">
        <v>642</v>
      </c>
      <c r="N1703" s="197">
        <v>117</v>
      </c>
      <c r="O1703" s="60">
        <v>358</v>
      </c>
      <c r="P1703" s="60">
        <v>593</v>
      </c>
      <c r="Q1703" s="60">
        <v>567</v>
      </c>
      <c r="R1703" s="316">
        <v>475</v>
      </c>
      <c r="S1703" s="280">
        <v>155</v>
      </c>
      <c r="T1703" s="186">
        <v>440</v>
      </c>
      <c r="U1703" s="186">
        <v>687</v>
      </c>
      <c r="V1703" s="186">
        <v>571</v>
      </c>
      <c r="W1703" s="317">
        <v>595</v>
      </c>
    </row>
    <row r="1704" spans="1:23">
      <c r="A1704" s="499"/>
      <c r="B1704" s="499"/>
      <c r="C1704" t="s">
        <v>509</v>
      </c>
      <c r="D1704" s="227">
        <v>4372</v>
      </c>
      <c r="E1704" s="227">
        <v>11168</v>
      </c>
      <c r="F1704" s="227">
        <v>5076</v>
      </c>
      <c r="G1704" s="227">
        <v>3326</v>
      </c>
      <c r="H1704" s="227">
        <v>15540</v>
      </c>
      <c r="I1704" s="313">
        <v>4019</v>
      </c>
      <c r="J1704" s="227">
        <v>11175</v>
      </c>
      <c r="K1704" s="227">
        <v>5349</v>
      </c>
      <c r="L1704" s="227">
        <v>3157</v>
      </c>
      <c r="M1704" s="307">
        <v>15194</v>
      </c>
      <c r="N1704" s="197">
        <v>3943</v>
      </c>
      <c r="O1704" s="60">
        <v>9750</v>
      </c>
      <c r="P1704" s="60">
        <v>4823</v>
      </c>
      <c r="Q1704" s="60">
        <v>2987</v>
      </c>
      <c r="R1704" s="316">
        <v>13693</v>
      </c>
      <c r="S1704" s="280">
        <v>4221</v>
      </c>
      <c r="T1704" s="186">
        <v>9860</v>
      </c>
      <c r="U1704" s="186">
        <v>5372</v>
      </c>
      <c r="V1704" s="186">
        <v>3207</v>
      </c>
      <c r="W1704" s="317">
        <v>14081</v>
      </c>
    </row>
    <row r="1705" spans="1:23">
      <c r="A1705" s="499"/>
      <c r="B1705" s="499" t="s">
        <v>510</v>
      </c>
      <c r="C1705" t="s">
        <v>124</v>
      </c>
      <c r="D1705" s="229">
        <v>117</v>
      </c>
      <c r="E1705" s="229">
        <v>324</v>
      </c>
      <c r="F1705" s="229">
        <v>93</v>
      </c>
      <c r="G1705" s="229">
        <v>64</v>
      </c>
      <c r="H1705" s="229">
        <v>441</v>
      </c>
      <c r="I1705" s="314">
        <v>83</v>
      </c>
      <c r="J1705" s="229">
        <v>325</v>
      </c>
      <c r="K1705" s="229">
        <v>120</v>
      </c>
      <c r="L1705" s="229">
        <v>70</v>
      </c>
      <c r="M1705" s="308">
        <v>408</v>
      </c>
      <c r="N1705" s="197">
        <v>99</v>
      </c>
      <c r="O1705" s="60">
        <v>249</v>
      </c>
      <c r="P1705" s="60">
        <v>111</v>
      </c>
      <c r="Q1705" s="60">
        <v>62</v>
      </c>
      <c r="R1705" s="316">
        <v>348</v>
      </c>
      <c r="S1705" s="280">
        <v>93</v>
      </c>
      <c r="T1705" s="186">
        <v>229</v>
      </c>
      <c r="U1705" s="186">
        <v>97</v>
      </c>
      <c r="V1705" s="186">
        <v>76</v>
      </c>
      <c r="W1705" s="317">
        <v>322</v>
      </c>
    </row>
    <row r="1706" spans="1:23">
      <c r="A1706" s="499"/>
      <c r="B1706" s="499"/>
      <c r="C1706" t="s">
        <v>171</v>
      </c>
      <c r="D1706" s="229">
        <v>34</v>
      </c>
      <c r="E1706" s="229">
        <v>112</v>
      </c>
      <c r="F1706" s="229">
        <v>57</v>
      </c>
      <c r="G1706" s="229">
        <v>32</v>
      </c>
      <c r="H1706" s="229">
        <v>146</v>
      </c>
      <c r="I1706" s="314">
        <v>22</v>
      </c>
      <c r="J1706" s="229">
        <v>121</v>
      </c>
      <c r="K1706" s="229">
        <v>56</v>
      </c>
      <c r="L1706" s="229">
        <v>33</v>
      </c>
      <c r="M1706" s="308">
        <v>143</v>
      </c>
      <c r="N1706" s="197">
        <v>18</v>
      </c>
      <c r="O1706" s="60">
        <v>106</v>
      </c>
      <c r="P1706" s="60">
        <v>63</v>
      </c>
      <c r="Q1706" s="60">
        <v>43</v>
      </c>
      <c r="R1706" s="316">
        <v>124</v>
      </c>
      <c r="S1706" s="280">
        <v>19</v>
      </c>
      <c r="T1706" s="186">
        <v>130</v>
      </c>
      <c r="U1706" s="186">
        <v>68</v>
      </c>
      <c r="V1706" s="186">
        <v>45</v>
      </c>
      <c r="W1706" s="317">
        <v>149</v>
      </c>
    </row>
    <row r="1707" spans="1:23">
      <c r="A1707" s="499"/>
      <c r="B1707" s="499"/>
      <c r="C1707" t="s">
        <v>170</v>
      </c>
      <c r="D1707" s="229" t="s">
        <v>169</v>
      </c>
      <c r="E1707" s="229">
        <v>30</v>
      </c>
      <c r="F1707" s="229">
        <v>13</v>
      </c>
      <c r="G1707" s="229">
        <v>11</v>
      </c>
      <c r="H1707" s="229">
        <v>38</v>
      </c>
      <c r="I1707" s="158" t="s">
        <v>169</v>
      </c>
      <c r="J1707" s="229">
        <v>45</v>
      </c>
      <c r="K1707" s="229">
        <v>13</v>
      </c>
      <c r="L1707" s="133" t="s">
        <v>169</v>
      </c>
      <c r="M1707" s="308">
        <v>52</v>
      </c>
      <c r="N1707" s="315" t="s">
        <v>169</v>
      </c>
      <c r="O1707" s="60">
        <v>28</v>
      </c>
      <c r="P1707" s="253" t="s">
        <v>169</v>
      </c>
      <c r="Q1707" s="253" t="s">
        <v>169</v>
      </c>
      <c r="R1707" s="316">
        <v>34</v>
      </c>
      <c r="S1707" s="304" t="s">
        <v>169</v>
      </c>
      <c r="T1707" s="186">
        <v>28</v>
      </c>
      <c r="U1707" s="252" t="s">
        <v>169</v>
      </c>
      <c r="V1707" s="252" t="s">
        <v>169</v>
      </c>
      <c r="W1707" s="317">
        <v>36</v>
      </c>
    </row>
    <row r="1708" spans="1:23">
      <c r="A1708" s="499"/>
      <c r="B1708" s="499"/>
      <c r="C1708" t="s">
        <v>117</v>
      </c>
      <c r="D1708" s="229">
        <v>12</v>
      </c>
      <c r="E1708" s="229">
        <v>25</v>
      </c>
      <c r="F1708" s="229">
        <v>10</v>
      </c>
      <c r="G1708" s="133" t="s">
        <v>169</v>
      </c>
      <c r="H1708" s="229">
        <v>37</v>
      </c>
      <c r="I1708" s="314">
        <v>13</v>
      </c>
      <c r="J1708" s="229">
        <v>35</v>
      </c>
      <c r="K1708" s="133" t="s">
        <v>169</v>
      </c>
      <c r="L1708" s="133" t="s">
        <v>169</v>
      </c>
      <c r="M1708" s="308">
        <v>48</v>
      </c>
      <c r="N1708" s="315" t="s">
        <v>169</v>
      </c>
      <c r="O1708" s="60">
        <v>23</v>
      </c>
      <c r="P1708" s="253" t="s">
        <v>169</v>
      </c>
      <c r="Q1708" s="253" t="s">
        <v>169</v>
      </c>
      <c r="R1708" s="316">
        <v>27</v>
      </c>
      <c r="S1708" s="304" t="s">
        <v>169</v>
      </c>
      <c r="T1708" s="186">
        <v>27</v>
      </c>
      <c r="U1708" s="252" t="s">
        <v>169</v>
      </c>
      <c r="V1708" s="252" t="s">
        <v>169</v>
      </c>
      <c r="W1708" s="317">
        <v>33</v>
      </c>
    </row>
    <row r="1709" spans="1:23">
      <c r="A1709" s="499"/>
      <c r="B1709" s="499"/>
      <c r="C1709" t="s">
        <v>172</v>
      </c>
      <c r="D1709" s="229" t="s">
        <v>169</v>
      </c>
      <c r="E1709" s="229" t="s">
        <v>169</v>
      </c>
      <c r="H1709" s="133" t="s">
        <v>169</v>
      </c>
      <c r="I1709" s="314"/>
      <c r="J1709" s="133" t="s">
        <v>169</v>
      </c>
      <c r="L1709" s="133" t="s">
        <v>169</v>
      </c>
      <c r="M1709" s="159" t="s">
        <v>169</v>
      </c>
      <c r="N1709" s="196"/>
      <c r="P1709" s="253" t="s">
        <v>169</v>
      </c>
      <c r="Q1709" s="253" t="s">
        <v>169</v>
      </c>
      <c r="R1709" s="195"/>
      <c r="S1709" s="304" t="s">
        <v>169</v>
      </c>
      <c r="T1709" s="252" t="s">
        <v>169</v>
      </c>
      <c r="U1709" s="252" t="s">
        <v>169</v>
      </c>
      <c r="V1709" s="252" t="s">
        <v>169</v>
      </c>
      <c r="W1709" s="321" t="s">
        <v>169</v>
      </c>
    </row>
    <row r="1710" spans="1:23">
      <c r="A1710" s="499"/>
      <c r="B1710" s="499"/>
      <c r="C1710" t="s">
        <v>121</v>
      </c>
      <c r="E1710" s="229" t="s">
        <v>169</v>
      </c>
      <c r="F1710" s="133" t="s">
        <v>169</v>
      </c>
      <c r="H1710" s="133" t="s">
        <v>169</v>
      </c>
      <c r="I1710" s="158" t="s">
        <v>169</v>
      </c>
      <c r="J1710" s="133" t="s">
        <v>169</v>
      </c>
      <c r="K1710" s="133" t="s">
        <v>169</v>
      </c>
      <c r="M1710" s="159" t="s">
        <v>169</v>
      </c>
      <c r="N1710" s="196"/>
      <c r="O1710" s="253" t="s">
        <v>169</v>
      </c>
      <c r="R1710" s="318" t="s">
        <v>169</v>
      </c>
      <c r="S1710" s="196"/>
      <c r="T1710" s="252" t="s">
        <v>169</v>
      </c>
      <c r="U1710" s="252" t="s">
        <v>169</v>
      </c>
      <c r="W1710" s="321" t="s">
        <v>169</v>
      </c>
    </row>
    <row r="1711" spans="1:23">
      <c r="A1711" s="499"/>
      <c r="B1711" s="499"/>
      <c r="C1711" t="s">
        <v>281</v>
      </c>
      <c r="D1711" s="229">
        <v>26</v>
      </c>
      <c r="E1711" s="229">
        <v>38</v>
      </c>
      <c r="F1711" s="229">
        <v>18</v>
      </c>
      <c r="G1711" s="133" t="s">
        <v>169</v>
      </c>
      <c r="H1711" s="229">
        <v>64</v>
      </c>
      <c r="I1711" s="314">
        <v>23</v>
      </c>
      <c r="J1711" s="229">
        <v>41</v>
      </c>
      <c r="K1711" s="133" t="s">
        <v>169</v>
      </c>
      <c r="L1711" s="133" t="s">
        <v>169</v>
      </c>
      <c r="M1711" s="308">
        <v>64</v>
      </c>
      <c r="N1711" s="197">
        <v>16</v>
      </c>
      <c r="O1711" s="60">
        <v>34</v>
      </c>
      <c r="P1711" s="60">
        <v>12</v>
      </c>
      <c r="Q1711" s="253" t="s">
        <v>169</v>
      </c>
      <c r="R1711" s="316">
        <v>50</v>
      </c>
      <c r="S1711" s="280">
        <v>14</v>
      </c>
      <c r="T1711" s="186">
        <v>39</v>
      </c>
      <c r="U1711" s="186">
        <v>11</v>
      </c>
      <c r="V1711" s="252" t="s">
        <v>169</v>
      </c>
      <c r="W1711" s="317">
        <v>53</v>
      </c>
    </row>
    <row r="1712" spans="1:23">
      <c r="A1712" s="499"/>
      <c r="B1712" s="499"/>
      <c r="C1712" t="s">
        <v>123</v>
      </c>
      <c r="D1712" s="229" t="s">
        <v>169</v>
      </c>
      <c r="E1712" s="229">
        <v>61</v>
      </c>
      <c r="F1712" s="229">
        <v>47</v>
      </c>
      <c r="G1712" s="229">
        <v>45</v>
      </c>
      <c r="H1712" s="229">
        <v>65</v>
      </c>
      <c r="I1712" s="314">
        <v>23</v>
      </c>
      <c r="J1712" s="229">
        <v>46</v>
      </c>
      <c r="K1712" s="229">
        <v>41</v>
      </c>
      <c r="L1712" s="229">
        <v>35</v>
      </c>
      <c r="M1712" s="308">
        <v>69</v>
      </c>
      <c r="N1712" s="197">
        <v>32</v>
      </c>
      <c r="O1712" s="60">
        <v>27</v>
      </c>
      <c r="P1712" s="60">
        <v>32</v>
      </c>
      <c r="Q1712" s="60">
        <v>24</v>
      </c>
      <c r="R1712" s="316">
        <v>59</v>
      </c>
      <c r="S1712" s="280">
        <v>19</v>
      </c>
      <c r="T1712" s="186">
        <v>34</v>
      </c>
      <c r="U1712" s="186">
        <v>25</v>
      </c>
      <c r="V1712" s="186">
        <v>30</v>
      </c>
      <c r="W1712" s="317">
        <v>53</v>
      </c>
    </row>
    <row r="1713" spans="1:23">
      <c r="A1713" s="499"/>
      <c r="B1713" s="499"/>
      <c r="C1713" t="s">
        <v>509</v>
      </c>
      <c r="D1713" s="229">
        <v>202</v>
      </c>
      <c r="E1713" s="229">
        <v>597</v>
      </c>
      <c r="F1713" s="229">
        <v>239</v>
      </c>
      <c r="G1713" s="229">
        <v>159</v>
      </c>
      <c r="H1713" s="229">
        <v>799</v>
      </c>
      <c r="I1713" s="314">
        <v>172</v>
      </c>
      <c r="J1713" s="229">
        <v>619</v>
      </c>
      <c r="K1713" s="229">
        <v>244</v>
      </c>
      <c r="L1713" s="229">
        <v>151</v>
      </c>
      <c r="M1713" s="308">
        <v>791</v>
      </c>
      <c r="N1713" s="197">
        <v>175</v>
      </c>
      <c r="O1713" s="60">
        <v>468</v>
      </c>
      <c r="P1713" s="60">
        <v>231</v>
      </c>
      <c r="Q1713" s="60">
        <v>142</v>
      </c>
      <c r="R1713" s="316">
        <v>643</v>
      </c>
      <c r="S1713" s="280">
        <v>160</v>
      </c>
      <c r="T1713" s="186">
        <v>492</v>
      </c>
      <c r="U1713" s="186">
        <v>217</v>
      </c>
      <c r="V1713" s="186">
        <v>168</v>
      </c>
      <c r="W1713" s="317">
        <v>652</v>
      </c>
    </row>
    <row r="1714" spans="1:23">
      <c r="A1714" s="499"/>
      <c r="B1714" s="499" t="s">
        <v>41</v>
      </c>
      <c r="C1714" t="s">
        <v>124</v>
      </c>
      <c r="D1714" s="300"/>
      <c r="E1714" s="300"/>
      <c r="F1714" s="300"/>
      <c r="G1714" s="300"/>
      <c r="H1714" s="300"/>
      <c r="I1714" s="313">
        <v>1339</v>
      </c>
      <c r="J1714" s="227">
        <v>3364</v>
      </c>
      <c r="K1714" s="227">
        <v>1411</v>
      </c>
      <c r="L1714" s="229">
        <v>675</v>
      </c>
      <c r="M1714" s="307">
        <v>4703</v>
      </c>
      <c r="N1714" s="197">
        <v>1161</v>
      </c>
      <c r="O1714" s="60">
        <v>3199</v>
      </c>
      <c r="P1714" s="60">
        <v>1447</v>
      </c>
      <c r="Q1714" s="60">
        <v>735</v>
      </c>
      <c r="R1714" s="316">
        <v>4360</v>
      </c>
      <c r="S1714" s="280">
        <v>1107</v>
      </c>
      <c r="T1714" s="186">
        <v>2579</v>
      </c>
      <c r="U1714" s="186">
        <v>1204</v>
      </c>
      <c r="V1714" s="186">
        <v>564</v>
      </c>
      <c r="W1714" s="317">
        <v>3686</v>
      </c>
    </row>
    <row r="1715" spans="1:23">
      <c r="A1715" s="499"/>
      <c r="B1715" s="499"/>
      <c r="C1715" t="s">
        <v>171</v>
      </c>
      <c r="D1715" s="300"/>
      <c r="E1715" s="300"/>
      <c r="F1715" s="300"/>
      <c r="G1715" s="300"/>
      <c r="H1715" s="300"/>
      <c r="I1715" s="314">
        <v>479</v>
      </c>
      <c r="J1715" s="227">
        <v>1497</v>
      </c>
      <c r="K1715" s="229">
        <v>674</v>
      </c>
      <c r="L1715" s="229">
        <v>403</v>
      </c>
      <c r="M1715" s="307">
        <v>1976</v>
      </c>
      <c r="N1715" s="197">
        <v>445</v>
      </c>
      <c r="O1715" s="60">
        <v>1450</v>
      </c>
      <c r="P1715" s="60">
        <v>687</v>
      </c>
      <c r="Q1715" s="60">
        <v>446</v>
      </c>
      <c r="R1715" s="316">
        <v>1895</v>
      </c>
      <c r="S1715" s="280">
        <v>457</v>
      </c>
      <c r="T1715" s="186">
        <v>1403</v>
      </c>
      <c r="U1715" s="186">
        <v>636</v>
      </c>
      <c r="V1715" s="186">
        <v>390</v>
      </c>
      <c r="W1715" s="317">
        <v>1860</v>
      </c>
    </row>
    <row r="1716" spans="1:23">
      <c r="A1716" s="499"/>
      <c r="B1716" s="499"/>
      <c r="C1716" t="s">
        <v>170</v>
      </c>
      <c r="D1716" s="300"/>
      <c r="E1716" s="300"/>
      <c r="F1716" s="300"/>
      <c r="G1716" s="300"/>
      <c r="H1716" s="300"/>
      <c r="I1716" s="314">
        <v>246</v>
      </c>
      <c r="J1716" s="229">
        <v>540</v>
      </c>
      <c r="K1716" s="229">
        <v>164</v>
      </c>
      <c r="L1716" s="229">
        <v>76</v>
      </c>
      <c r="M1716" s="308">
        <v>786</v>
      </c>
      <c r="N1716" s="197">
        <v>205</v>
      </c>
      <c r="O1716" s="60">
        <v>502</v>
      </c>
      <c r="P1716" s="60">
        <v>151</v>
      </c>
      <c r="Q1716" s="60">
        <v>62</v>
      </c>
      <c r="R1716" s="316">
        <v>707</v>
      </c>
      <c r="S1716" s="280">
        <v>192</v>
      </c>
      <c r="T1716" s="186">
        <v>435</v>
      </c>
      <c r="U1716" s="186">
        <v>167</v>
      </c>
      <c r="V1716" s="186">
        <v>71</v>
      </c>
      <c r="W1716" s="317">
        <v>627</v>
      </c>
    </row>
    <row r="1717" spans="1:23">
      <c r="A1717" s="499"/>
      <c r="B1717" s="499"/>
      <c r="C1717" t="s">
        <v>117</v>
      </c>
      <c r="D1717" s="300"/>
      <c r="E1717" s="300"/>
      <c r="F1717" s="300"/>
      <c r="G1717" s="300"/>
      <c r="H1717" s="300"/>
      <c r="I1717" s="314">
        <v>105</v>
      </c>
      <c r="J1717" s="229">
        <v>236</v>
      </c>
      <c r="K1717" s="229">
        <v>81</v>
      </c>
      <c r="L1717" s="229">
        <v>33</v>
      </c>
      <c r="M1717" s="308">
        <v>341</v>
      </c>
      <c r="N1717" s="197">
        <v>105</v>
      </c>
      <c r="O1717" s="60">
        <v>260</v>
      </c>
      <c r="P1717" s="60">
        <v>88</v>
      </c>
      <c r="Q1717" s="60">
        <v>40</v>
      </c>
      <c r="R1717" s="316">
        <v>365</v>
      </c>
      <c r="S1717" s="280">
        <v>107</v>
      </c>
      <c r="T1717" s="186">
        <v>187</v>
      </c>
      <c r="U1717" s="186">
        <v>85</v>
      </c>
      <c r="V1717" s="186">
        <v>42</v>
      </c>
      <c r="W1717" s="317">
        <v>294</v>
      </c>
    </row>
    <row r="1718" spans="1:23">
      <c r="A1718" s="499"/>
      <c r="B1718" s="499"/>
      <c r="C1718" t="s">
        <v>172</v>
      </c>
      <c r="D1718" s="300"/>
      <c r="E1718" s="300"/>
      <c r="F1718" s="300"/>
      <c r="G1718" s="300"/>
      <c r="H1718" s="300"/>
      <c r="I1718" s="158" t="s">
        <v>169</v>
      </c>
      <c r="J1718" s="229">
        <v>28</v>
      </c>
      <c r="K1718" s="229">
        <v>17</v>
      </c>
      <c r="L1718" s="133" t="s">
        <v>169</v>
      </c>
      <c r="M1718" s="308">
        <v>35</v>
      </c>
      <c r="N1718" s="315" t="s">
        <v>169</v>
      </c>
      <c r="O1718" s="60">
        <v>34</v>
      </c>
      <c r="P1718" s="60">
        <v>20</v>
      </c>
      <c r="Q1718" s="60">
        <v>11</v>
      </c>
      <c r="R1718" s="316">
        <v>41</v>
      </c>
      <c r="S1718" s="304" t="s">
        <v>169</v>
      </c>
      <c r="T1718" s="186">
        <v>20</v>
      </c>
      <c r="U1718" s="186">
        <v>18</v>
      </c>
      <c r="V1718" s="252" t="s">
        <v>169</v>
      </c>
      <c r="W1718" s="317">
        <v>28</v>
      </c>
    </row>
    <row r="1719" spans="1:23">
      <c r="A1719" s="499"/>
      <c r="B1719" s="499"/>
      <c r="C1719" t="s">
        <v>121</v>
      </c>
      <c r="D1719" s="300"/>
      <c r="E1719" s="300"/>
      <c r="F1719" s="300"/>
      <c r="G1719" s="300"/>
      <c r="H1719" s="300"/>
      <c r="I1719" s="158" t="s">
        <v>169</v>
      </c>
      <c r="J1719" s="229">
        <v>28</v>
      </c>
      <c r="K1719" s="229">
        <v>11</v>
      </c>
      <c r="L1719" s="133" t="s">
        <v>169</v>
      </c>
      <c r="M1719" s="308">
        <v>34</v>
      </c>
      <c r="N1719" s="315" t="s">
        <v>169</v>
      </c>
      <c r="O1719" s="60">
        <v>21</v>
      </c>
      <c r="P1719" s="253" t="s">
        <v>169</v>
      </c>
      <c r="Q1719" s="253" t="s">
        <v>169</v>
      </c>
      <c r="R1719" s="316">
        <v>27</v>
      </c>
      <c r="S1719" s="304" t="s">
        <v>169</v>
      </c>
      <c r="T1719" s="186">
        <v>19</v>
      </c>
      <c r="U1719" s="186">
        <v>11</v>
      </c>
      <c r="V1719" s="252" t="s">
        <v>169</v>
      </c>
      <c r="W1719" s="317">
        <v>27</v>
      </c>
    </row>
    <row r="1720" spans="1:23">
      <c r="A1720" s="499"/>
      <c r="B1720" s="499"/>
      <c r="C1720" t="s">
        <v>281</v>
      </c>
      <c r="D1720" s="300"/>
      <c r="E1720" s="300"/>
      <c r="F1720" s="300"/>
      <c r="G1720" s="300"/>
      <c r="H1720" s="300"/>
      <c r="I1720" s="314">
        <v>273</v>
      </c>
      <c r="J1720" s="229">
        <v>465</v>
      </c>
      <c r="K1720" s="229">
        <v>130</v>
      </c>
      <c r="L1720" s="229">
        <v>61</v>
      </c>
      <c r="M1720" s="308">
        <v>738</v>
      </c>
      <c r="N1720" s="197">
        <v>260</v>
      </c>
      <c r="O1720" s="60">
        <v>492</v>
      </c>
      <c r="P1720" s="60">
        <v>126</v>
      </c>
      <c r="Q1720" s="60">
        <v>56</v>
      </c>
      <c r="R1720" s="316">
        <v>752</v>
      </c>
      <c r="S1720" s="280">
        <v>284</v>
      </c>
      <c r="T1720" s="186">
        <v>491</v>
      </c>
      <c r="U1720" s="186">
        <v>130</v>
      </c>
      <c r="V1720" s="186">
        <v>62</v>
      </c>
      <c r="W1720" s="317">
        <v>775</v>
      </c>
    </row>
    <row r="1721" spans="1:23">
      <c r="A1721" s="499"/>
      <c r="B1721" s="499"/>
      <c r="C1721" t="s">
        <v>123</v>
      </c>
      <c r="D1721" s="300"/>
      <c r="E1721" s="300"/>
      <c r="F1721" s="300"/>
      <c r="G1721" s="300"/>
      <c r="H1721" s="300"/>
      <c r="I1721" s="314">
        <v>28</v>
      </c>
      <c r="J1721" s="229">
        <v>351</v>
      </c>
      <c r="K1721" s="229">
        <v>441</v>
      </c>
      <c r="L1721" s="229">
        <v>311</v>
      </c>
      <c r="M1721" s="308">
        <v>379</v>
      </c>
      <c r="N1721" s="197">
        <v>58</v>
      </c>
      <c r="O1721" s="60">
        <v>315</v>
      </c>
      <c r="P1721" s="60">
        <v>468</v>
      </c>
      <c r="Q1721" s="60">
        <v>326</v>
      </c>
      <c r="R1721" s="316">
        <v>373</v>
      </c>
      <c r="S1721" s="280">
        <v>70</v>
      </c>
      <c r="T1721" s="186">
        <v>209</v>
      </c>
      <c r="U1721" s="186">
        <v>324</v>
      </c>
      <c r="V1721" s="186">
        <v>291</v>
      </c>
      <c r="W1721" s="317">
        <v>279</v>
      </c>
    </row>
    <row r="1722" spans="1:23">
      <c r="A1722" s="499"/>
      <c r="B1722" s="499"/>
      <c r="C1722" t="s">
        <v>509</v>
      </c>
      <c r="D1722" s="300"/>
      <c r="E1722" s="300"/>
      <c r="F1722" s="300"/>
      <c r="G1722" s="300"/>
      <c r="H1722" s="300"/>
      <c r="I1722" s="313">
        <v>2483</v>
      </c>
      <c r="J1722" s="227">
        <v>6509</v>
      </c>
      <c r="K1722" s="227">
        <v>2929</v>
      </c>
      <c r="L1722" s="227">
        <v>1571</v>
      </c>
      <c r="M1722" s="307">
        <v>8992</v>
      </c>
      <c r="N1722" s="197">
        <v>2247</v>
      </c>
      <c r="O1722" s="60">
        <v>6273</v>
      </c>
      <c r="P1722" s="60">
        <v>2995</v>
      </c>
      <c r="Q1722" s="60">
        <v>1681</v>
      </c>
      <c r="R1722" s="316">
        <v>8520</v>
      </c>
      <c r="S1722" s="280">
        <v>2233</v>
      </c>
      <c r="T1722" s="186">
        <v>5343</v>
      </c>
      <c r="U1722" s="186">
        <v>2575</v>
      </c>
      <c r="V1722" s="186">
        <v>1432</v>
      </c>
      <c r="W1722" s="317">
        <v>7576</v>
      </c>
    </row>
    <row r="1723" spans="1:23">
      <c r="A1723" s="499"/>
      <c r="B1723" s="499" t="s">
        <v>511</v>
      </c>
      <c r="C1723" t="s">
        <v>124</v>
      </c>
      <c r="D1723" s="300"/>
      <c r="E1723" s="300"/>
      <c r="F1723" s="300"/>
      <c r="G1723" s="300"/>
      <c r="H1723" s="300"/>
      <c r="I1723" s="313">
        <v>84590</v>
      </c>
      <c r="J1723" s="227">
        <v>33370</v>
      </c>
      <c r="K1723" s="227">
        <v>16023</v>
      </c>
      <c r="L1723" s="227">
        <v>17147</v>
      </c>
      <c r="M1723" s="311">
        <v>81960</v>
      </c>
      <c r="N1723" s="197">
        <v>92505</v>
      </c>
      <c r="O1723" s="60">
        <v>36337</v>
      </c>
      <c r="P1723" s="60">
        <v>17440</v>
      </c>
      <c r="Q1723" s="60">
        <v>18828</v>
      </c>
      <c r="R1723" s="316">
        <v>89193</v>
      </c>
      <c r="S1723" s="280">
        <v>95977</v>
      </c>
      <c r="T1723" s="186">
        <v>38938</v>
      </c>
      <c r="U1723" s="186">
        <v>18824</v>
      </c>
      <c r="V1723" s="186">
        <v>20011</v>
      </c>
      <c r="W1723" s="317">
        <v>94342</v>
      </c>
    </row>
    <row r="1724" spans="1:23">
      <c r="A1724" s="499"/>
      <c r="B1724" s="499"/>
      <c r="C1724" t="s">
        <v>171</v>
      </c>
      <c r="D1724" s="300"/>
      <c r="E1724" s="300"/>
      <c r="F1724" s="300"/>
      <c r="G1724" s="300"/>
      <c r="H1724" s="300"/>
      <c r="I1724" s="313">
        <v>45150</v>
      </c>
      <c r="J1724" s="227">
        <v>19714</v>
      </c>
      <c r="K1724" s="227">
        <v>10702</v>
      </c>
      <c r="L1724" s="227">
        <v>9961</v>
      </c>
      <c r="M1724" s="311">
        <v>45715</v>
      </c>
      <c r="N1724" s="197">
        <v>49045</v>
      </c>
      <c r="O1724" s="60">
        <v>21212</v>
      </c>
      <c r="P1724" s="60">
        <v>11396</v>
      </c>
      <c r="Q1724" s="60">
        <v>10701</v>
      </c>
      <c r="R1724" s="316">
        <v>49140</v>
      </c>
      <c r="S1724" s="280">
        <v>49745</v>
      </c>
      <c r="T1724" s="186">
        <v>22486</v>
      </c>
      <c r="U1724" s="186">
        <v>12011</v>
      </c>
      <c r="V1724" s="186">
        <v>11264</v>
      </c>
      <c r="W1724" s="317">
        <v>50990</v>
      </c>
    </row>
    <row r="1725" spans="1:23">
      <c r="A1725" s="499"/>
      <c r="B1725" s="499"/>
      <c r="C1725" t="s">
        <v>170</v>
      </c>
      <c r="D1725" s="300"/>
      <c r="E1725" s="300"/>
      <c r="F1725" s="300"/>
      <c r="G1725" s="300"/>
      <c r="H1725" s="300"/>
      <c r="I1725" s="313">
        <v>11643</v>
      </c>
      <c r="J1725" s="227">
        <v>3723</v>
      </c>
      <c r="K1725" s="227">
        <v>1448</v>
      </c>
      <c r="L1725" s="229">
        <v>880</v>
      </c>
      <c r="M1725" s="311">
        <v>10702</v>
      </c>
      <c r="N1725" s="197">
        <v>13463</v>
      </c>
      <c r="O1725" s="60">
        <v>4195</v>
      </c>
      <c r="P1725" s="60">
        <v>1659</v>
      </c>
      <c r="Q1725" s="60">
        <v>1016</v>
      </c>
      <c r="R1725" s="316">
        <v>12156</v>
      </c>
      <c r="S1725" s="280">
        <v>15190</v>
      </c>
      <c r="T1725" s="186">
        <v>4735</v>
      </c>
      <c r="U1725" s="186">
        <v>1840</v>
      </c>
      <c r="V1725" s="186">
        <v>1134</v>
      </c>
      <c r="W1725" s="317">
        <v>13564</v>
      </c>
    </row>
    <row r="1726" spans="1:23">
      <c r="A1726" s="499"/>
      <c r="B1726" s="499"/>
      <c r="C1726" t="s">
        <v>117</v>
      </c>
      <c r="D1726" s="300"/>
      <c r="E1726" s="300"/>
      <c r="F1726" s="300"/>
      <c r="G1726" s="300"/>
      <c r="H1726" s="300"/>
      <c r="I1726" s="313">
        <v>6464</v>
      </c>
      <c r="J1726" s="227">
        <v>3076</v>
      </c>
      <c r="K1726" s="227">
        <v>1369</v>
      </c>
      <c r="L1726" s="227">
        <v>1043</v>
      </c>
      <c r="M1726" s="311">
        <v>7827</v>
      </c>
      <c r="N1726" s="197">
        <v>7239</v>
      </c>
      <c r="O1726" s="60">
        <v>3412</v>
      </c>
      <c r="P1726" s="60">
        <v>1508</v>
      </c>
      <c r="Q1726" s="60">
        <v>1191</v>
      </c>
      <c r="R1726" s="316">
        <v>8649</v>
      </c>
      <c r="S1726" s="280">
        <v>8039</v>
      </c>
      <c r="T1726" s="186">
        <v>3811</v>
      </c>
      <c r="U1726" s="186">
        <v>1658</v>
      </c>
      <c r="V1726" s="186">
        <v>1276</v>
      </c>
      <c r="W1726" s="317">
        <v>9578</v>
      </c>
    </row>
    <row r="1727" spans="1:23">
      <c r="A1727" s="499"/>
      <c r="B1727" s="499"/>
      <c r="C1727" t="s">
        <v>172</v>
      </c>
      <c r="D1727" s="300"/>
      <c r="E1727" s="300"/>
      <c r="F1727" s="300"/>
      <c r="G1727" s="300"/>
      <c r="H1727" s="300"/>
      <c r="I1727" s="314">
        <v>775</v>
      </c>
      <c r="J1727" s="229">
        <v>328</v>
      </c>
      <c r="K1727" s="229">
        <v>191</v>
      </c>
      <c r="L1727" s="229">
        <v>191</v>
      </c>
      <c r="M1727" s="311">
        <v>768</v>
      </c>
      <c r="N1727" s="197">
        <v>819</v>
      </c>
      <c r="O1727" s="60">
        <v>356</v>
      </c>
      <c r="P1727" s="60">
        <v>212</v>
      </c>
      <c r="Q1727" s="60">
        <v>213</v>
      </c>
      <c r="R1727" s="316">
        <v>819</v>
      </c>
      <c r="S1727" s="280">
        <v>839</v>
      </c>
      <c r="T1727" s="186">
        <v>369</v>
      </c>
      <c r="U1727" s="186">
        <v>226</v>
      </c>
      <c r="V1727" s="186">
        <v>231</v>
      </c>
      <c r="W1727" s="317">
        <v>860</v>
      </c>
    </row>
    <row r="1728" spans="1:23">
      <c r="A1728" s="499"/>
      <c r="B1728" s="499"/>
      <c r="C1728" t="s">
        <v>121</v>
      </c>
      <c r="D1728" s="300"/>
      <c r="E1728" s="300"/>
      <c r="F1728" s="300"/>
      <c r="G1728" s="300"/>
      <c r="H1728" s="300"/>
      <c r="I1728" s="314">
        <v>583</v>
      </c>
      <c r="J1728" s="229">
        <v>271</v>
      </c>
      <c r="K1728" s="229">
        <v>99</v>
      </c>
      <c r="L1728" s="229">
        <v>70</v>
      </c>
      <c r="M1728" s="311">
        <v>641</v>
      </c>
      <c r="N1728" s="197">
        <v>673</v>
      </c>
      <c r="O1728" s="60">
        <v>298</v>
      </c>
      <c r="P1728" s="60">
        <v>123</v>
      </c>
      <c r="Q1728" s="60">
        <v>77</v>
      </c>
      <c r="R1728" s="316">
        <v>724</v>
      </c>
      <c r="S1728" s="280">
        <v>784</v>
      </c>
      <c r="T1728" s="186">
        <v>345</v>
      </c>
      <c r="U1728" s="186">
        <v>124</v>
      </c>
      <c r="V1728" s="186">
        <v>88</v>
      </c>
      <c r="W1728" s="317">
        <v>842</v>
      </c>
    </row>
    <row r="1729" spans="1:23">
      <c r="A1729" s="499"/>
      <c r="B1729" s="499"/>
      <c r="C1729" t="s">
        <v>281</v>
      </c>
      <c r="D1729" s="300"/>
      <c r="E1729" s="300"/>
      <c r="F1729" s="300"/>
      <c r="G1729" s="300"/>
      <c r="H1729" s="300"/>
      <c r="I1729" s="313">
        <v>16546</v>
      </c>
      <c r="J1729" s="227">
        <v>5056</v>
      </c>
      <c r="K1729" s="227">
        <v>1926</v>
      </c>
      <c r="L1729" s="227">
        <v>1265</v>
      </c>
      <c r="M1729" s="311">
        <v>14736</v>
      </c>
      <c r="N1729" s="197">
        <v>18947</v>
      </c>
      <c r="O1729" s="60">
        <v>5667</v>
      </c>
      <c r="P1729" s="60">
        <v>2096</v>
      </c>
      <c r="Q1729" s="60">
        <v>1391</v>
      </c>
      <c r="R1729" s="316">
        <v>16746</v>
      </c>
      <c r="S1729" s="280">
        <v>21090</v>
      </c>
      <c r="T1729" s="186">
        <v>6212</v>
      </c>
      <c r="U1729" s="186">
        <v>2290</v>
      </c>
      <c r="V1729" s="186">
        <v>1485</v>
      </c>
      <c r="W1729" s="317">
        <v>18571</v>
      </c>
    </row>
    <row r="1730" spans="1:23">
      <c r="A1730" s="499"/>
      <c r="B1730" s="499"/>
      <c r="C1730" t="s">
        <v>123</v>
      </c>
      <c r="D1730" s="300"/>
      <c r="E1730" s="300"/>
      <c r="F1730" s="300"/>
      <c r="G1730" s="300"/>
      <c r="H1730" s="300"/>
      <c r="I1730" s="313">
        <v>216442</v>
      </c>
      <c r="J1730" s="227">
        <v>137855</v>
      </c>
      <c r="K1730" s="227">
        <v>111356</v>
      </c>
      <c r="L1730" s="227">
        <v>138092</v>
      </c>
      <c r="M1730" s="311">
        <v>279087</v>
      </c>
      <c r="N1730" s="197">
        <v>214612</v>
      </c>
      <c r="O1730" s="60">
        <v>136761</v>
      </c>
      <c r="P1730" s="60">
        <v>111282</v>
      </c>
      <c r="Q1730" s="60">
        <v>138484</v>
      </c>
      <c r="R1730" s="316">
        <v>276583</v>
      </c>
      <c r="S1730" s="280">
        <v>221839</v>
      </c>
      <c r="T1730" s="186">
        <v>136056</v>
      </c>
      <c r="U1730" s="186">
        <v>111268</v>
      </c>
      <c r="V1730" s="186">
        <v>139000</v>
      </c>
      <c r="W1730" s="317">
        <v>278268</v>
      </c>
    </row>
    <row r="1731" spans="1:23">
      <c r="A1731" s="499"/>
      <c r="B1731" s="499"/>
      <c r="C1731" t="s">
        <v>509</v>
      </c>
      <c r="D1731" s="300"/>
      <c r="E1731" s="300"/>
      <c r="F1731" s="300"/>
      <c r="G1731" s="300"/>
      <c r="H1731" s="300"/>
      <c r="I1731" s="313">
        <v>382193</v>
      </c>
      <c r="J1731" s="227">
        <v>203393</v>
      </c>
      <c r="K1731" s="227">
        <v>143114</v>
      </c>
      <c r="L1731" s="227">
        <v>168649</v>
      </c>
      <c r="M1731" s="311">
        <v>441436</v>
      </c>
      <c r="N1731" s="197">
        <v>397303</v>
      </c>
      <c r="O1731" s="60">
        <v>208238</v>
      </c>
      <c r="P1731" s="60">
        <v>145716</v>
      </c>
      <c r="Q1731" s="60">
        <v>171901</v>
      </c>
      <c r="R1731" s="316">
        <v>454010</v>
      </c>
      <c r="S1731" s="280">
        <v>413503</v>
      </c>
      <c r="T1731" s="186">
        <v>212952</v>
      </c>
      <c r="U1731" s="186">
        <v>148241</v>
      </c>
      <c r="V1731" s="186">
        <v>174489</v>
      </c>
      <c r="W1731" s="317">
        <v>467015</v>
      </c>
    </row>
    <row r="1732" spans="1:23">
      <c r="A1732" s="499" t="s">
        <v>234</v>
      </c>
      <c r="B1732" s="499" t="s">
        <v>24</v>
      </c>
      <c r="C1732" t="s">
        <v>124</v>
      </c>
      <c r="D1732" s="227">
        <v>1619</v>
      </c>
      <c r="E1732" s="227">
        <v>4333</v>
      </c>
      <c r="F1732" s="227">
        <v>1752</v>
      </c>
      <c r="G1732" s="227">
        <v>1005</v>
      </c>
      <c r="H1732" s="227">
        <v>5952</v>
      </c>
      <c r="I1732" s="313">
        <v>1502</v>
      </c>
      <c r="J1732" s="227">
        <v>3658</v>
      </c>
      <c r="K1732" s="227">
        <v>1356</v>
      </c>
      <c r="L1732" s="229">
        <v>704</v>
      </c>
      <c r="M1732" s="307">
        <v>5160</v>
      </c>
      <c r="N1732" s="197">
        <v>1307</v>
      </c>
      <c r="O1732" s="60">
        <v>2849</v>
      </c>
      <c r="P1732" s="60">
        <v>876</v>
      </c>
      <c r="Q1732" s="60">
        <v>449</v>
      </c>
      <c r="R1732" s="316">
        <v>4156</v>
      </c>
      <c r="S1732" s="280">
        <v>1374</v>
      </c>
      <c r="T1732" s="186">
        <v>2614</v>
      </c>
      <c r="U1732" s="186">
        <v>737</v>
      </c>
      <c r="V1732" s="186">
        <v>380</v>
      </c>
      <c r="W1732" s="317">
        <v>3988</v>
      </c>
    </row>
    <row r="1733" spans="1:23">
      <c r="A1733" s="499"/>
      <c r="B1733" s="499"/>
      <c r="C1733" t="s">
        <v>171</v>
      </c>
      <c r="D1733" s="229">
        <v>223</v>
      </c>
      <c r="E1733" s="229">
        <v>708</v>
      </c>
      <c r="F1733" s="229">
        <v>300</v>
      </c>
      <c r="G1733" s="229">
        <v>198</v>
      </c>
      <c r="H1733" s="229">
        <v>931</v>
      </c>
      <c r="I1733" s="314">
        <v>196</v>
      </c>
      <c r="J1733" s="229">
        <v>667</v>
      </c>
      <c r="K1733" s="229">
        <v>275</v>
      </c>
      <c r="L1733" s="229">
        <v>119</v>
      </c>
      <c r="M1733" s="308">
        <v>863</v>
      </c>
      <c r="N1733" s="197">
        <v>214</v>
      </c>
      <c r="O1733" s="60">
        <v>584</v>
      </c>
      <c r="P1733" s="60">
        <v>205</v>
      </c>
      <c r="Q1733" s="60">
        <v>96</v>
      </c>
      <c r="R1733" s="316">
        <v>798</v>
      </c>
      <c r="S1733" s="280">
        <v>240</v>
      </c>
      <c r="T1733" s="186">
        <v>572</v>
      </c>
      <c r="U1733" s="186">
        <v>206</v>
      </c>
      <c r="V1733" s="186">
        <v>99</v>
      </c>
      <c r="W1733" s="317">
        <v>812</v>
      </c>
    </row>
    <row r="1734" spans="1:23">
      <c r="A1734" s="499"/>
      <c r="B1734" s="499"/>
      <c r="C1734" t="s">
        <v>170</v>
      </c>
      <c r="D1734" s="229">
        <v>567</v>
      </c>
      <c r="E1734" s="227">
        <v>1235</v>
      </c>
      <c r="F1734" s="229">
        <v>451</v>
      </c>
      <c r="G1734" s="229">
        <v>268</v>
      </c>
      <c r="H1734" s="227">
        <v>1802</v>
      </c>
      <c r="I1734" s="314">
        <v>493</v>
      </c>
      <c r="J1734" s="227">
        <v>1128</v>
      </c>
      <c r="K1734" s="229">
        <v>367</v>
      </c>
      <c r="L1734" s="229">
        <v>171</v>
      </c>
      <c r="M1734" s="307">
        <v>1621</v>
      </c>
      <c r="N1734" s="197">
        <v>534</v>
      </c>
      <c r="O1734" s="60">
        <v>951</v>
      </c>
      <c r="P1734" s="60">
        <v>228</v>
      </c>
      <c r="Q1734" s="60">
        <v>126</v>
      </c>
      <c r="R1734" s="316">
        <v>1485</v>
      </c>
      <c r="S1734" s="280">
        <v>596</v>
      </c>
      <c r="T1734" s="186">
        <v>1003</v>
      </c>
      <c r="U1734" s="186">
        <v>236</v>
      </c>
      <c r="V1734" s="186">
        <v>77</v>
      </c>
      <c r="W1734" s="317">
        <v>1599</v>
      </c>
    </row>
    <row r="1735" spans="1:23">
      <c r="A1735" s="499"/>
      <c r="B1735" s="499"/>
      <c r="C1735" t="s">
        <v>117</v>
      </c>
      <c r="D1735" s="229">
        <v>177</v>
      </c>
      <c r="E1735" s="229">
        <v>351</v>
      </c>
      <c r="F1735" s="229">
        <v>129</v>
      </c>
      <c r="G1735" s="229">
        <v>67</v>
      </c>
      <c r="H1735" s="229">
        <v>528</v>
      </c>
      <c r="I1735" s="314">
        <v>162</v>
      </c>
      <c r="J1735" s="229">
        <v>341</v>
      </c>
      <c r="K1735" s="229">
        <v>111</v>
      </c>
      <c r="L1735" s="229">
        <v>61</v>
      </c>
      <c r="M1735" s="308">
        <v>503</v>
      </c>
      <c r="N1735" s="197">
        <v>153</v>
      </c>
      <c r="O1735" s="60">
        <v>280</v>
      </c>
      <c r="P1735" s="60">
        <v>59</v>
      </c>
      <c r="Q1735" s="60">
        <v>42</v>
      </c>
      <c r="R1735" s="316">
        <v>433</v>
      </c>
      <c r="S1735" s="280">
        <v>162</v>
      </c>
      <c r="T1735" s="186">
        <v>280</v>
      </c>
      <c r="U1735" s="186">
        <v>64</v>
      </c>
      <c r="V1735" s="186">
        <v>27</v>
      </c>
      <c r="W1735" s="317">
        <v>442</v>
      </c>
    </row>
    <row r="1736" spans="1:23">
      <c r="A1736" s="499"/>
      <c r="B1736" s="499"/>
      <c r="C1736" t="s">
        <v>172</v>
      </c>
      <c r="D1736" s="229">
        <v>55</v>
      </c>
      <c r="E1736" s="229">
        <v>182</v>
      </c>
      <c r="F1736" s="229">
        <v>118</v>
      </c>
      <c r="G1736" s="229">
        <v>68</v>
      </c>
      <c r="H1736" s="229">
        <v>237</v>
      </c>
      <c r="I1736" s="314">
        <v>48</v>
      </c>
      <c r="J1736" s="229">
        <v>165</v>
      </c>
      <c r="K1736" s="229">
        <v>76</v>
      </c>
      <c r="L1736" s="229">
        <v>52</v>
      </c>
      <c r="M1736" s="308">
        <v>213</v>
      </c>
      <c r="N1736" s="197">
        <v>50</v>
      </c>
      <c r="O1736" s="60">
        <v>175</v>
      </c>
      <c r="P1736" s="60">
        <v>81</v>
      </c>
      <c r="Q1736" s="60">
        <v>44</v>
      </c>
      <c r="R1736" s="316">
        <v>225</v>
      </c>
      <c r="S1736" s="280">
        <v>67</v>
      </c>
      <c r="T1736" s="186">
        <v>149</v>
      </c>
      <c r="U1736" s="186">
        <v>77</v>
      </c>
      <c r="V1736" s="186">
        <v>54</v>
      </c>
      <c r="W1736" s="317">
        <v>216</v>
      </c>
    </row>
    <row r="1737" spans="1:23">
      <c r="A1737" s="499"/>
      <c r="B1737" s="499"/>
      <c r="C1737" t="s">
        <v>121</v>
      </c>
      <c r="D1737" s="229">
        <v>33</v>
      </c>
      <c r="E1737" s="229">
        <v>89</v>
      </c>
      <c r="F1737" s="229">
        <v>28</v>
      </c>
      <c r="G1737" s="229">
        <v>14</v>
      </c>
      <c r="H1737" s="229">
        <v>122</v>
      </c>
      <c r="I1737" s="314">
        <v>40</v>
      </c>
      <c r="J1737" s="229">
        <v>75</v>
      </c>
      <c r="K1737" s="229">
        <v>26</v>
      </c>
      <c r="L1737" s="229">
        <v>11</v>
      </c>
      <c r="M1737" s="308">
        <v>115</v>
      </c>
      <c r="N1737" s="197">
        <v>24</v>
      </c>
      <c r="O1737" s="60">
        <v>57</v>
      </c>
      <c r="P1737" s="60">
        <v>33</v>
      </c>
      <c r="Q1737" s="253" t="s">
        <v>169</v>
      </c>
      <c r="R1737" s="316">
        <v>81</v>
      </c>
      <c r="S1737" s="280">
        <v>32</v>
      </c>
      <c r="T1737" s="186">
        <v>68</v>
      </c>
      <c r="U1737" s="186">
        <v>29</v>
      </c>
      <c r="V1737" s="252" t="s">
        <v>169</v>
      </c>
      <c r="W1737" s="317">
        <v>100</v>
      </c>
    </row>
    <row r="1738" spans="1:23">
      <c r="A1738" s="499"/>
      <c r="B1738" s="499"/>
      <c r="C1738" t="s">
        <v>281</v>
      </c>
      <c r="D1738" s="229">
        <v>262</v>
      </c>
      <c r="E1738" s="229">
        <v>648</v>
      </c>
      <c r="F1738" s="229">
        <v>266</v>
      </c>
      <c r="G1738" s="229">
        <v>207</v>
      </c>
      <c r="H1738" s="229">
        <v>910</v>
      </c>
      <c r="I1738" s="314">
        <v>277</v>
      </c>
      <c r="J1738" s="229">
        <v>724</v>
      </c>
      <c r="K1738" s="229">
        <v>312</v>
      </c>
      <c r="L1738" s="229">
        <v>182</v>
      </c>
      <c r="M1738" s="307">
        <v>1001</v>
      </c>
      <c r="N1738" s="197">
        <v>249</v>
      </c>
      <c r="O1738" s="60">
        <v>521</v>
      </c>
      <c r="P1738" s="60">
        <v>211</v>
      </c>
      <c r="Q1738" s="60">
        <v>98</v>
      </c>
      <c r="R1738" s="316">
        <v>770</v>
      </c>
      <c r="S1738" s="280">
        <v>313</v>
      </c>
      <c r="T1738" s="186">
        <v>582</v>
      </c>
      <c r="U1738" s="186">
        <v>198</v>
      </c>
      <c r="V1738" s="186">
        <v>71</v>
      </c>
      <c r="W1738" s="317">
        <v>895</v>
      </c>
    </row>
    <row r="1739" spans="1:23">
      <c r="A1739" s="499"/>
      <c r="B1739" s="499"/>
      <c r="C1739" t="s">
        <v>123</v>
      </c>
      <c r="D1739" s="229">
        <v>321</v>
      </c>
      <c r="E1739" s="227">
        <v>1660</v>
      </c>
      <c r="F1739" s="227">
        <v>1356</v>
      </c>
      <c r="G1739" s="229">
        <v>884</v>
      </c>
      <c r="H1739" s="227">
        <v>1981</v>
      </c>
      <c r="I1739" s="314">
        <v>304</v>
      </c>
      <c r="J1739" s="227">
        <v>1925</v>
      </c>
      <c r="K1739" s="227">
        <v>1709</v>
      </c>
      <c r="L1739" s="227">
        <v>1001</v>
      </c>
      <c r="M1739" s="307">
        <v>2229</v>
      </c>
      <c r="N1739" s="197">
        <v>367</v>
      </c>
      <c r="O1739" s="60">
        <v>2249</v>
      </c>
      <c r="P1739" s="60">
        <v>2214</v>
      </c>
      <c r="Q1739" s="60">
        <v>1271</v>
      </c>
      <c r="R1739" s="316">
        <v>2616</v>
      </c>
      <c r="S1739" s="280">
        <v>427</v>
      </c>
      <c r="T1739" s="186">
        <v>2198</v>
      </c>
      <c r="U1739" s="186">
        <v>2346</v>
      </c>
      <c r="V1739" s="186">
        <v>1286</v>
      </c>
      <c r="W1739" s="317">
        <v>2625</v>
      </c>
    </row>
    <row r="1740" spans="1:23">
      <c r="A1740" s="499"/>
      <c r="B1740" s="499"/>
      <c r="C1740" t="s">
        <v>509</v>
      </c>
      <c r="D1740" s="227">
        <v>3257</v>
      </c>
      <c r="E1740" s="227">
        <v>9206</v>
      </c>
      <c r="F1740" s="227">
        <v>4400</v>
      </c>
      <c r="G1740" s="227">
        <v>2711</v>
      </c>
      <c r="H1740" s="227">
        <v>12463</v>
      </c>
      <c r="I1740" s="313">
        <v>3022</v>
      </c>
      <c r="J1740" s="227">
        <v>8683</v>
      </c>
      <c r="K1740" s="227">
        <v>4232</v>
      </c>
      <c r="L1740" s="227">
        <v>2301</v>
      </c>
      <c r="M1740" s="307">
        <v>11705</v>
      </c>
      <c r="N1740" s="197">
        <v>2898</v>
      </c>
      <c r="O1740" s="60">
        <v>7666</v>
      </c>
      <c r="P1740" s="60">
        <v>3907</v>
      </c>
      <c r="Q1740" s="60">
        <v>2133</v>
      </c>
      <c r="R1740" s="316">
        <v>10564</v>
      </c>
      <c r="S1740" s="280">
        <v>3211</v>
      </c>
      <c r="T1740" s="186">
        <v>7466</v>
      </c>
      <c r="U1740" s="186">
        <v>3893</v>
      </c>
      <c r="V1740" s="186">
        <v>1999</v>
      </c>
      <c r="W1740" s="317">
        <v>10677</v>
      </c>
    </row>
    <row r="1741" spans="1:23">
      <c r="A1741" s="499"/>
      <c r="B1741" s="499" t="s">
        <v>510</v>
      </c>
      <c r="C1741" t="s">
        <v>124</v>
      </c>
      <c r="D1741" s="229">
        <v>75</v>
      </c>
      <c r="E1741" s="229">
        <v>257</v>
      </c>
      <c r="F1741" s="229">
        <v>104</v>
      </c>
      <c r="G1741" s="229">
        <v>58</v>
      </c>
      <c r="H1741" s="229">
        <v>332</v>
      </c>
      <c r="I1741" s="314">
        <v>78</v>
      </c>
      <c r="J1741" s="229">
        <v>271</v>
      </c>
      <c r="K1741" s="229">
        <v>103</v>
      </c>
      <c r="L1741" s="229">
        <v>48</v>
      </c>
      <c r="M1741" s="308">
        <v>349</v>
      </c>
      <c r="N1741" s="197">
        <v>61</v>
      </c>
      <c r="O1741" s="60">
        <v>186</v>
      </c>
      <c r="P1741" s="60">
        <v>60</v>
      </c>
      <c r="Q1741" s="60">
        <v>27</v>
      </c>
      <c r="R1741" s="316">
        <v>247</v>
      </c>
      <c r="S1741" s="280">
        <v>82</v>
      </c>
      <c r="T1741" s="186">
        <v>189</v>
      </c>
      <c r="U1741" s="186">
        <v>56</v>
      </c>
      <c r="V1741" s="186">
        <v>28</v>
      </c>
      <c r="W1741" s="317">
        <v>271</v>
      </c>
    </row>
    <row r="1742" spans="1:23">
      <c r="A1742" s="499"/>
      <c r="B1742" s="499"/>
      <c r="C1742" t="s">
        <v>171</v>
      </c>
      <c r="D1742" s="229" t="s">
        <v>169</v>
      </c>
      <c r="E1742" s="229">
        <v>33</v>
      </c>
      <c r="F1742" s="229">
        <v>10</v>
      </c>
      <c r="G1742" s="133" t="s">
        <v>169</v>
      </c>
      <c r="H1742" s="229">
        <v>37</v>
      </c>
      <c r="I1742" s="158" t="s">
        <v>169</v>
      </c>
      <c r="J1742" s="229">
        <v>26</v>
      </c>
      <c r="K1742" s="229">
        <v>16</v>
      </c>
      <c r="L1742" s="133" t="s">
        <v>169</v>
      </c>
      <c r="M1742" s="308">
        <v>34</v>
      </c>
      <c r="N1742" s="315" t="s">
        <v>169</v>
      </c>
      <c r="O1742" s="60">
        <v>23</v>
      </c>
      <c r="P1742" s="60">
        <v>11</v>
      </c>
      <c r="Q1742" s="253" t="s">
        <v>169</v>
      </c>
      <c r="R1742" s="316">
        <v>27</v>
      </c>
      <c r="S1742" s="304" t="s">
        <v>169</v>
      </c>
      <c r="T1742" s="186">
        <v>29</v>
      </c>
      <c r="U1742" s="252" t="s">
        <v>169</v>
      </c>
      <c r="V1742" s="252" t="s">
        <v>169</v>
      </c>
      <c r="W1742" s="317">
        <v>38</v>
      </c>
    </row>
    <row r="1743" spans="1:23">
      <c r="A1743" s="499"/>
      <c r="B1743" s="499"/>
      <c r="C1743" t="s">
        <v>170</v>
      </c>
      <c r="D1743" s="229">
        <v>24</v>
      </c>
      <c r="E1743" s="229">
        <v>68</v>
      </c>
      <c r="F1743" s="229">
        <v>18</v>
      </c>
      <c r="G1743" s="229">
        <v>26</v>
      </c>
      <c r="H1743" s="229">
        <v>92</v>
      </c>
      <c r="I1743" s="314">
        <v>20</v>
      </c>
      <c r="J1743" s="229">
        <v>83</v>
      </c>
      <c r="K1743" s="229">
        <v>30</v>
      </c>
      <c r="L1743" s="133" t="s">
        <v>169</v>
      </c>
      <c r="M1743" s="308">
        <v>103</v>
      </c>
      <c r="N1743" s="197">
        <v>27</v>
      </c>
      <c r="O1743" s="60">
        <v>61</v>
      </c>
      <c r="P1743" s="60">
        <v>16</v>
      </c>
      <c r="Q1743" s="253" t="s">
        <v>169</v>
      </c>
      <c r="R1743" s="316">
        <v>88</v>
      </c>
      <c r="S1743" s="280">
        <v>22</v>
      </c>
      <c r="T1743" s="186">
        <v>76</v>
      </c>
      <c r="U1743" s="186">
        <v>11</v>
      </c>
      <c r="V1743" s="252" t="s">
        <v>169</v>
      </c>
      <c r="W1743" s="317">
        <v>98</v>
      </c>
    </row>
    <row r="1744" spans="1:23">
      <c r="A1744" s="499"/>
      <c r="B1744" s="499"/>
      <c r="C1744" t="s">
        <v>117</v>
      </c>
      <c r="D1744" s="229" t="s">
        <v>169</v>
      </c>
      <c r="E1744" s="229">
        <v>24</v>
      </c>
      <c r="F1744" s="133" t="s">
        <v>169</v>
      </c>
      <c r="G1744" s="133" t="s">
        <v>169</v>
      </c>
      <c r="H1744" s="229">
        <v>31</v>
      </c>
      <c r="I1744" s="158" t="s">
        <v>169</v>
      </c>
      <c r="J1744" s="229">
        <v>36</v>
      </c>
      <c r="K1744" s="133" t="s">
        <v>169</v>
      </c>
      <c r="L1744" s="133" t="s">
        <v>169</v>
      </c>
      <c r="M1744" s="308">
        <v>43</v>
      </c>
      <c r="N1744" s="197">
        <v>11</v>
      </c>
      <c r="O1744" s="60">
        <v>29</v>
      </c>
      <c r="P1744" s="253" t="s">
        <v>169</v>
      </c>
      <c r="Q1744" s="253" t="s">
        <v>169</v>
      </c>
      <c r="R1744" s="316">
        <v>40</v>
      </c>
      <c r="S1744" s="280">
        <v>12</v>
      </c>
      <c r="T1744" s="186">
        <v>23</v>
      </c>
      <c r="U1744" s="252" t="s">
        <v>169</v>
      </c>
      <c r="V1744" s="252" t="s">
        <v>169</v>
      </c>
      <c r="W1744" s="317">
        <v>35</v>
      </c>
    </row>
    <row r="1745" spans="1:23">
      <c r="A1745" s="499"/>
      <c r="B1745" s="499"/>
      <c r="C1745" t="s">
        <v>172</v>
      </c>
      <c r="D1745" s="229" t="s">
        <v>169</v>
      </c>
      <c r="E1745" s="229">
        <v>10</v>
      </c>
      <c r="F1745" s="133" t="s">
        <v>169</v>
      </c>
      <c r="G1745" s="133" t="s">
        <v>169</v>
      </c>
      <c r="H1745" s="229">
        <v>11</v>
      </c>
      <c r="I1745" s="158" t="s">
        <v>169</v>
      </c>
      <c r="J1745" s="133" t="s">
        <v>169</v>
      </c>
      <c r="K1745" s="133" t="s">
        <v>169</v>
      </c>
      <c r="L1745" s="133" t="s">
        <v>169</v>
      </c>
      <c r="M1745" s="308">
        <v>10</v>
      </c>
      <c r="N1745" s="315" t="s">
        <v>169</v>
      </c>
      <c r="O1745" s="253" t="s">
        <v>169</v>
      </c>
      <c r="P1745" s="253" t="s">
        <v>169</v>
      </c>
      <c r="Q1745" s="253" t="s">
        <v>169</v>
      </c>
      <c r="R1745" s="316">
        <v>11</v>
      </c>
      <c r="S1745" s="304" t="s">
        <v>169</v>
      </c>
      <c r="T1745" s="252" t="s">
        <v>169</v>
      </c>
      <c r="U1745" s="252" t="s">
        <v>169</v>
      </c>
      <c r="W1745" s="321" t="s">
        <v>169</v>
      </c>
    </row>
    <row r="1746" spans="1:23">
      <c r="A1746" s="499"/>
      <c r="B1746" s="499"/>
      <c r="C1746" t="s">
        <v>121</v>
      </c>
      <c r="D1746" s="229" t="s">
        <v>169</v>
      </c>
      <c r="E1746" s="229" t="s">
        <v>169</v>
      </c>
      <c r="F1746" s="133" t="s">
        <v>169</v>
      </c>
      <c r="G1746" s="133" t="s">
        <v>169</v>
      </c>
      <c r="H1746" s="133" t="s">
        <v>169</v>
      </c>
      <c r="I1746" s="314"/>
      <c r="J1746" s="133" t="s">
        <v>169</v>
      </c>
      <c r="K1746" s="133" t="s">
        <v>169</v>
      </c>
      <c r="L1746" s="133" t="s">
        <v>169</v>
      </c>
      <c r="M1746" s="159" t="s">
        <v>169</v>
      </c>
      <c r="N1746" s="196"/>
      <c r="O1746" s="253" t="s">
        <v>169</v>
      </c>
      <c r="P1746" s="253" t="s">
        <v>169</v>
      </c>
      <c r="R1746" s="318" t="s">
        <v>169</v>
      </c>
      <c r="S1746" s="304" t="s">
        <v>169</v>
      </c>
      <c r="T1746" s="252" t="s">
        <v>169</v>
      </c>
      <c r="U1746" s="252" t="s">
        <v>169</v>
      </c>
      <c r="V1746" s="252" t="s">
        <v>169</v>
      </c>
      <c r="W1746" s="321" t="s">
        <v>169</v>
      </c>
    </row>
    <row r="1747" spans="1:23">
      <c r="A1747" s="499"/>
      <c r="B1747" s="499"/>
      <c r="C1747" t="s">
        <v>281</v>
      </c>
      <c r="D1747" s="229" t="s">
        <v>169</v>
      </c>
      <c r="E1747" s="229">
        <v>30</v>
      </c>
      <c r="F1747" s="229">
        <v>18</v>
      </c>
      <c r="G1747" s="229">
        <v>10</v>
      </c>
      <c r="H1747" s="229">
        <v>38</v>
      </c>
      <c r="I1747" s="158" t="s">
        <v>169</v>
      </c>
      <c r="J1747" s="229">
        <v>34</v>
      </c>
      <c r="K1747" s="229">
        <v>14</v>
      </c>
      <c r="L1747" s="133" t="s">
        <v>169</v>
      </c>
      <c r="M1747" s="308">
        <v>43</v>
      </c>
      <c r="N1747" s="197">
        <v>12</v>
      </c>
      <c r="O1747" s="60">
        <v>38</v>
      </c>
      <c r="P1747" s="253" t="s">
        <v>169</v>
      </c>
      <c r="Q1747" s="253" t="s">
        <v>169</v>
      </c>
      <c r="R1747" s="316">
        <v>50</v>
      </c>
      <c r="S1747" s="280">
        <v>30</v>
      </c>
      <c r="T1747" s="186">
        <v>41</v>
      </c>
      <c r="U1747" s="186">
        <v>11</v>
      </c>
      <c r="V1747" s="252" t="s">
        <v>169</v>
      </c>
      <c r="W1747" s="317">
        <v>71</v>
      </c>
    </row>
    <row r="1748" spans="1:23">
      <c r="A1748" s="499"/>
      <c r="B1748" s="499"/>
      <c r="C1748" t="s">
        <v>123</v>
      </c>
      <c r="D1748" s="229">
        <v>11</v>
      </c>
      <c r="E1748" s="229">
        <v>99</v>
      </c>
      <c r="F1748" s="229">
        <v>64</v>
      </c>
      <c r="G1748" s="229">
        <v>63</v>
      </c>
      <c r="H1748" s="229">
        <v>110</v>
      </c>
      <c r="I1748" s="314">
        <v>30</v>
      </c>
      <c r="J1748" s="229">
        <v>126</v>
      </c>
      <c r="K1748" s="229">
        <v>89</v>
      </c>
      <c r="L1748" s="229">
        <v>59</v>
      </c>
      <c r="M1748" s="308">
        <v>156</v>
      </c>
      <c r="N1748" s="197">
        <v>16</v>
      </c>
      <c r="O1748" s="60">
        <v>113</v>
      </c>
      <c r="P1748" s="60">
        <v>87</v>
      </c>
      <c r="Q1748" s="60">
        <v>44</v>
      </c>
      <c r="R1748" s="316">
        <v>129</v>
      </c>
      <c r="S1748" s="280">
        <v>24</v>
      </c>
      <c r="T1748" s="186">
        <v>120</v>
      </c>
      <c r="U1748" s="186">
        <v>113</v>
      </c>
      <c r="V1748" s="186">
        <v>71</v>
      </c>
      <c r="W1748" s="317">
        <v>144</v>
      </c>
    </row>
    <row r="1749" spans="1:23">
      <c r="A1749" s="499"/>
      <c r="B1749" s="499"/>
      <c r="C1749" t="s">
        <v>509</v>
      </c>
      <c r="D1749" s="229">
        <v>132</v>
      </c>
      <c r="E1749" s="229">
        <v>522</v>
      </c>
      <c r="F1749" s="229">
        <v>230</v>
      </c>
      <c r="G1749" s="229">
        <v>175</v>
      </c>
      <c r="H1749" s="229">
        <v>654</v>
      </c>
      <c r="I1749" s="314">
        <v>153</v>
      </c>
      <c r="J1749" s="229">
        <v>588</v>
      </c>
      <c r="K1749" s="229">
        <v>266</v>
      </c>
      <c r="L1749" s="229">
        <v>137</v>
      </c>
      <c r="M1749" s="308">
        <v>741</v>
      </c>
      <c r="N1749" s="197">
        <v>133</v>
      </c>
      <c r="O1749" s="60">
        <v>461</v>
      </c>
      <c r="P1749" s="60">
        <v>195</v>
      </c>
      <c r="Q1749" s="60">
        <v>92</v>
      </c>
      <c r="R1749" s="316">
        <v>594</v>
      </c>
      <c r="S1749" s="280">
        <v>184</v>
      </c>
      <c r="T1749" s="186">
        <v>488</v>
      </c>
      <c r="U1749" s="186">
        <v>201</v>
      </c>
      <c r="V1749" s="186">
        <v>115</v>
      </c>
      <c r="W1749" s="317">
        <v>672</v>
      </c>
    </row>
    <row r="1750" spans="1:23">
      <c r="A1750" s="499"/>
      <c r="B1750" s="499" t="s">
        <v>41</v>
      </c>
      <c r="C1750" t="s">
        <v>124</v>
      </c>
      <c r="D1750" s="300"/>
      <c r="E1750" s="300"/>
      <c r="F1750" s="300"/>
      <c r="G1750" s="300"/>
      <c r="H1750" s="300"/>
      <c r="I1750" s="314">
        <v>922</v>
      </c>
      <c r="J1750" s="227">
        <v>2462</v>
      </c>
      <c r="K1750" s="229">
        <v>954</v>
      </c>
      <c r="L1750" s="229">
        <v>437</v>
      </c>
      <c r="M1750" s="307">
        <v>3384</v>
      </c>
      <c r="N1750" s="197">
        <v>859</v>
      </c>
      <c r="O1750" s="60">
        <v>2109</v>
      </c>
      <c r="P1750" s="60">
        <v>752</v>
      </c>
      <c r="Q1750" s="60">
        <v>334</v>
      </c>
      <c r="R1750" s="316">
        <v>2968</v>
      </c>
      <c r="S1750" s="280">
        <v>742</v>
      </c>
      <c r="T1750" s="186">
        <v>1631</v>
      </c>
      <c r="U1750" s="186">
        <v>446</v>
      </c>
      <c r="V1750" s="186">
        <v>193</v>
      </c>
      <c r="W1750" s="317">
        <v>2373</v>
      </c>
    </row>
    <row r="1751" spans="1:23">
      <c r="A1751" s="499"/>
      <c r="B1751" s="499"/>
      <c r="C1751" t="s">
        <v>171</v>
      </c>
      <c r="D1751" s="300"/>
      <c r="E1751" s="300"/>
      <c r="F1751" s="300"/>
      <c r="G1751" s="300"/>
      <c r="H1751" s="300"/>
      <c r="I1751" s="314">
        <v>111</v>
      </c>
      <c r="J1751" s="229">
        <v>365</v>
      </c>
      <c r="K1751" s="229">
        <v>155</v>
      </c>
      <c r="L1751" s="229">
        <v>87</v>
      </c>
      <c r="M1751" s="308">
        <v>476</v>
      </c>
      <c r="N1751" s="197">
        <v>105</v>
      </c>
      <c r="O1751" s="60">
        <v>362</v>
      </c>
      <c r="P1751" s="60">
        <v>126</v>
      </c>
      <c r="Q1751" s="60">
        <v>55</v>
      </c>
      <c r="R1751" s="316">
        <v>467</v>
      </c>
      <c r="S1751" s="280">
        <v>117</v>
      </c>
      <c r="T1751" s="186">
        <v>312</v>
      </c>
      <c r="U1751" s="186">
        <v>91</v>
      </c>
      <c r="V1751" s="186">
        <v>42</v>
      </c>
      <c r="W1751" s="317">
        <v>429</v>
      </c>
    </row>
    <row r="1752" spans="1:23">
      <c r="A1752" s="499"/>
      <c r="B1752" s="499"/>
      <c r="C1752" t="s">
        <v>170</v>
      </c>
      <c r="D1752" s="300"/>
      <c r="E1752" s="300"/>
      <c r="F1752" s="300"/>
      <c r="G1752" s="300"/>
      <c r="H1752" s="300"/>
      <c r="I1752" s="314">
        <v>284</v>
      </c>
      <c r="J1752" s="229">
        <v>691</v>
      </c>
      <c r="K1752" s="229">
        <v>247</v>
      </c>
      <c r="L1752" s="229">
        <v>100</v>
      </c>
      <c r="M1752" s="308">
        <v>975</v>
      </c>
      <c r="N1752" s="197">
        <v>272</v>
      </c>
      <c r="O1752" s="60">
        <v>633</v>
      </c>
      <c r="P1752" s="60">
        <v>185</v>
      </c>
      <c r="Q1752" s="60">
        <v>74</v>
      </c>
      <c r="R1752" s="316">
        <v>905</v>
      </c>
      <c r="S1752" s="280">
        <v>277</v>
      </c>
      <c r="T1752" s="186">
        <v>498</v>
      </c>
      <c r="U1752" s="186">
        <v>99</v>
      </c>
      <c r="V1752" s="186">
        <v>56</v>
      </c>
      <c r="W1752" s="317">
        <v>775</v>
      </c>
    </row>
    <row r="1753" spans="1:23">
      <c r="A1753" s="499"/>
      <c r="B1753" s="499"/>
      <c r="C1753" t="s">
        <v>117</v>
      </c>
      <c r="D1753" s="300"/>
      <c r="E1753" s="300"/>
      <c r="F1753" s="300"/>
      <c r="G1753" s="300"/>
      <c r="H1753" s="300"/>
      <c r="I1753" s="314">
        <v>107</v>
      </c>
      <c r="J1753" s="229">
        <v>211</v>
      </c>
      <c r="K1753" s="229">
        <v>76</v>
      </c>
      <c r="L1753" s="229">
        <v>25</v>
      </c>
      <c r="M1753" s="308">
        <v>318</v>
      </c>
      <c r="N1753" s="197">
        <v>96</v>
      </c>
      <c r="O1753" s="60">
        <v>198</v>
      </c>
      <c r="P1753" s="60">
        <v>63</v>
      </c>
      <c r="Q1753" s="60">
        <v>27</v>
      </c>
      <c r="R1753" s="316">
        <v>294</v>
      </c>
      <c r="S1753" s="280">
        <v>91</v>
      </c>
      <c r="T1753" s="186">
        <v>142</v>
      </c>
      <c r="U1753" s="186">
        <v>30</v>
      </c>
      <c r="V1753" s="186">
        <v>21</v>
      </c>
      <c r="W1753" s="317">
        <v>233</v>
      </c>
    </row>
    <row r="1754" spans="1:23">
      <c r="A1754" s="499"/>
      <c r="B1754" s="499"/>
      <c r="C1754" t="s">
        <v>172</v>
      </c>
      <c r="D1754" s="300"/>
      <c r="E1754" s="300"/>
      <c r="F1754" s="300"/>
      <c r="G1754" s="300"/>
      <c r="H1754" s="300"/>
      <c r="I1754" s="314">
        <v>30</v>
      </c>
      <c r="J1754" s="229">
        <v>103</v>
      </c>
      <c r="K1754" s="229">
        <v>64</v>
      </c>
      <c r="L1754" s="229">
        <v>31</v>
      </c>
      <c r="M1754" s="308">
        <v>133</v>
      </c>
      <c r="N1754" s="197">
        <v>28</v>
      </c>
      <c r="O1754" s="60">
        <v>98</v>
      </c>
      <c r="P1754" s="60">
        <v>46</v>
      </c>
      <c r="Q1754" s="60">
        <v>19</v>
      </c>
      <c r="R1754" s="316">
        <v>126</v>
      </c>
      <c r="S1754" s="280">
        <v>31</v>
      </c>
      <c r="T1754" s="186">
        <v>94</v>
      </c>
      <c r="U1754" s="186">
        <v>38</v>
      </c>
      <c r="V1754" s="186">
        <v>19</v>
      </c>
      <c r="W1754" s="317">
        <v>125</v>
      </c>
    </row>
    <row r="1755" spans="1:23">
      <c r="A1755" s="499"/>
      <c r="B1755" s="499"/>
      <c r="C1755" t="s">
        <v>121</v>
      </c>
      <c r="D1755" s="300"/>
      <c r="E1755" s="300"/>
      <c r="F1755" s="300"/>
      <c r="G1755" s="300"/>
      <c r="H1755" s="300"/>
      <c r="I1755" s="314">
        <v>17</v>
      </c>
      <c r="J1755" s="229">
        <v>50</v>
      </c>
      <c r="K1755" s="229">
        <v>13</v>
      </c>
      <c r="L1755" s="133" t="s">
        <v>169</v>
      </c>
      <c r="M1755" s="308">
        <v>67</v>
      </c>
      <c r="N1755" s="197">
        <v>18</v>
      </c>
      <c r="O1755" s="60">
        <v>40</v>
      </c>
      <c r="P1755" s="60">
        <v>21</v>
      </c>
      <c r="Q1755" s="253" t="s">
        <v>169</v>
      </c>
      <c r="R1755" s="316">
        <v>58</v>
      </c>
      <c r="S1755" s="280">
        <v>13</v>
      </c>
      <c r="T1755" s="186">
        <v>34</v>
      </c>
      <c r="U1755" s="186">
        <v>16</v>
      </c>
      <c r="V1755" s="252" t="s">
        <v>169</v>
      </c>
      <c r="W1755" s="317">
        <v>47</v>
      </c>
    </row>
    <row r="1756" spans="1:23">
      <c r="A1756" s="499"/>
      <c r="B1756" s="499"/>
      <c r="C1756" t="s">
        <v>281</v>
      </c>
      <c r="D1756" s="300"/>
      <c r="E1756" s="300"/>
      <c r="F1756" s="300"/>
      <c r="G1756" s="300"/>
      <c r="H1756" s="300"/>
      <c r="I1756" s="314">
        <v>133</v>
      </c>
      <c r="J1756" s="229">
        <v>346</v>
      </c>
      <c r="K1756" s="229">
        <v>111</v>
      </c>
      <c r="L1756" s="229">
        <v>74</v>
      </c>
      <c r="M1756" s="308">
        <v>479</v>
      </c>
      <c r="N1756" s="197">
        <v>151</v>
      </c>
      <c r="O1756" s="60">
        <v>384</v>
      </c>
      <c r="P1756" s="60">
        <v>151</v>
      </c>
      <c r="Q1756" s="60">
        <v>50</v>
      </c>
      <c r="R1756" s="316">
        <v>535</v>
      </c>
      <c r="S1756" s="280">
        <v>131</v>
      </c>
      <c r="T1756" s="186">
        <v>272</v>
      </c>
      <c r="U1756" s="186">
        <v>97</v>
      </c>
      <c r="V1756" s="186">
        <v>38</v>
      </c>
      <c r="W1756" s="317">
        <v>403</v>
      </c>
    </row>
    <row r="1757" spans="1:23">
      <c r="A1757" s="499"/>
      <c r="B1757" s="499"/>
      <c r="C1757" t="s">
        <v>123</v>
      </c>
      <c r="D1757" s="300"/>
      <c r="E1757" s="300"/>
      <c r="F1757" s="300"/>
      <c r="G1757" s="300"/>
      <c r="H1757" s="300"/>
      <c r="I1757" s="314">
        <v>190</v>
      </c>
      <c r="J1757" s="229">
        <v>885</v>
      </c>
      <c r="K1757" s="229">
        <v>680</v>
      </c>
      <c r="L1757" s="229">
        <v>317</v>
      </c>
      <c r="M1757" s="307">
        <v>1075</v>
      </c>
      <c r="N1757" s="197">
        <v>168</v>
      </c>
      <c r="O1757" s="60">
        <v>1035</v>
      </c>
      <c r="P1757" s="60">
        <v>857</v>
      </c>
      <c r="Q1757" s="60">
        <v>417</v>
      </c>
      <c r="R1757" s="316">
        <v>1203</v>
      </c>
      <c r="S1757" s="280">
        <v>215</v>
      </c>
      <c r="T1757" s="186">
        <v>1284</v>
      </c>
      <c r="U1757" s="186">
        <v>1259</v>
      </c>
      <c r="V1757" s="186">
        <v>627</v>
      </c>
      <c r="W1757" s="317">
        <v>1499</v>
      </c>
    </row>
    <row r="1758" spans="1:23">
      <c r="A1758" s="499"/>
      <c r="B1758" s="499"/>
      <c r="C1758" t="s">
        <v>509</v>
      </c>
      <c r="D1758" s="300"/>
      <c r="E1758" s="300"/>
      <c r="F1758" s="300"/>
      <c r="G1758" s="300"/>
      <c r="H1758" s="300"/>
      <c r="I1758" s="313">
        <v>1794</v>
      </c>
      <c r="J1758" s="227">
        <v>5113</v>
      </c>
      <c r="K1758" s="227">
        <v>2300</v>
      </c>
      <c r="L1758" s="227">
        <v>1079</v>
      </c>
      <c r="M1758" s="307">
        <v>6907</v>
      </c>
      <c r="N1758" s="197">
        <v>1697</v>
      </c>
      <c r="O1758" s="60">
        <v>4859</v>
      </c>
      <c r="P1758" s="60">
        <v>2201</v>
      </c>
      <c r="Q1758" s="60">
        <v>983</v>
      </c>
      <c r="R1758" s="316">
        <v>6556</v>
      </c>
      <c r="S1758" s="280">
        <v>1617</v>
      </c>
      <c r="T1758" s="186">
        <v>4267</v>
      </c>
      <c r="U1758" s="186">
        <v>2076</v>
      </c>
      <c r="V1758" s="186">
        <v>998</v>
      </c>
      <c r="W1758" s="317">
        <v>5884</v>
      </c>
    </row>
    <row r="1759" spans="1:23">
      <c r="A1759" s="499"/>
      <c r="B1759" s="499" t="s">
        <v>511</v>
      </c>
      <c r="C1759" t="s">
        <v>124</v>
      </c>
      <c r="D1759" s="300"/>
      <c r="E1759" s="300"/>
      <c r="F1759" s="300"/>
      <c r="G1759" s="300"/>
      <c r="H1759" s="300"/>
      <c r="I1759" s="313">
        <v>60454</v>
      </c>
      <c r="J1759" s="227">
        <v>19858</v>
      </c>
      <c r="K1759" s="227">
        <v>8675</v>
      </c>
      <c r="L1759" s="227">
        <v>8854</v>
      </c>
      <c r="M1759" s="311">
        <v>55430</v>
      </c>
      <c r="N1759" s="197">
        <v>67374</v>
      </c>
      <c r="O1759" s="60">
        <v>23552</v>
      </c>
      <c r="P1759" s="60">
        <v>10397</v>
      </c>
      <c r="Q1759" s="60">
        <v>10545</v>
      </c>
      <c r="R1759" s="316">
        <v>63166</v>
      </c>
      <c r="S1759" s="280">
        <v>68072</v>
      </c>
      <c r="T1759" s="186">
        <v>26927</v>
      </c>
      <c r="U1759" s="186">
        <v>11743</v>
      </c>
      <c r="V1759" s="186">
        <v>11639</v>
      </c>
      <c r="W1759" s="317">
        <v>67382</v>
      </c>
    </row>
    <row r="1760" spans="1:23">
      <c r="A1760" s="499"/>
      <c r="B1760" s="499"/>
      <c r="C1760" t="s">
        <v>171</v>
      </c>
      <c r="D1760" s="300"/>
      <c r="E1760" s="300"/>
      <c r="F1760" s="300"/>
      <c r="G1760" s="300"/>
      <c r="H1760" s="300"/>
      <c r="I1760" s="313">
        <v>7369</v>
      </c>
      <c r="J1760" s="227">
        <v>3015</v>
      </c>
      <c r="K1760" s="227">
        <v>1441</v>
      </c>
      <c r="L1760" s="227">
        <v>1101</v>
      </c>
      <c r="M1760" s="311">
        <v>7753</v>
      </c>
      <c r="N1760" s="197">
        <v>8188</v>
      </c>
      <c r="O1760" s="60">
        <v>3594</v>
      </c>
      <c r="P1760" s="60">
        <v>1722</v>
      </c>
      <c r="Q1760" s="60">
        <v>1365</v>
      </c>
      <c r="R1760" s="316">
        <v>8770</v>
      </c>
      <c r="S1760" s="280">
        <v>8484</v>
      </c>
      <c r="T1760" s="186">
        <v>4097</v>
      </c>
      <c r="U1760" s="186">
        <v>1959</v>
      </c>
      <c r="V1760" s="186">
        <v>1547</v>
      </c>
      <c r="W1760" s="317">
        <v>9463</v>
      </c>
    </row>
    <row r="1761" spans="1:23">
      <c r="A1761" s="499"/>
      <c r="B1761" s="499"/>
      <c r="C1761" t="s">
        <v>170</v>
      </c>
      <c r="D1761" s="300"/>
      <c r="E1761" s="300"/>
      <c r="F1761" s="300"/>
      <c r="G1761" s="300"/>
      <c r="H1761" s="300"/>
      <c r="I1761" s="313">
        <v>16229</v>
      </c>
      <c r="J1761" s="227">
        <v>4497</v>
      </c>
      <c r="K1761" s="227">
        <v>1721</v>
      </c>
      <c r="L1761" s="227">
        <v>1114</v>
      </c>
      <c r="M1761" s="311">
        <v>13786</v>
      </c>
      <c r="N1761" s="197">
        <v>19511</v>
      </c>
      <c r="O1761" s="60">
        <v>5516</v>
      </c>
      <c r="P1761" s="60">
        <v>2210</v>
      </c>
      <c r="Q1761" s="60">
        <v>1450</v>
      </c>
      <c r="R1761" s="316">
        <v>16571</v>
      </c>
      <c r="S1761" s="280">
        <v>21748</v>
      </c>
      <c r="T1761" s="186">
        <v>6627</v>
      </c>
      <c r="U1761" s="186">
        <v>2615</v>
      </c>
      <c r="V1761" s="186">
        <v>1703</v>
      </c>
      <c r="W1761" s="317">
        <v>18926</v>
      </c>
    </row>
    <row r="1762" spans="1:23">
      <c r="A1762" s="499"/>
      <c r="B1762" s="499"/>
      <c r="C1762" t="s">
        <v>117</v>
      </c>
      <c r="D1762" s="300"/>
      <c r="E1762" s="300"/>
      <c r="F1762" s="300"/>
      <c r="G1762" s="300"/>
      <c r="H1762" s="300"/>
      <c r="I1762" s="313">
        <v>4855</v>
      </c>
      <c r="J1762" s="227">
        <v>1557</v>
      </c>
      <c r="K1762" s="229">
        <v>708</v>
      </c>
      <c r="L1762" s="229">
        <v>478</v>
      </c>
      <c r="M1762" s="311">
        <v>4737</v>
      </c>
      <c r="N1762" s="197">
        <v>5509</v>
      </c>
      <c r="O1762" s="60">
        <v>1810</v>
      </c>
      <c r="P1762" s="60">
        <v>855</v>
      </c>
      <c r="Q1762" s="60">
        <v>590</v>
      </c>
      <c r="R1762" s="316">
        <v>5420</v>
      </c>
      <c r="S1762" s="280">
        <v>6370</v>
      </c>
      <c r="T1762" s="186">
        <v>2087</v>
      </c>
      <c r="U1762" s="186">
        <v>966</v>
      </c>
      <c r="V1762" s="186">
        <v>657</v>
      </c>
      <c r="W1762" s="317">
        <v>6235</v>
      </c>
    </row>
    <row r="1763" spans="1:23">
      <c r="A1763" s="499"/>
      <c r="B1763" s="499"/>
      <c r="C1763" t="s">
        <v>172</v>
      </c>
      <c r="D1763" s="300"/>
      <c r="E1763" s="300"/>
      <c r="F1763" s="300"/>
      <c r="G1763" s="300"/>
      <c r="H1763" s="300"/>
      <c r="I1763" s="313">
        <v>2400</v>
      </c>
      <c r="J1763" s="227">
        <v>1084</v>
      </c>
      <c r="K1763" s="229">
        <v>553</v>
      </c>
      <c r="L1763" s="229">
        <v>477</v>
      </c>
      <c r="M1763" s="311">
        <v>2507</v>
      </c>
      <c r="N1763" s="197">
        <v>2714</v>
      </c>
      <c r="O1763" s="60">
        <v>1299</v>
      </c>
      <c r="P1763" s="60">
        <v>662</v>
      </c>
      <c r="Q1763" s="60">
        <v>582</v>
      </c>
      <c r="R1763" s="316">
        <v>2904</v>
      </c>
      <c r="S1763" s="280">
        <v>2707</v>
      </c>
      <c r="T1763" s="186">
        <v>1435</v>
      </c>
      <c r="U1763" s="186">
        <v>743</v>
      </c>
      <c r="V1763" s="186">
        <v>654</v>
      </c>
      <c r="W1763" s="317">
        <v>3053</v>
      </c>
    </row>
    <row r="1764" spans="1:23">
      <c r="A1764" s="499"/>
      <c r="B1764" s="499"/>
      <c r="C1764" t="s">
        <v>121</v>
      </c>
      <c r="D1764" s="300"/>
      <c r="E1764" s="300"/>
      <c r="F1764" s="300"/>
      <c r="G1764" s="300"/>
      <c r="H1764" s="300"/>
      <c r="I1764" s="313">
        <v>1058</v>
      </c>
      <c r="J1764" s="229">
        <v>341</v>
      </c>
      <c r="K1764" s="229">
        <v>125</v>
      </c>
      <c r="L1764" s="229">
        <v>68</v>
      </c>
      <c r="M1764" s="311">
        <v>931</v>
      </c>
      <c r="N1764" s="197">
        <v>1278</v>
      </c>
      <c r="O1764" s="60">
        <v>444</v>
      </c>
      <c r="P1764" s="60">
        <v>177</v>
      </c>
      <c r="Q1764" s="60">
        <v>86</v>
      </c>
      <c r="R1764" s="316">
        <v>1149</v>
      </c>
      <c r="S1764" s="280">
        <v>1492</v>
      </c>
      <c r="T1764" s="186">
        <v>525</v>
      </c>
      <c r="U1764" s="186">
        <v>208</v>
      </c>
      <c r="V1764" s="186">
        <v>95</v>
      </c>
      <c r="W1764" s="317">
        <v>1342</v>
      </c>
    </row>
    <row r="1765" spans="1:23">
      <c r="A1765" s="499"/>
      <c r="B1765" s="499"/>
      <c r="C1765" t="s">
        <v>281</v>
      </c>
      <c r="D1765" s="300"/>
      <c r="E1765" s="300"/>
      <c r="F1765" s="300"/>
      <c r="G1765" s="300"/>
      <c r="H1765" s="300"/>
      <c r="I1765" s="313">
        <v>8433</v>
      </c>
      <c r="J1765" s="227">
        <v>4152</v>
      </c>
      <c r="K1765" s="227">
        <v>2077</v>
      </c>
      <c r="L1765" s="227">
        <v>1428</v>
      </c>
      <c r="M1765" s="311">
        <v>9317</v>
      </c>
      <c r="N1765" s="197">
        <v>12015</v>
      </c>
      <c r="O1765" s="60">
        <v>5751</v>
      </c>
      <c r="P1765" s="60">
        <v>3060</v>
      </c>
      <c r="Q1765" s="60">
        <v>2091</v>
      </c>
      <c r="R1765" s="316">
        <v>12983</v>
      </c>
      <c r="S1765" s="280">
        <v>15716</v>
      </c>
      <c r="T1765" s="186">
        <v>7254</v>
      </c>
      <c r="U1765" s="186">
        <v>3903</v>
      </c>
      <c r="V1765" s="186">
        <v>2661</v>
      </c>
      <c r="W1765" s="317">
        <v>16634</v>
      </c>
    </row>
    <row r="1766" spans="1:23">
      <c r="A1766" s="499"/>
      <c r="B1766" s="499"/>
      <c r="C1766" t="s">
        <v>123</v>
      </c>
      <c r="D1766" s="300"/>
      <c r="E1766" s="300"/>
      <c r="F1766" s="300"/>
      <c r="G1766" s="300"/>
      <c r="H1766" s="300"/>
      <c r="I1766" s="313">
        <v>282786</v>
      </c>
      <c r="J1766" s="227">
        <v>232564</v>
      </c>
      <c r="K1766" s="227">
        <v>181256</v>
      </c>
      <c r="L1766" s="227">
        <v>201639</v>
      </c>
      <c r="M1766" s="311">
        <v>422779</v>
      </c>
      <c r="N1766" s="197">
        <v>283357</v>
      </c>
      <c r="O1766" s="60">
        <v>232343</v>
      </c>
      <c r="P1766" s="60">
        <v>181619</v>
      </c>
      <c r="Q1766" s="60">
        <v>202775</v>
      </c>
      <c r="R1766" s="316">
        <v>422632</v>
      </c>
      <c r="S1766" s="280">
        <v>293210</v>
      </c>
      <c r="T1766" s="186">
        <v>232572</v>
      </c>
      <c r="U1766" s="186">
        <v>182297</v>
      </c>
      <c r="V1766" s="186">
        <v>203973</v>
      </c>
      <c r="W1766" s="317">
        <v>427401</v>
      </c>
    </row>
    <row r="1767" spans="1:23">
      <c r="A1767" s="499"/>
      <c r="B1767" s="499"/>
      <c r="C1767" t="s">
        <v>509</v>
      </c>
      <c r="D1767" s="300"/>
      <c r="E1767" s="300"/>
      <c r="F1767" s="300"/>
      <c r="G1767" s="300"/>
      <c r="H1767" s="300"/>
      <c r="I1767" s="313">
        <v>383584</v>
      </c>
      <c r="J1767" s="227">
        <v>267068</v>
      </c>
      <c r="K1767" s="227">
        <v>196556</v>
      </c>
      <c r="L1767" s="227">
        <v>215159</v>
      </c>
      <c r="M1767" s="311">
        <v>517240</v>
      </c>
      <c r="N1767" s="197">
        <v>399946</v>
      </c>
      <c r="O1767" s="60">
        <v>274309</v>
      </c>
      <c r="P1767" s="60">
        <v>200702</v>
      </c>
      <c r="Q1767" s="60">
        <v>219484</v>
      </c>
      <c r="R1767" s="316">
        <v>533595</v>
      </c>
      <c r="S1767" s="280">
        <v>417799</v>
      </c>
      <c r="T1767" s="186">
        <v>281524</v>
      </c>
      <c r="U1767" s="186">
        <v>204434</v>
      </c>
      <c r="V1767" s="186">
        <v>222929</v>
      </c>
      <c r="W1767" s="317">
        <v>550436</v>
      </c>
    </row>
    <row r="1768" spans="1:23">
      <c r="A1768" s="499" t="s">
        <v>235</v>
      </c>
      <c r="B1768" s="499" t="s">
        <v>24</v>
      </c>
      <c r="C1768" t="s">
        <v>124</v>
      </c>
      <c r="D1768" s="229">
        <v>484</v>
      </c>
      <c r="E1768" s="227">
        <v>1172</v>
      </c>
      <c r="F1768" s="229">
        <v>557</v>
      </c>
      <c r="G1768" s="229">
        <v>424</v>
      </c>
      <c r="H1768" s="227">
        <v>1656</v>
      </c>
      <c r="I1768" s="314">
        <v>519</v>
      </c>
      <c r="J1768" s="227">
        <v>1113</v>
      </c>
      <c r="K1768" s="229">
        <v>484</v>
      </c>
      <c r="L1768" s="229">
        <v>297</v>
      </c>
      <c r="M1768" s="307">
        <v>1632</v>
      </c>
      <c r="N1768" s="197">
        <v>453</v>
      </c>
      <c r="O1768" s="60">
        <v>965</v>
      </c>
      <c r="P1768" s="60">
        <v>383</v>
      </c>
      <c r="Q1768" s="60">
        <v>261</v>
      </c>
      <c r="R1768" s="316">
        <v>1418</v>
      </c>
      <c r="S1768" s="280">
        <v>537</v>
      </c>
      <c r="T1768" s="186">
        <v>978</v>
      </c>
      <c r="U1768" s="186">
        <v>451</v>
      </c>
      <c r="V1768" s="186">
        <v>288</v>
      </c>
      <c r="W1768" s="317">
        <v>1515</v>
      </c>
    </row>
    <row r="1769" spans="1:23">
      <c r="A1769" s="499"/>
      <c r="B1769" s="499"/>
      <c r="C1769" t="s">
        <v>171</v>
      </c>
      <c r="D1769" s="229">
        <v>50</v>
      </c>
      <c r="E1769" s="229">
        <v>103</v>
      </c>
      <c r="F1769" s="229">
        <v>59</v>
      </c>
      <c r="G1769" s="229">
        <v>42</v>
      </c>
      <c r="H1769" s="229">
        <v>153</v>
      </c>
      <c r="I1769" s="314">
        <v>37</v>
      </c>
      <c r="J1769" s="229">
        <v>95</v>
      </c>
      <c r="K1769" s="229">
        <v>46</v>
      </c>
      <c r="L1769" s="229">
        <v>21</v>
      </c>
      <c r="M1769" s="308">
        <v>132</v>
      </c>
      <c r="N1769" s="197">
        <v>35</v>
      </c>
      <c r="O1769" s="60">
        <v>90</v>
      </c>
      <c r="P1769" s="60">
        <v>41</v>
      </c>
      <c r="Q1769" s="60">
        <v>19</v>
      </c>
      <c r="R1769" s="316">
        <v>125</v>
      </c>
      <c r="S1769" s="280">
        <v>45</v>
      </c>
      <c r="T1769" s="186">
        <v>93</v>
      </c>
      <c r="U1769" s="186">
        <v>37</v>
      </c>
      <c r="V1769" s="186">
        <v>40</v>
      </c>
      <c r="W1769" s="317">
        <v>138</v>
      </c>
    </row>
    <row r="1770" spans="1:23">
      <c r="A1770" s="499"/>
      <c r="B1770" s="499"/>
      <c r="C1770" t="s">
        <v>170</v>
      </c>
      <c r="D1770" s="229">
        <v>18</v>
      </c>
      <c r="E1770" s="229">
        <v>53</v>
      </c>
      <c r="F1770" s="229">
        <v>20</v>
      </c>
      <c r="G1770" s="229">
        <v>10</v>
      </c>
      <c r="H1770" s="229">
        <v>71</v>
      </c>
      <c r="I1770" s="314">
        <v>19</v>
      </c>
      <c r="J1770" s="229">
        <v>48</v>
      </c>
      <c r="K1770" s="229">
        <v>19</v>
      </c>
      <c r="L1770" s="133" t="s">
        <v>169</v>
      </c>
      <c r="M1770" s="308">
        <v>67</v>
      </c>
      <c r="N1770" s="197">
        <v>24</v>
      </c>
      <c r="O1770" s="60">
        <v>52</v>
      </c>
      <c r="P1770" s="60">
        <v>25</v>
      </c>
      <c r="Q1770" s="253" t="s">
        <v>169</v>
      </c>
      <c r="R1770" s="316">
        <v>76</v>
      </c>
      <c r="S1770" s="280">
        <v>27</v>
      </c>
      <c r="T1770" s="186">
        <v>62</v>
      </c>
      <c r="U1770" s="186">
        <v>30</v>
      </c>
      <c r="V1770" s="186">
        <v>12</v>
      </c>
      <c r="W1770" s="317">
        <v>89</v>
      </c>
    </row>
    <row r="1771" spans="1:23">
      <c r="A1771" s="499"/>
      <c r="B1771" s="499"/>
      <c r="C1771" t="s">
        <v>117</v>
      </c>
      <c r="D1771" s="229" t="s">
        <v>169</v>
      </c>
      <c r="E1771" s="229">
        <v>14</v>
      </c>
      <c r="F1771" s="133" t="s">
        <v>169</v>
      </c>
      <c r="G1771" s="133" t="s">
        <v>169</v>
      </c>
      <c r="H1771" s="229">
        <v>20</v>
      </c>
      <c r="I1771" s="158" t="s">
        <v>169</v>
      </c>
      <c r="J1771" s="133" t="s">
        <v>169</v>
      </c>
      <c r="K1771" s="133" t="s">
        <v>169</v>
      </c>
      <c r="M1771" s="308">
        <v>10</v>
      </c>
      <c r="N1771" s="315" t="s">
        <v>169</v>
      </c>
      <c r="O1771" s="253" t="s">
        <v>169</v>
      </c>
      <c r="P1771" s="253" t="s">
        <v>169</v>
      </c>
      <c r="Q1771" s="253" t="s">
        <v>169</v>
      </c>
      <c r="R1771" s="316">
        <v>12</v>
      </c>
      <c r="S1771" s="304" t="s">
        <v>169</v>
      </c>
      <c r="T1771" s="186">
        <v>10</v>
      </c>
      <c r="U1771" s="252" t="s">
        <v>169</v>
      </c>
      <c r="V1771" s="252" t="s">
        <v>169</v>
      </c>
      <c r="W1771" s="317">
        <v>19</v>
      </c>
    </row>
    <row r="1772" spans="1:23">
      <c r="A1772" s="499"/>
      <c r="B1772" s="499"/>
      <c r="C1772" t="s">
        <v>172</v>
      </c>
      <c r="D1772" s="229" t="s">
        <v>169</v>
      </c>
      <c r="E1772" s="229" t="s">
        <v>169</v>
      </c>
      <c r="F1772" s="133" t="s">
        <v>169</v>
      </c>
      <c r="G1772" s="133" t="s">
        <v>169</v>
      </c>
      <c r="H1772" s="229">
        <v>10</v>
      </c>
      <c r="I1772" s="158" t="s">
        <v>169</v>
      </c>
      <c r="J1772" s="133" t="s">
        <v>169</v>
      </c>
      <c r="K1772" s="133" t="s">
        <v>169</v>
      </c>
      <c r="L1772" s="133" t="s">
        <v>169</v>
      </c>
      <c r="M1772" s="159" t="s">
        <v>169</v>
      </c>
      <c r="N1772" s="315" t="s">
        <v>169</v>
      </c>
      <c r="O1772" s="253" t="s">
        <v>169</v>
      </c>
      <c r="P1772" s="253" t="s">
        <v>169</v>
      </c>
      <c r="R1772" s="318" t="s">
        <v>169</v>
      </c>
      <c r="S1772" s="304" t="s">
        <v>169</v>
      </c>
      <c r="T1772" s="252" t="s">
        <v>169</v>
      </c>
      <c r="U1772" s="252" t="s">
        <v>169</v>
      </c>
      <c r="V1772" s="252" t="s">
        <v>169</v>
      </c>
      <c r="W1772" s="321" t="s">
        <v>169</v>
      </c>
    </row>
    <row r="1773" spans="1:23">
      <c r="A1773" s="499"/>
      <c r="B1773" s="499"/>
      <c r="C1773" t="s">
        <v>121</v>
      </c>
      <c r="E1773" s="229" t="s">
        <v>169</v>
      </c>
      <c r="F1773" s="133" t="s">
        <v>169</v>
      </c>
      <c r="G1773" s="133" t="s">
        <v>169</v>
      </c>
      <c r="H1773" s="133" t="s">
        <v>169</v>
      </c>
      <c r="I1773" s="314"/>
      <c r="J1773" s="133" t="s">
        <v>169</v>
      </c>
      <c r="K1773" s="133" t="s">
        <v>169</v>
      </c>
      <c r="M1773" s="159" t="s">
        <v>169</v>
      </c>
      <c r="N1773" s="315" t="s">
        <v>169</v>
      </c>
      <c r="O1773" s="253" t="s">
        <v>169</v>
      </c>
      <c r="R1773" s="318" t="s">
        <v>169</v>
      </c>
      <c r="S1773" s="304" t="s">
        <v>169</v>
      </c>
      <c r="T1773" s="252" t="s">
        <v>169</v>
      </c>
      <c r="U1773" s="252" t="s">
        <v>169</v>
      </c>
      <c r="V1773" s="252" t="s">
        <v>169</v>
      </c>
      <c r="W1773" s="321" t="s">
        <v>169</v>
      </c>
    </row>
    <row r="1774" spans="1:23">
      <c r="A1774" s="499"/>
      <c r="B1774" s="499"/>
      <c r="C1774" t="s">
        <v>281</v>
      </c>
      <c r="D1774" s="229">
        <v>27</v>
      </c>
      <c r="E1774" s="229">
        <v>41</v>
      </c>
      <c r="F1774" s="229">
        <v>16</v>
      </c>
      <c r="G1774" s="229">
        <v>12</v>
      </c>
      <c r="H1774" s="229">
        <v>68</v>
      </c>
      <c r="I1774" s="314">
        <v>23</v>
      </c>
      <c r="J1774" s="229">
        <v>44</v>
      </c>
      <c r="K1774" s="133" t="s">
        <v>169</v>
      </c>
      <c r="L1774" s="133" t="s">
        <v>169</v>
      </c>
      <c r="M1774" s="308">
        <v>67</v>
      </c>
      <c r="N1774" s="197">
        <v>37</v>
      </c>
      <c r="O1774" s="60">
        <v>38</v>
      </c>
      <c r="P1774" s="60">
        <v>14</v>
      </c>
      <c r="Q1774" s="253" t="s">
        <v>169</v>
      </c>
      <c r="R1774" s="316">
        <v>75</v>
      </c>
      <c r="S1774" s="280">
        <v>35</v>
      </c>
      <c r="T1774" s="186">
        <v>55</v>
      </c>
      <c r="U1774" s="186">
        <v>22</v>
      </c>
      <c r="V1774" s="252" t="s">
        <v>169</v>
      </c>
      <c r="W1774" s="317">
        <v>90</v>
      </c>
    </row>
    <row r="1775" spans="1:23">
      <c r="A1775" s="499"/>
      <c r="B1775" s="499"/>
      <c r="C1775" t="s">
        <v>123</v>
      </c>
      <c r="D1775" s="229" t="s">
        <v>169</v>
      </c>
      <c r="E1775" s="229">
        <v>158</v>
      </c>
      <c r="F1775" s="229">
        <v>153</v>
      </c>
      <c r="G1775" s="229">
        <v>71</v>
      </c>
      <c r="H1775" s="229">
        <v>167</v>
      </c>
      <c r="I1775" s="314">
        <v>10</v>
      </c>
      <c r="J1775" s="229">
        <v>108</v>
      </c>
      <c r="K1775" s="229">
        <v>131</v>
      </c>
      <c r="L1775" s="229">
        <v>73</v>
      </c>
      <c r="M1775" s="308">
        <v>118</v>
      </c>
      <c r="N1775" s="197">
        <v>10</v>
      </c>
      <c r="O1775" s="60">
        <v>134</v>
      </c>
      <c r="P1775" s="60">
        <v>223</v>
      </c>
      <c r="Q1775" s="60">
        <v>168</v>
      </c>
      <c r="R1775" s="316">
        <v>144</v>
      </c>
      <c r="S1775" s="280">
        <v>14</v>
      </c>
      <c r="T1775" s="186">
        <v>131</v>
      </c>
      <c r="U1775" s="186">
        <v>265</v>
      </c>
      <c r="V1775" s="186">
        <v>181</v>
      </c>
      <c r="W1775" s="317">
        <v>145</v>
      </c>
    </row>
    <row r="1776" spans="1:23">
      <c r="A1776" s="499"/>
      <c r="B1776" s="499"/>
      <c r="C1776" t="s">
        <v>509</v>
      </c>
      <c r="D1776" s="229">
        <v>597</v>
      </c>
      <c r="E1776" s="227">
        <v>1551</v>
      </c>
      <c r="F1776" s="229">
        <v>820</v>
      </c>
      <c r="G1776" s="229">
        <v>564</v>
      </c>
      <c r="H1776" s="227">
        <v>2148</v>
      </c>
      <c r="I1776" s="314">
        <v>618</v>
      </c>
      <c r="J1776" s="227">
        <v>1417</v>
      </c>
      <c r="K1776" s="229">
        <v>695</v>
      </c>
      <c r="L1776" s="229">
        <v>407</v>
      </c>
      <c r="M1776" s="307">
        <v>2035</v>
      </c>
      <c r="N1776" s="197">
        <v>566</v>
      </c>
      <c r="O1776" s="60">
        <v>1293</v>
      </c>
      <c r="P1776" s="60">
        <v>693</v>
      </c>
      <c r="Q1776" s="60">
        <v>465</v>
      </c>
      <c r="R1776" s="316">
        <v>1859</v>
      </c>
      <c r="S1776" s="280">
        <v>669</v>
      </c>
      <c r="T1776" s="186">
        <v>1335</v>
      </c>
      <c r="U1776" s="186">
        <v>822</v>
      </c>
      <c r="V1776" s="186">
        <v>532</v>
      </c>
      <c r="W1776" s="317">
        <v>2004</v>
      </c>
    </row>
    <row r="1777" spans="1:23">
      <c r="A1777" s="499"/>
      <c r="B1777" s="499" t="s">
        <v>510</v>
      </c>
      <c r="C1777" t="s">
        <v>124</v>
      </c>
      <c r="D1777" s="229">
        <v>44</v>
      </c>
      <c r="E1777" s="229">
        <v>249</v>
      </c>
      <c r="F1777" s="229">
        <v>80</v>
      </c>
      <c r="G1777" s="229">
        <v>49</v>
      </c>
      <c r="H1777" s="229">
        <v>293</v>
      </c>
      <c r="I1777" s="314">
        <v>15</v>
      </c>
      <c r="J1777" s="229">
        <v>117</v>
      </c>
      <c r="K1777" s="229">
        <v>46</v>
      </c>
      <c r="L1777" s="229">
        <v>24</v>
      </c>
      <c r="M1777" s="308">
        <v>132</v>
      </c>
      <c r="N1777" s="197">
        <v>21</v>
      </c>
      <c r="O1777" s="60">
        <v>101</v>
      </c>
      <c r="P1777" s="60">
        <v>38</v>
      </c>
      <c r="Q1777" s="60">
        <v>14</v>
      </c>
      <c r="R1777" s="316">
        <v>122</v>
      </c>
      <c r="S1777" s="280">
        <v>26</v>
      </c>
      <c r="T1777" s="186">
        <v>98</v>
      </c>
      <c r="U1777" s="186">
        <v>53</v>
      </c>
      <c r="V1777" s="186">
        <v>25</v>
      </c>
      <c r="W1777" s="317">
        <v>124</v>
      </c>
    </row>
    <row r="1778" spans="1:23">
      <c r="A1778" s="499"/>
      <c r="B1778" s="499"/>
      <c r="C1778" t="s">
        <v>171</v>
      </c>
      <c r="D1778" s="229" t="s">
        <v>169</v>
      </c>
      <c r="E1778" s="229">
        <v>21</v>
      </c>
      <c r="F1778" s="133" t="s">
        <v>169</v>
      </c>
      <c r="G1778" s="133" t="s">
        <v>169</v>
      </c>
      <c r="H1778" s="229">
        <v>23</v>
      </c>
      <c r="I1778" s="158" t="s">
        <v>169</v>
      </c>
      <c r="J1778" s="229">
        <v>16</v>
      </c>
      <c r="K1778" s="133" t="s">
        <v>169</v>
      </c>
      <c r="L1778" s="133" t="s">
        <v>169</v>
      </c>
      <c r="M1778" s="308">
        <v>18</v>
      </c>
      <c r="N1778" s="315" t="s">
        <v>169</v>
      </c>
      <c r="O1778" s="60">
        <v>17</v>
      </c>
      <c r="P1778" s="253" t="s">
        <v>169</v>
      </c>
      <c r="Q1778" s="253" t="s">
        <v>169</v>
      </c>
      <c r="R1778" s="316">
        <v>18</v>
      </c>
      <c r="S1778" s="304" t="s">
        <v>169</v>
      </c>
      <c r="T1778" s="186">
        <v>12</v>
      </c>
      <c r="U1778" s="252" t="s">
        <v>169</v>
      </c>
      <c r="V1778" s="252" t="s">
        <v>169</v>
      </c>
      <c r="W1778" s="317">
        <v>13</v>
      </c>
    </row>
    <row r="1779" spans="1:23">
      <c r="A1779" s="499"/>
      <c r="B1779" s="499"/>
      <c r="C1779" t="s">
        <v>170</v>
      </c>
      <c r="D1779" s="229" t="s">
        <v>169</v>
      </c>
      <c r="E1779" s="229" t="s">
        <v>169</v>
      </c>
      <c r="F1779" s="133" t="s">
        <v>169</v>
      </c>
      <c r="H1779" s="133" t="s">
        <v>169</v>
      </c>
      <c r="I1779" s="158" t="s">
        <v>169</v>
      </c>
      <c r="J1779" s="133" t="s">
        <v>169</v>
      </c>
      <c r="K1779" s="133" t="s">
        <v>169</v>
      </c>
      <c r="L1779" s="133" t="s">
        <v>169</v>
      </c>
      <c r="M1779" s="159" t="s">
        <v>169</v>
      </c>
      <c r="N1779" s="315" t="s">
        <v>169</v>
      </c>
      <c r="O1779" s="253" t="s">
        <v>169</v>
      </c>
      <c r="P1779" s="253" t="s">
        <v>169</v>
      </c>
      <c r="Q1779" s="253" t="s">
        <v>169</v>
      </c>
      <c r="R1779" s="318" t="s">
        <v>169</v>
      </c>
      <c r="S1779" s="196"/>
      <c r="T1779" s="252" t="s">
        <v>169</v>
      </c>
      <c r="U1779" s="252" t="s">
        <v>169</v>
      </c>
      <c r="V1779" s="252" t="s">
        <v>169</v>
      </c>
      <c r="W1779" s="321" t="s">
        <v>169</v>
      </c>
    </row>
    <row r="1780" spans="1:23">
      <c r="A1780" s="499"/>
      <c r="B1780" s="499"/>
      <c r="C1780" t="s">
        <v>117</v>
      </c>
      <c r="E1780" s="229" t="s">
        <v>169</v>
      </c>
      <c r="H1780" s="133" t="s">
        <v>169</v>
      </c>
      <c r="I1780" s="314"/>
      <c r="J1780" s="133" t="s">
        <v>169</v>
      </c>
      <c r="M1780" s="159" t="s">
        <v>169</v>
      </c>
      <c r="N1780" s="196"/>
      <c r="O1780" s="253" t="s">
        <v>169</v>
      </c>
      <c r="R1780" s="318" t="s">
        <v>169</v>
      </c>
      <c r="S1780" s="196"/>
      <c r="U1780" s="252" t="s">
        <v>169</v>
      </c>
      <c r="W1780" s="195"/>
    </row>
    <row r="1781" spans="1:23">
      <c r="A1781" s="499"/>
      <c r="B1781" s="499"/>
      <c r="C1781" t="s">
        <v>172</v>
      </c>
      <c r="E1781" s="229" t="s">
        <v>169</v>
      </c>
      <c r="H1781" s="133" t="s">
        <v>169</v>
      </c>
      <c r="I1781" s="314"/>
      <c r="L1781" s="133" t="s">
        <v>169</v>
      </c>
      <c r="M1781" s="308"/>
      <c r="N1781" s="196"/>
      <c r="O1781" s="60"/>
      <c r="R1781" s="316"/>
      <c r="S1781" s="196"/>
      <c r="V1781" s="252" t="s">
        <v>169</v>
      </c>
      <c r="W1781" s="195"/>
    </row>
    <row r="1782" spans="1:23">
      <c r="A1782" s="499"/>
      <c r="B1782" s="499"/>
      <c r="C1782" t="s">
        <v>121</v>
      </c>
      <c r="I1782" s="314"/>
      <c r="J1782" s="133" t="s">
        <v>169</v>
      </c>
      <c r="M1782" s="159" t="s">
        <v>169</v>
      </c>
      <c r="N1782" s="196"/>
      <c r="O1782" s="60"/>
      <c r="R1782" s="316"/>
      <c r="S1782" s="196"/>
      <c r="W1782" s="195"/>
    </row>
    <row r="1783" spans="1:23">
      <c r="A1783" s="499"/>
      <c r="B1783" s="499"/>
      <c r="C1783" t="s">
        <v>281</v>
      </c>
      <c r="D1783" s="229" t="s">
        <v>169</v>
      </c>
      <c r="E1783" s="229" t="s">
        <v>169</v>
      </c>
      <c r="H1783" s="133" t="s">
        <v>169</v>
      </c>
      <c r="I1783" s="314"/>
      <c r="J1783" s="133" t="s">
        <v>169</v>
      </c>
      <c r="K1783" s="133" t="s">
        <v>169</v>
      </c>
      <c r="M1783" s="159" t="s">
        <v>169</v>
      </c>
      <c r="N1783" s="315" t="s">
        <v>169</v>
      </c>
      <c r="O1783" s="253" t="s">
        <v>169</v>
      </c>
      <c r="P1783" s="253" t="s">
        <v>169</v>
      </c>
      <c r="R1783" s="318" t="s">
        <v>169</v>
      </c>
      <c r="S1783" s="304" t="s">
        <v>169</v>
      </c>
      <c r="T1783" s="252" t="s">
        <v>169</v>
      </c>
      <c r="U1783" s="252" t="s">
        <v>169</v>
      </c>
      <c r="V1783" s="252" t="s">
        <v>169</v>
      </c>
      <c r="W1783" s="321" t="s">
        <v>169</v>
      </c>
    </row>
    <row r="1784" spans="1:23">
      <c r="A1784" s="499"/>
      <c r="B1784" s="499"/>
      <c r="C1784" t="s">
        <v>123</v>
      </c>
      <c r="D1784" s="229" t="s">
        <v>169</v>
      </c>
      <c r="E1784" s="229">
        <v>43</v>
      </c>
      <c r="F1784" s="229">
        <v>37</v>
      </c>
      <c r="G1784" s="229">
        <v>30</v>
      </c>
      <c r="H1784" s="229">
        <v>45</v>
      </c>
      <c r="I1784" s="158" t="s">
        <v>169</v>
      </c>
      <c r="J1784" s="229">
        <v>13</v>
      </c>
      <c r="K1784" s="229">
        <v>30</v>
      </c>
      <c r="L1784" s="229">
        <v>25</v>
      </c>
      <c r="M1784" s="308">
        <v>15</v>
      </c>
      <c r="N1784" s="315" t="s">
        <v>169</v>
      </c>
      <c r="O1784" s="60">
        <v>15</v>
      </c>
      <c r="P1784" s="60">
        <v>44</v>
      </c>
      <c r="Q1784" s="60">
        <v>20</v>
      </c>
      <c r="R1784" s="316">
        <v>16</v>
      </c>
      <c r="S1784" s="196"/>
      <c r="T1784" s="252" t="s">
        <v>169</v>
      </c>
      <c r="U1784" s="186">
        <v>27</v>
      </c>
      <c r="V1784" s="186">
        <v>18</v>
      </c>
      <c r="W1784" s="321" t="s">
        <v>169</v>
      </c>
    </row>
    <row r="1785" spans="1:23">
      <c r="A1785" s="499"/>
      <c r="B1785" s="499"/>
      <c r="C1785" t="s">
        <v>509</v>
      </c>
      <c r="D1785" s="229">
        <v>51</v>
      </c>
      <c r="E1785" s="229">
        <v>324</v>
      </c>
      <c r="F1785" s="229">
        <v>124</v>
      </c>
      <c r="G1785" s="229">
        <v>80</v>
      </c>
      <c r="H1785" s="229">
        <v>375</v>
      </c>
      <c r="I1785" s="314">
        <v>21</v>
      </c>
      <c r="J1785" s="229">
        <v>163</v>
      </c>
      <c r="K1785" s="229">
        <v>86</v>
      </c>
      <c r="L1785" s="229">
        <v>54</v>
      </c>
      <c r="M1785" s="308">
        <v>184</v>
      </c>
      <c r="N1785" s="197">
        <v>27</v>
      </c>
      <c r="O1785" s="60">
        <v>147</v>
      </c>
      <c r="P1785" s="60">
        <v>91</v>
      </c>
      <c r="Q1785" s="60">
        <v>36</v>
      </c>
      <c r="R1785" s="316">
        <v>174</v>
      </c>
      <c r="S1785" s="280">
        <v>29</v>
      </c>
      <c r="T1785" s="186">
        <v>123</v>
      </c>
      <c r="U1785" s="186">
        <v>95</v>
      </c>
      <c r="V1785" s="186">
        <v>50</v>
      </c>
      <c r="W1785" s="317">
        <v>152</v>
      </c>
    </row>
    <row r="1786" spans="1:23">
      <c r="A1786" s="499"/>
      <c r="B1786" s="499" t="s">
        <v>41</v>
      </c>
      <c r="C1786" t="s">
        <v>124</v>
      </c>
      <c r="D1786" s="300"/>
      <c r="E1786" s="300"/>
      <c r="F1786" s="300"/>
      <c r="G1786" s="300"/>
      <c r="H1786" s="300"/>
      <c r="I1786" s="314">
        <v>245</v>
      </c>
      <c r="J1786" s="229">
        <v>574</v>
      </c>
      <c r="K1786" s="229">
        <v>277</v>
      </c>
      <c r="L1786" s="229">
        <v>138</v>
      </c>
      <c r="M1786" s="308">
        <v>819</v>
      </c>
      <c r="N1786" s="197">
        <v>274</v>
      </c>
      <c r="O1786" s="60">
        <v>560</v>
      </c>
      <c r="P1786" s="60">
        <v>237</v>
      </c>
      <c r="Q1786" s="60">
        <v>129</v>
      </c>
      <c r="R1786" s="319">
        <v>834</v>
      </c>
      <c r="S1786" s="280">
        <v>234</v>
      </c>
      <c r="T1786" s="186">
        <v>541</v>
      </c>
      <c r="U1786" s="186">
        <v>222</v>
      </c>
      <c r="V1786" s="186">
        <v>146</v>
      </c>
      <c r="W1786" s="317">
        <v>775</v>
      </c>
    </row>
    <row r="1787" spans="1:23">
      <c r="A1787" s="499"/>
      <c r="B1787" s="499"/>
      <c r="C1787" t="s">
        <v>171</v>
      </c>
      <c r="D1787" s="300"/>
      <c r="E1787" s="300"/>
      <c r="F1787" s="300"/>
      <c r="G1787" s="300"/>
      <c r="H1787" s="300"/>
      <c r="I1787" s="314">
        <v>27</v>
      </c>
      <c r="J1787" s="229">
        <v>48</v>
      </c>
      <c r="K1787" s="229">
        <v>23</v>
      </c>
      <c r="L1787" s="229">
        <v>14</v>
      </c>
      <c r="M1787" s="308">
        <v>75</v>
      </c>
      <c r="N1787" s="197">
        <v>25</v>
      </c>
      <c r="O1787" s="60">
        <v>44</v>
      </c>
      <c r="P1787" s="60">
        <v>21</v>
      </c>
      <c r="Q1787" s="253" t="s">
        <v>169</v>
      </c>
      <c r="R1787" s="319">
        <v>69</v>
      </c>
      <c r="S1787" s="280">
        <v>18</v>
      </c>
      <c r="T1787" s="186">
        <v>43</v>
      </c>
      <c r="U1787" s="186">
        <v>23</v>
      </c>
      <c r="V1787" s="252" t="s">
        <v>169</v>
      </c>
      <c r="W1787" s="317">
        <v>61</v>
      </c>
    </row>
    <row r="1788" spans="1:23">
      <c r="A1788" s="499"/>
      <c r="B1788" s="499"/>
      <c r="C1788" t="s">
        <v>170</v>
      </c>
      <c r="D1788" s="300"/>
      <c r="E1788" s="300"/>
      <c r="F1788" s="300"/>
      <c r="G1788" s="300"/>
      <c r="H1788" s="300"/>
      <c r="I1788" s="158" t="s">
        <v>169</v>
      </c>
      <c r="J1788" s="229">
        <v>28</v>
      </c>
      <c r="K1788" s="133" t="s">
        <v>169</v>
      </c>
      <c r="L1788" s="133" t="s">
        <v>169</v>
      </c>
      <c r="M1788" s="308">
        <v>37</v>
      </c>
      <c r="N1788" s="315" t="s">
        <v>169</v>
      </c>
      <c r="O1788" s="60">
        <v>27</v>
      </c>
      <c r="P1788" s="60">
        <v>10</v>
      </c>
      <c r="Q1788" s="253" t="s">
        <v>169</v>
      </c>
      <c r="R1788" s="319">
        <v>34</v>
      </c>
      <c r="S1788" s="280">
        <v>13</v>
      </c>
      <c r="T1788" s="186">
        <v>26</v>
      </c>
      <c r="U1788" s="186">
        <v>19</v>
      </c>
      <c r="V1788" s="252" t="s">
        <v>169</v>
      </c>
      <c r="W1788" s="317">
        <v>39</v>
      </c>
    </row>
    <row r="1789" spans="1:23">
      <c r="A1789" s="499"/>
      <c r="B1789" s="499"/>
      <c r="C1789" t="s">
        <v>117</v>
      </c>
      <c r="D1789" s="300"/>
      <c r="E1789" s="300"/>
      <c r="F1789" s="300"/>
      <c r="G1789" s="300"/>
      <c r="H1789" s="300"/>
      <c r="I1789" s="158" t="s">
        <v>169</v>
      </c>
      <c r="J1789" s="133" t="s">
        <v>169</v>
      </c>
      <c r="K1789" s="133" t="s">
        <v>169</v>
      </c>
      <c r="L1789" s="133" t="s">
        <v>169</v>
      </c>
      <c r="M1789" s="308">
        <v>11</v>
      </c>
      <c r="N1789" s="315" t="s">
        <v>169</v>
      </c>
      <c r="O1789" s="253" t="s">
        <v>169</v>
      </c>
      <c r="P1789" s="253" t="s">
        <v>169</v>
      </c>
      <c r="R1789" s="320" t="s">
        <v>169</v>
      </c>
      <c r="S1789" s="304" t="s">
        <v>169</v>
      </c>
      <c r="T1789" s="252" t="s">
        <v>169</v>
      </c>
      <c r="U1789" s="252" t="s">
        <v>169</v>
      </c>
      <c r="V1789" s="252" t="s">
        <v>169</v>
      </c>
      <c r="W1789" s="321" t="s">
        <v>169</v>
      </c>
    </row>
    <row r="1790" spans="1:23">
      <c r="A1790" s="499"/>
      <c r="B1790" s="499"/>
      <c r="C1790" t="s">
        <v>172</v>
      </c>
      <c r="D1790" s="300"/>
      <c r="E1790" s="300"/>
      <c r="F1790" s="300"/>
      <c r="G1790" s="300"/>
      <c r="H1790" s="300"/>
      <c r="I1790" s="158" t="s">
        <v>169</v>
      </c>
      <c r="J1790" s="133" t="s">
        <v>169</v>
      </c>
      <c r="K1790" s="133" t="s">
        <v>169</v>
      </c>
      <c r="L1790" s="133" t="s">
        <v>169</v>
      </c>
      <c r="M1790" s="159" t="s">
        <v>169</v>
      </c>
      <c r="N1790" s="315" t="s">
        <v>169</v>
      </c>
      <c r="O1790" s="253" t="s">
        <v>169</v>
      </c>
      <c r="P1790" s="253" t="s">
        <v>169</v>
      </c>
      <c r="Q1790" s="253" t="s">
        <v>169</v>
      </c>
      <c r="R1790" s="320" t="s">
        <v>169</v>
      </c>
      <c r="S1790" s="304" t="s">
        <v>169</v>
      </c>
      <c r="T1790" s="252" t="s">
        <v>169</v>
      </c>
      <c r="U1790" s="252" t="s">
        <v>169</v>
      </c>
      <c r="W1790" s="321" t="s">
        <v>169</v>
      </c>
    </row>
    <row r="1791" spans="1:23">
      <c r="A1791" s="499"/>
      <c r="B1791" s="499"/>
      <c r="C1791" t="s">
        <v>121</v>
      </c>
      <c r="D1791" s="300"/>
      <c r="E1791" s="300"/>
      <c r="F1791" s="300"/>
      <c r="G1791" s="300"/>
      <c r="H1791" s="300"/>
      <c r="I1791" s="314"/>
      <c r="J1791" s="133" t="s">
        <v>169</v>
      </c>
      <c r="K1791" s="133" t="s">
        <v>169</v>
      </c>
      <c r="L1791" s="133" t="s">
        <v>169</v>
      </c>
      <c r="M1791" s="159" t="s">
        <v>169</v>
      </c>
      <c r="N1791" s="196"/>
      <c r="O1791" s="60"/>
      <c r="P1791" s="253" t="s">
        <v>169</v>
      </c>
      <c r="R1791" s="319"/>
      <c r="S1791" s="304" t="s">
        <v>169</v>
      </c>
      <c r="T1791" s="252" t="s">
        <v>169</v>
      </c>
      <c r="W1791" s="321" t="s">
        <v>169</v>
      </c>
    </row>
    <row r="1792" spans="1:23">
      <c r="A1792" s="499"/>
      <c r="B1792" s="499"/>
      <c r="C1792" t="s">
        <v>281</v>
      </c>
      <c r="D1792" s="300"/>
      <c r="E1792" s="300"/>
      <c r="F1792" s="300"/>
      <c r="G1792" s="300"/>
      <c r="H1792" s="300"/>
      <c r="I1792" s="314">
        <v>17</v>
      </c>
      <c r="J1792" s="229">
        <v>16</v>
      </c>
      <c r="K1792" s="133" t="s">
        <v>169</v>
      </c>
      <c r="L1792" s="133" t="s">
        <v>169</v>
      </c>
      <c r="M1792" s="308">
        <v>33</v>
      </c>
      <c r="N1792" s="197">
        <v>14</v>
      </c>
      <c r="O1792" s="60">
        <v>24</v>
      </c>
      <c r="P1792" s="253" t="s">
        <v>169</v>
      </c>
      <c r="Q1792" s="253" t="s">
        <v>169</v>
      </c>
      <c r="R1792" s="319">
        <v>38</v>
      </c>
      <c r="S1792" s="280">
        <v>18</v>
      </c>
      <c r="T1792" s="186">
        <v>23</v>
      </c>
      <c r="U1792" s="252" t="s">
        <v>169</v>
      </c>
      <c r="V1792" s="252" t="s">
        <v>169</v>
      </c>
      <c r="W1792" s="317">
        <v>41</v>
      </c>
    </row>
    <row r="1793" spans="1:23">
      <c r="A1793" s="499"/>
      <c r="B1793" s="499"/>
      <c r="C1793" t="s">
        <v>123</v>
      </c>
      <c r="D1793" s="300"/>
      <c r="E1793" s="300"/>
      <c r="F1793" s="300"/>
      <c r="G1793" s="300"/>
      <c r="H1793" s="300"/>
      <c r="I1793" s="158" t="s">
        <v>169</v>
      </c>
      <c r="J1793" s="229">
        <v>70</v>
      </c>
      <c r="K1793" s="229">
        <v>78</v>
      </c>
      <c r="L1793" s="229">
        <v>24</v>
      </c>
      <c r="M1793" s="308">
        <v>73</v>
      </c>
      <c r="N1793" s="315" t="s">
        <v>169</v>
      </c>
      <c r="O1793" s="60">
        <v>64</v>
      </c>
      <c r="P1793" s="60">
        <v>73</v>
      </c>
      <c r="Q1793" s="60">
        <v>34</v>
      </c>
      <c r="R1793" s="319">
        <v>70</v>
      </c>
      <c r="S1793" s="304" t="s">
        <v>169</v>
      </c>
      <c r="T1793" s="186">
        <v>48</v>
      </c>
      <c r="U1793" s="186">
        <v>91</v>
      </c>
      <c r="V1793" s="186">
        <v>73</v>
      </c>
      <c r="W1793" s="317">
        <v>54</v>
      </c>
    </row>
    <row r="1794" spans="1:23">
      <c r="A1794" s="499"/>
      <c r="B1794" s="499"/>
      <c r="C1794" t="s">
        <v>509</v>
      </c>
      <c r="D1794" s="300"/>
      <c r="E1794" s="300"/>
      <c r="F1794" s="300"/>
      <c r="G1794" s="300"/>
      <c r="H1794" s="300"/>
      <c r="I1794" s="314">
        <v>305</v>
      </c>
      <c r="J1794" s="229">
        <v>747</v>
      </c>
      <c r="K1794" s="229">
        <v>403</v>
      </c>
      <c r="L1794" s="229">
        <v>189</v>
      </c>
      <c r="M1794" s="307">
        <v>1052</v>
      </c>
      <c r="N1794" s="197">
        <v>332</v>
      </c>
      <c r="O1794" s="60">
        <v>723</v>
      </c>
      <c r="P1794" s="60">
        <v>350</v>
      </c>
      <c r="Q1794" s="60">
        <v>178</v>
      </c>
      <c r="R1794" s="316">
        <v>1055</v>
      </c>
      <c r="S1794" s="280">
        <v>295</v>
      </c>
      <c r="T1794" s="186">
        <v>690</v>
      </c>
      <c r="U1794" s="186">
        <v>366</v>
      </c>
      <c r="V1794" s="186">
        <v>241</v>
      </c>
      <c r="W1794" s="317">
        <v>985</v>
      </c>
    </row>
    <row r="1795" spans="1:23">
      <c r="A1795" s="499"/>
      <c r="B1795" s="499" t="s">
        <v>511</v>
      </c>
      <c r="C1795" t="s">
        <v>124</v>
      </c>
      <c r="D1795" s="300"/>
      <c r="E1795" s="300"/>
      <c r="F1795" s="300"/>
      <c r="G1795" s="300"/>
      <c r="H1795" s="300"/>
      <c r="I1795" s="313">
        <v>35964</v>
      </c>
      <c r="J1795" s="227">
        <v>7873</v>
      </c>
      <c r="K1795" s="227">
        <v>3902</v>
      </c>
      <c r="L1795" s="227">
        <v>3937</v>
      </c>
      <c r="M1795" s="311">
        <v>25997</v>
      </c>
      <c r="N1795" s="197">
        <v>39129</v>
      </c>
      <c r="O1795" s="60">
        <v>8756</v>
      </c>
      <c r="P1795" s="60">
        <v>4439</v>
      </c>
      <c r="Q1795" s="60">
        <v>4900</v>
      </c>
      <c r="R1795" s="316">
        <v>28330</v>
      </c>
      <c r="S1795" s="280">
        <v>42143</v>
      </c>
      <c r="T1795" s="186">
        <v>9473</v>
      </c>
      <c r="U1795" s="186">
        <v>4778</v>
      </c>
      <c r="V1795" s="186">
        <v>5333</v>
      </c>
      <c r="W1795" s="317">
        <v>30291</v>
      </c>
    </row>
    <row r="1796" spans="1:23">
      <c r="A1796" s="499"/>
      <c r="B1796" s="499"/>
      <c r="C1796" t="s">
        <v>171</v>
      </c>
      <c r="D1796" s="300"/>
      <c r="E1796" s="300"/>
      <c r="F1796" s="300"/>
      <c r="G1796" s="300"/>
      <c r="H1796" s="300"/>
      <c r="I1796" s="313">
        <v>4052</v>
      </c>
      <c r="J1796" s="229">
        <v>885</v>
      </c>
      <c r="K1796" s="229">
        <v>479</v>
      </c>
      <c r="L1796" s="229">
        <v>345</v>
      </c>
      <c r="M1796" s="311">
        <v>2962</v>
      </c>
      <c r="N1796" s="197">
        <v>4421</v>
      </c>
      <c r="O1796" s="60">
        <v>946</v>
      </c>
      <c r="P1796" s="60">
        <v>538</v>
      </c>
      <c r="Q1796" s="60">
        <v>400</v>
      </c>
      <c r="R1796" s="316">
        <v>3235</v>
      </c>
      <c r="S1796" s="280">
        <v>4616</v>
      </c>
      <c r="T1796" s="186">
        <v>1027</v>
      </c>
      <c r="U1796" s="186">
        <v>587</v>
      </c>
      <c r="V1796" s="186">
        <v>437</v>
      </c>
      <c r="W1796" s="317">
        <v>3404</v>
      </c>
    </row>
    <row r="1797" spans="1:23">
      <c r="A1797" s="499"/>
      <c r="B1797" s="499"/>
      <c r="C1797" t="s">
        <v>170</v>
      </c>
      <c r="D1797" s="300"/>
      <c r="E1797" s="300"/>
      <c r="F1797" s="300"/>
      <c r="G1797" s="300"/>
      <c r="H1797" s="300"/>
      <c r="I1797" s="313">
        <v>1227</v>
      </c>
      <c r="J1797" s="229">
        <v>304</v>
      </c>
      <c r="K1797" s="229">
        <v>135</v>
      </c>
      <c r="L1797" s="229">
        <v>99</v>
      </c>
      <c r="M1797" s="311">
        <v>1043</v>
      </c>
      <c r="N1797" s="197">
        <v>1385</v>
      </c>
      <c r="O1797" s="60">
        <v>359</v>
      </c>
      <c r="P1797" s="60">
        <v>152</v>
      </c>
      <c r="Q1797" s="60">
        <v>127</v>
      </c>
      <c r="R1797" s="316">
        <v>1178</v>
      </c>
      <c r="S1797" s="280">
        <v>1508</v>
      </c>
      <c r="T1797" s="186">
        <v>377</v>
      </c>
      <c r="U1797" s="186">
        <v>176</v>
      </c>
      <c r="V1797" s="186">
        <v>143</v>
      </c>
      <c r="W1797" s="317">
        <v>1257</v>
      </c>
    </row>
    <row r="1798" spans="1:23">
      <c r="A1798" s="499"/>
      <c r="B1798" s="499"/>
      <c r="C1798" t="s">
        <v>117</v>
      </c>
      <c r="D1798" s="300"/>
      <c r="E1798" s="300"/>
      <c r="F1798" s="300"/>
      <c r="G1798" s="300"/>
      <c r="H1798" s="300"/>
      <c r="I1798" s="314">
        <v>903</v>
      </c>
      <c r="J1798" s="229">
        <v>178</v>
      </c>
      <c r="K1798" s="229">
        <v>64</v>
      </c>
      <c r="L1798" s="229">
        <v>44</v>
      </c>
      <c r="M1798" s="311">
        <v>817</v>
      </c>
      <c r="N1798" s="197">
        <v>1012</v>
      </c>
      <c r="O1798" s="60">
        <v>188</v>
      </c>
      <c r="P1798" s="60">
        <v>78</v>
      </c>
      <c r="Q1798" s="60">
        <v>82</v>
      </c>
      <c r="R1798" s="316">
        <v>906</v>
      </c>
      <c r="S1798" s="280">
        <v>1064</v>
      </c>
      <c r="T1798" s="186">
        <v>199</v>
      </c>
      <c r="U1798" s="186">
        <v>86</v>
      </c>
      <c r="V1798" s="186">
        <v>86</v>
      </c>
      <c r="W1798" s="317">
        <v>953</v>
      </c>
    </row>
    <row r="1799" spans="1:23">
      <c r="A1799" s="499"/>
      <c r="B1799" s="499"/>
      <c r="C1799" t="s">
        <v>172</v>
      </c>
      <c r="D1799" s="300"/>
      <c r="E1799" s="300"/>
      <c r="F1799" s="300"/>
      <c r="G1799" s="300"/>
      <c r="H1799" s="300"/>
      <c r="I1799" s="314">
        <v>175</v>
      </c>
      <c r="J1799" s="229">
        <v>36</v>
      </c>
      <c r="K1799" s="229">
        <v>29</v>
      </c>
      <c r="L1799" s="229">
        <v>25</v>
      </c>
      <c r="M1799" s="311">
        <v>133</v>
      </c>
      <c r="N1799" s="197">
        <v>197</v>
      </c>
      <c r="O1799" s="60">
        <v>39</v>
      </c>
      <c r="P1799" s="60">
        <v>39</v>
      </c>
      <c r="Q1799" s="60">
        <v>36</v>
      </c>
      <c r="R1799" s="316">
        <v>147</v>
      </c>
      <c r="S1799" s="280">
        <v>206</v>
      </c>
      <c r="T1799" s="186">
        <v>47</v>
      </c>
      <c r="U1799" s="186">
        <v>38</v>
      </c>
      <c r="V1799" s="186">
        <v>42</v>
      </c>
      <c r="W1799" s="317">
        <v>156</v>
      </c>
    </row>
    <row r="1800" spans="1:23">
      <c r="A1800" s="499"/>
      <c r="B1800" s="499"/>
      <c r="C1800" t="s">
        <v>121</v>
      </c>
      <c r="D1800" s="300"/>
      <c r="E1800" s="300"/>
      <c r="F1800" s="300"/>
      <c r="G1800" s="300"/>
      <c r="H1800" s="300"/>
      <c r="I1800" s="314">
        <v>31</v>
      </c>
      <c r="J1800" s="133" t="s">
        <v>169</v>
      </c>
      <c r="K1800" s="133" t="s">
        <v>169</v>
      </c>
      <c r="L1800" s="133" t="s">
        <v>169</v>
      </c>
      <c r="M1800" s="311">
        <v>25</v>
      </c>
      <c r="N1800" s="197">
        <v>40</v>
      </c>
      <c r="O1800" s="60">
        <v>12</v>
      </c>
      <c r="P1800" s="253" t="s">
        <v>169</v>
      </c>
      <c r="Q1800" s="253" t="s">
        <v>169</v>
      </c>
      <c r="R1800" s="316">
        <v>36</v>
      </c>
      <c r="S1800" s="280">
        <v>42</v>
      </c>
      <c r="T1800" s="186">
        <v>18</v>
      </c>
      <c r="U1800" s="252" t="s">
        <v>169</v>
      </c>
      <c r="V1800" s="186">
        <v>10</v>
      </c>
      <c r="W1800" s="317">
        <v>45</v>
      </c>
    </row>
    <row r="1801" spans="1:23">
      <c r="A1801" s="499"/>
      <c r="B1801" s="499"/>
      <c r="C1801" t="s">
        <v>281</v>
      </c>
      <c r="D1801" s="300"/>
      <c r="E1801" s="300"/>
      <c r="F1801" s="300"/>
      <c r="G1801" s="300"/>
      <c r="H1801" s="300"/>
      <c r="I1801" s="313">
        <v>1302</v>
      </c>
      <c r="J1801" s="229">
        <v>194</v>
      </c>
      <c r="K1801" s="229">
        <v>79</v>
      </c>
      <c r="L1801" s="229">
        <v>40</v>
      </c>
      <c r="M1801" s="311">
        <v>882</v>
      </c>
      <c r="N1801" s="197">
        <v>1517</v>
      </c>
      <c r="O1801" s="60">
        <v>232</v>
      </c>
      <c r="P1801" s="60">
        <v>94</v>
      </c>
      <c r="Q1801" s="60">
        <v>49</v>
      </c>
      <c r="R1801" s="316">
        <v>1013</v>
      </c>
      <c r="S1801" s="280">
        <v>1710</v>
      </c>
      <c r="T1801" s="186">
        <v>273</v>
      </c>
      <c r="U1801" s="186">
        <v>109</v>
      </c>
      <c r="V1801" s="186">
        <v>58</v>
      </c>
      <c r="W1801" s="317">
        <v>1159</v>
      </c>
    </row>
    <row r="1802" spans="1:23">
      <c r="A1802" s="499"/>
      <c r="B1802" s="499"/>
      <c r="C1802" t="s">
        <v>123</v>
      </c>
      <c r="D1802" s="300"/>
      <c r="E1802" s="300"/>
      <c r="F1802" s="300"/>
      <c r="G1802" s="300"/>
      <c r="H1802" s="300"/>
      <c r="I1802" s="313">
        <v>37360</v>
      </c>
      <c r="J1802" s="227">
        <v>24855</v>
      </c>
      <c r="K1802" s="227">
        <v>16662</v>
      </c>
      <c r="L1802" s="227">
        <v>19975</v>
      </c>
      <c r="M1802" s="311">
        <v>50037</v>
      </c>
      <c r="N1802" s="197">
        <v>36939</v>
      </c>
      <c r="O1802" s="60">
        <v>24631</v>
      </c>
      <c r="P1802" s="60">
        <v>16604</v>
      </c>
      <c r="Q1802" s="60">
        <v>20017</v>
      </c>
      <c r="R1802" s="316">
        <v>49522</v>
      </c>
      <c r="S1802" s="280">
        <v>37068</v>
      </c>
      <c r="T1802" s="186">
        <v>24398</v>
      </c>
      <c r="U1802" s="186">
        <v>16574</v>
      </c>
      <c r="V1802" s="186">
        <v>20060</v>
      </c>
      <c r="W1802" s="317">
        <v>49229</v>
      </c>
    </row>
    <row r="1803" spans="1:23">
      <c r="A1803" s="499"/>
      <c r="B1803" s="499"/>
      <c r="C1803" t="s">
        <v>509</v>
      </c>
      <c r="D1803" s="300"/>
      <c r="E1803" s="300"/>
      <c r="F1803" s="300"/>
      <c r="G1803" s="300"/>
      <c r="H1803" s="300"/>
      <c r="I1803" s="313">
        <v>81014</v>
      </c>
      <c r="J1803" s="227">
        <v>34334</v>
      </c>
      <c r="K1803" s="227">
        <v>21354</v>
      </c>
      <c r="L1803" s="227">
        <v>24468</v>
      </c>
      <c r="M1803" s="311">
        <v>81896</v>
      </c>
      <c r="N1803" s="197">
        <v>84640</v>
      </c>
      <c r="O1803" s="60">
        <v>35163</v>
      </c>
      <c r="P1803" s="60">
        <v>21950</v>
      </c>
      <c r="Q1803" s="60">
        <v>25619</v>
      </c>
      <c r="R1803" s="316">
        <v>84367</v>
      </c>
      <c r="S1803" s="280">
        <v>88357</v>
      </c>
      <c r="T1803" s="186">
        <v>35812</v>
      </c>
      <c r="U1803" s="186">
        <v>22355</v>
      </c>
      <c r="V1803" s="186">
        <v>26169</v>
      </c>
      <c r="W1803" s="317">
        <v>86494</v>
      </c>
    </row>
    <row r="1804" spans="1:23">
      <c r="A1804" s="499" t="s">
        <v>236</v>
      </c>
      <c r="B1804" s="499" t="s">
        <v>24</v>
      </c>
      <c r="C1804" t="s">
        <v>124</v>
      </c>
      <c r="D1804" s="227">
        <v>1548</v>
      </c>
      <c r="E1804" s="227">
        <v>3030</v>
      </c>
      <c r="F1804" s="227">
        <v>1183</v>
      </c>
      <c r="G1804" s="229">
        <v>732</v>
      </c>
      <c r="H1804" s="227">
        <v>4578</v>
      </c>
      <c r="I1804" s="313">
        <v>1589</v>
      </c>
      <c r="J1804" s="227">
        <v>3301</v>
      </c>
      <c r="K1804" s="227">
        <v>1267</v>
      </c>
      <c r="L1804" s="229">
        <v>787</v>
      </c>
      <c r="M1804" s="307">
        <v>4890</v>
      </c>
      <c r="N1804" s="197">
        <v>1484</v>
      </c>
      <c r="O1804" s="60">
        <v>2774</v>
      </c>
      <c r="P1804" s="60">
        <v>1177</v>
      </c>
      <c r="Q1804" s="60">
        <v>747</v>
      </c>
      <c r="R1804" s="316">
        <v>4258</v>
      </c>
      <c r="S1804" s="280">
        <v>1373</v>
      </c>
      <c r="T1804" s="186">
        <v>2582</v>
      </c>
      <c r="U1804" s="186">
        <v>1244</v>
      </c>
      <c r="V1804" s="186">
        <v>857</v>
      </c>
      <c r="W1804" s="317">
        <v>3955</v>
      </c>
    </row>
    <row r="1805" spans="1:23">
      <c r="A1805" s="499"/>
      <c r="B1805" s="499"/>
      <c r="C1805" t="s">
        <v>171</v>
      </c>
      <c r="D1805" s="229">
        <v>256</v>
      </c>
      <c r="E1805" s="229">
        <v>569</v>
      </c>
      <c r="F1805" s="229">
        <v>203</v>
      </c>
      <c r="G1805" s="229">
        <v>115</v>
      </c>
      <c r="H1805" s="229">
        <v>825</v>
      </c>
      <c r="I1805" s="314">
        <v>211</v>
      </c>
      <c r="J1805" s="229">
        <v>629</v>
      </c>
      <c r="K1805" s="229">
        <v>228</v>
      </c>
      <c r="L1805" s="229">
        <v>122</v>
      </c>
      <c r="M1805" s="308">
        <v>840</v>
      </c>
      <c r="N1805" s="197">
        <v>243</v>
      </c>
      <c r="O1805" s="60">
        <v>707</v>
      </c>
      <c r="P1805" s="60">
        <v>254</v>
      </c>
      <c r="Q1805" s="60">
        <v>141</v>
      </c>
      <c r="R1805" s="316">
        <v>950</v>
      </c>
      <c r="S1805" s="280">
        <v>173</v>
      </c>
      <c r="T1805" s="186">
        <v>712</v>
      </c>
      <c r="U1805" s="186">
        <v>273</v>
      </c>
      <c r="V1805" s="186">
        <v>161</v>
      </c>
      <c r="W1805" s="317">
        <v>885</v>
      </c>
    </row>
    <row r="1806" spans="1:23">
      <c r="A1806" s="499"/>
      <c r="B1806" s="499"/>
      <c r="C1806" t="s">
        <v>170</v>
      </c>
      <c r="D1806" s="229">
        <v>197</v>
      </c>
      <c r="E1806" s="229">
        <v>348</v>
      </c>
      <c r="F1806" s="229">
        <v>112</v>
      </c>
      <c r="G1806" s="229">
        <v>49</v>
      </c>
      <c r="H1806" s="229">
        <v>545</v>
      </c>
      <c r="I1806" s="314">
        <v>229</v>
      </c>
      <c r="J1806" s="229">
        <v>390</v>
      </c>
      <c r="K1806" s="229">
        <v>110</v>
      </c>
      <c r="L1806" s="229">
        <v>61</v>
      </c>
      <c r="M1806" s="308">
        <v>619</v>
      </c>
      <c r="N1806" s="197">
        <v>255</v>
      </c>
      <c r="O1806" s="60">
        <v>433</v>
      </c>
      <c r="P1806" s="60">
        <v>118</v>
      </c>
      <c r="Q1806" s="60">
        <v>75</v>
      </c>
      <c r="R1806" s="316">
        <v>688</v>
      </c>
      <c r="S1806" s="280">
        <v>254</v>
      </c>
      <c r="T1806" s="186">
        <v>433</v>
      </c>
      <c r="U1806" s="186">
        <v>139</v>
      </c>
      <c r="V1806" s="186">
        <v>84</v>
      </c>
      <c r="W1806" s="317">
        <v>687</v>
      </c>
    </row>
    <row r="1807" spans="1:23">
      <c r="A1807" s="499"/>
      <c r="B1807" s="499"/>
      <c r="C1807" t="s">
        <v>117</v>
      </c>
      <c r="D1807" s="229">
        <v>65</v>
      </c>
      <c r="E1807" s="229">
        <v>151</v>
      </c>
      <c r="F1807" s="229">
        <v>36</v>
      </c>
      <c r="G1807" s="229">
        <v>12</v>
      </c>
      <c r="H1807" s="229">
        <v>216</v>
      </c>
      <c r="I1807" s="314">
        <v>70</v>
      </c>
      <c r="J1807" s="229">
        <v>157</v>
      </c>
      <c r="K1807" s="229">
        <v>32</v>
      </c>
      <c r="L1807" s="229">
        <v>14</v>
      </c>
      <c r="M1807" s="308">
        <v>227</v>
      </c>
      <c r="N1807" s="197">
        <v>83</v>
      </c>
      <c r="O1807" s="60">
        <v>163</v>
      </c>
      <c r="P1807" s="60">
        <v>44</v>
      </c>
      <c r="Q1807" s="60">
        <v>10</v>
      </c>
      <c r="R1807" s="316">
        <v>246</v>
      </c>
      <c r="S1807" s="280">
        <v>76</v>
      </c>
      <c r="T1807" s="186">
        <v>148</v>
      </c>
      <c r="U1807" s="186">
        <v>63</v>
      </c>
      <c r="V1807" s="186">
        <v>29</v>
      </c>
      <c r="W1807" s="317">
        <v>224</v>
      </c>
    </row>
    <row r="1808" spans="1:23">
      <c r="A1808" s="499"/>
      <c r="B1808" s="499"/>
      <c r="C1808" t="s">
        <v>172</v>
      </c>
      <c r="D1808" s="229">
        <v>53</v>
      </c>
      <c r="E1808" s="229">
        <v>126</v>
      </c>
      <c r="F1808" s="229">
        <v>62</v>
      </c>
      <c r="G1808" s="229">
        <v>35</v>
      </c>
      <c r="H1808" s="229">
        <v>179</v>
      </c>
      <c r="I1808" s="314">
        <v>36</v>
      </c>
      <c r="J1808" s="229">
        <v>106</v>
      </c>
      <c r="K1808" s="229">
        <v>53</v>
      </c>
      <c r="L1808" s="229">
        <v>32</v>
      </c>
      <c r="M1808" s="308">
        <v>142</v>
      </c>
      <c r="N1808" s="197">
        <v>49</v>
      </c>
      <c r="O1808" s="60">
        <v>156</v>
      </c>
      <c r="P1808" s="60">
        <v>66</v>
      </c>
      <c r="Q1808" s="60">
        <v>44</v>
      </c>
      <c r="R1808" s="316">
        <v>205</v>
      </c>
      <c r="S1808" s="280">
        <v>38</v>
      </c>
      <c r="T1808" s="186">
        <v>154</v>
      </c>
      <c r="U1808" s="186">
        <v>90</v>
      </c>
      <c r="V1808" s="186">
        <v>43</v>
      </c>
      <c r="W1808" s="317">
        <v>192</v>
      </c>
    </row>
    <row r="1809" spans="1:23">
      <c r="A1809" s="499"/>
      <c r="B1809" s="499"/>
      <c r="C1809" t="s">
        <v>121</v>
      </c>
      <c r="D1809" s="229" t="s">
        <v>169</v>
      </c>
      <c r="E1809" s="229" t="s">
        <v>169</v>
      </c>
      <c r="G1809" s="133" t="s">
        <v>169</v>
      </c>
      <c r="H1809" s="133" t="s">
        <v>169</v>
      </c>
      <c r="I1809" s="158" t="s">
        <v>169</v>
      </c>
      <c r="J1809" s="133" t="s">
        <v>169</v>
      </c>
      <c r="K1809" s="133" t="s">
        <v>169</v>
      </c>
      <c r="M1809" s="159" t="s">
        <v>169</v>
      </c>
      <c r="N1809" s="315" t="s">
        <v>169</v>
      </c>
      <c r="O1809" s="60">
        <v>12</v>
      </c>
      <c r="P1809" s="253" t="s">
        <v>169</v>
      </c>
      <c r="Q1809" s="253" t="s">
        <v>169</v>
      </c>
      <c r="R1809" s="316">
        <v>14</v>
      </c>
      <c r="S1809" s="304" t="s">
        <v>169</v>
      </c>
      <c r="T1809" s="252" t="s">
        <v>169</v>
      </c>
      <c r="U1809" s="252" t="s">
        <v>169</v>
      </c>
      <c r="V1809" s="252" t="s">
        <v>169</v>
      </c>
      <c r="W1809" s="321" t="s">
        <v>169</v>
      </c>
    </row>
    <row r="1810" spans="1:23">
      <c r="A1810" s="499"/>
      <c r="B1810" s="499"/>
      <c r="C1810" t="s">
        <v>281</v>
      </c>
      <c r="D1810" s="229">
        <v>150</v>
      </c>
      <c r="E1810" s="229">
        <v>204</v>
      </c>
      <c r="F1810" s="229">
        <v>62</v>
      </c>
      <c r="G1810" s="229">
        <v>30</v>
      </c>
      <c r="H1810" s="229">
        <v>354</v>
      </c>
      <c r="I1810" s="314">
        <v>133</v>
      </c>
      <c r="J1810" s="229">
        <v>224</v>
      </c>
      <c r="K1810" s="229">
        <v>69</v>
      </c>
      <c r="L1810" s="229">
        <v>26</v>
      </c>
      <c r="M1810" s="308">
        <v>357</v>
      </c>
      <c r="N1810" s="197">
        <v>189</v>
      </c>
      <c r="O1810" s="60">
        <v>211</v>
      </c>
      <c r="P1810" s="60">
        <v>70</v>
      </c>
      <c r="Q1810" s="60">
        <v>27</v>
      </c>
      <c r="R1810" s="316">
        <v>400</v>
      </c>
      <c r="S1810" s="280">
        <v>171</v>
      </c>
      <c r="T1810" s="186">
        <v>228</v>
      </c>
      <c r="U1810" s="186">
        <v>70</v>
      </c>
      <c r="V1810" s="186">
        <v>26</v>
      </c>
      <c r="W1810" s="317">
        <v>399</v>
      </c>
    </row>
    <row r="1811" spans="1:23">
      <c r="A1811" s="499"/>
      <c r="B1811" s="499"/>
      <c r="C1811" t="s">
        <v>123</v>
      </c>
      <c r="D1811" s="229">
        <v>510</v>
      </c>
      <c r="E1811" s="227">
        <v>1651</v>
      </c>
      <c r="F1811" s="227">
        <v>1129</v>
      </c>
      <c r="G1811" s="229">
        <v>703</v>
      </c>
      <c r="H1811" s="227">
        <v>2161</v>
      </c>
      <c r="I1811" s="314">
        <v>497</v>
      </c>
      <c r="J1811" s="227">
        <v>1452</v>
      </c>
      <c r="K1811" s="227">
        <v>1053</v>
      </c>
      <c r="L1811" s="229">
        <v>589</v>
      </c>
      <c r="M1811" s="307">
        <v>1949</v>
      </c>
      <c r="N1811" s="197">
        <v>531</v>
      </c>
      <c r="O1811" s="60">
        <v>1339</v>
      </c>
      <c r="P1811" s="60">
        <v>1077</v>
      </c>
      <c r="Q1811" s="60">
        <v>588</v>
      </c>
      <c r="R1811" s="316">
        <v>1870</v>
      </c>
      <c r="S1811" s="280">
        <v>872</v>
      </c>
      <c r="T1811" s="186">
        <v>1330</v>
      </c>
      <c r="U1811" s="186">
        <v>1002</v>
      </c>
      <c r="V1811" s="186">
        <v>644</v>
      </c>
      <c r="W1811" s="317">
        <v>2202</v>
      </c>
    </row>
    <row r="1812" spans="1:23">
      <c r="A1812" s="499"/>
      <c r="B1812" s="499"/>
      <c r="C1812" t="s">
        <v>509</v>
      </c>
      <c r="D1812" s="227">
        <v>2782</v>
      </c>
      <c r="E1812" s="227">
        <v>6084</v>
      </c>
      <c r="F1812" s="227">
        <v>2787</v>
      </c>
      <c r="G1812" s="227">
        <v>1677</v>
      </c>
      <c r="H1812" s="227">
        <v>8866</v>
      </c>
      <c r="I1812" s="313">
        <v>2767</v>
      </c>
      <c r="J1812" s="227">
        <v>6264</v>
      </c>
      <c r="K1812" s="227">
        <v>2813</v>
      </c>
      <c r="L1812" s="227">
        <v>1631</v>
      </c>
      <c r="M1812" s="307">
        <v>9031</v>
      </c>
      <c r="N1812" s="197">
        <v>2836</v>
      </c>
      <c r="O1812" s="60">
        <v>5795</v>
      </c>
      <c r="P1812" s="60">
        <v>2808</v>
      </c>
      <c r="Q1812" s="60">
        <v>1633</v>
      </c>
      <c r="R1812" s="316">
        <v>8631</v>
      </c>
      <c r="S1812" s="280">
        <v>2958</v>
      </c>
      <c r="T1812" s="186">
        <v>5590</v>
      </c>
      <c r="U1812" s="186">
        <v>2882</v>
      </c>
      <c r="V1812" s="186">
        <v>1846</v>
      </c>
      <c r="W1812" s="317">
        <v>8548</v>
      </c>
    </row>
    <row r="1813" spans="1:23">
      <c r="A1813" s="499"/>
      <c r="B1813" s="499" t="s">
        <v>510</v>
      </c>
      <c r="C1813" t="s">
        <v>124</v>
      </c>
      <c r="D1813" s="229">
        <v>157</v>
      </c>
      <c r="E1813" s="229">
        <v>340</v>
      </c>
      <c r="F1813" s="229">
        <v>110</v>
      </c>
      <c r="G1813" s="229">
        <v>61</v>
      </c>
      <c r="H1813" s="229">
        <v>497</v>
      </c>
      <c r="I1813" s="314">
        <v>144</v>
      </c>
      <c r="J1813" s="229">
        <v>385</v>
      </c>
      <c r="K1813" s="229">
        <v>124</v>
      </c>
      <c r="L1813" s="229">
        <v>69</v>
      </c>
      <c r="M1813" s="308">
        <v>529</v>
      </c>
      <c r="N1813" s="197">
        <v>121</v>
      </c>
      <c r="O1813" s="60">
        <v>297</v>
      </c>
      <c r="P1813" s="60">
        <v>128</v>
      </c>
      <c r="Q1813" s="60">
        <v>59</v>
      </c>
      <c r="R1813" s="316">
        <v>418</v>
      </c>
      <c r="S1813" s="280">
        <v>121</v>
      </c>
      <c r="T1813" s="186">
        <v>286</v>
      </c>
      <c r="U1813" s="186">
        <v>107</v>
      </c>
      <c r="V1813" s="186">
        <v>55</v>
      </c>
      <c r="W1813" s="317">
        <v>407</v>
      </c>
    </row>
    <row r="1814" spans="1:23">
      <c r="A1814" s="499"/>
      <c r="B1814" s="499"/>
      <c r="C1814" t="s">
        <v>171</v>
      </c>
      <c r="D1814" s="229">
        <v>11</v>
      </c>
      <c r="E1814" s="229">
        <v>28</v>
      </c>
      <c r="F1814" s="229">
        <v>13</v>
      </c>
      <c r="G1814" s="229">
        <v>11</v>
      </c>
      <c r="H1814" s="229">
        <v>39</v>
      </c>
      <c r="I1814" s="314">
        <v>12</v>
      </c>
      <c r="J1814" s="229">
        <v>45</v>
      </c>
      <c r="K1814" s="229">
        <v>18</v>
      </c>
      <c r="L1814" s="133" t="s">
        <v>169</v>
      </c>
      <c r="M1814" s="308">
        <v>57</v>
      </c>
      <c r="N1814" s="197">
        <v>10</v>
      </c>
      <c r="O1814" s="60">
        <v>37</v>
      </c>
      <c r="P1814" s="60">
        <v>10</v>
      </c>
      <c r="Q1814" s="253" t="s">
        <v>169</v>
      </c>
      <c r="R1814" s="316">
        <v>47</v>
      </c>
      <c r="S1814" s="304" t="s">
        <v>169</v>
      </c>
      <c r="T1814" s="186">
        <v>41</v>
      </c>
      <c r="U1814" s="186">
        <v>27</v>
      </c>
      <c r="V1814" s="186">
        <v>11</v>
      </c>
      <c r="W1814" s="317">
        <v>49</v>
      </c>
    </row>
    <row r="1815" spans="1:23">
      <c r="A1815" s="499"/>
      <c r="B1815" s="499"/>
      <c r="C1815" t="s">
        <v>170</v>
      </c>
      <c r="D1815" s="229" t="s">
        <v>169</v>
      </c>
      <c r="E1815" s="229">
        <v>21</v>
      </c>
      <c r="F1815" s="133" t="s">
        <v>169</v>
      </c>
      <c r="G1815" s="133" t="s">
        <v>169</v>
      </c>
      <c r="H1815" s="229">
        <v>29</v>
      </c>
      <c r="I1815" s="314">
        <v>19</v>
      </c>
      <c r="J1815" s="229">
        <v>37</v>
      </c>
      <c r="K1815" s="229">
        <v>11</v>
      </c>
      <c r="L1815" s="133" t="s">
        <v>169</v>
      </c>
      <c r="M1815" s="308">
        <v>56</v>
      </c>
      <c r="N1815" s="197">
        <v>14</v>
      </c>
      <c r="O1815" s="60">
        <v>29</v>
      </c>
      <c r="P1815" s="60">
        <v>10</v>
      </c>
      <c r="Q1815" s="253" t="s">
        <v>169</v>
      </c>
      <c r="R1815" s="316">
        <v>43</v>
      </c>
      <c r="S1815" s="280">
        <v>14</v>
      </c>
      <c r="T1815" s="186">
        <v>30</v>
      </c>
      <c r="U1815" s="186">
        <v>14</v>
      </c>
      <c r="V1815" s="252" t="s">
        <v>169</v>
      </c>
      <c r="W1815" s="317">
        <v>44</v>
      </c>
    </row>
    <row r="1816" spans="1:23">
      <c r="A1816" s="499"/>
      <c r="B1816" s="499"/>
      <c r="C1816" t="s">
        <v>117</v>
      </c>
      <c r="D1816" s="229" t="s">
        <v>169</v>
      </c>
      <c r="E1816" s="229">
        <v>17</v>
      </c>
      <c r="F1816" s="133" t="s">
        <v>169</v>
      </c>
      <c r="H1816" s="229">
        <v>20</v>
      </c>
      <c r="I1816" s="314">
        <v>11</v>
      </c>
      <c r="J1816" s="229">
        <v>26</v>
      </c>
      <c r="K1816" s="133" t="s">
        <v>169</v>
      </c>
      <c r="L1816" s="133" t="s">
        <v>169</v>
      </c>
      <c r="M1816" s="308">
        <v>37</v>
      </c>
      <c r="N1816" s="315" t="s">
        <v>169</v>
      </c>
      <c r="O1816" s="60">
        <v>17</v>
      </c>
      <c r="P1816" s="253" t="s">
        <v>169</v>
      </c>
      <c r="Q1816" s="253" t="s">
        <v>169</v>
      </c>
      <c r="R1816" s="316">
        <v>22</v>
      </c>
      <c r="S1816" s="304" t="s">
        <v>169</v>
      </c>
      <c r="T1816" s="186">
        <v>22</v>
      </c>
      <c r="U1816" s="252" t="s">
        <v>169</v>
      </c>
      <c r="V1816" s="252" t="s">
        <v>169</v>
      </c>
      <c r="W1816" s="317">
        <v>28</v>
      </c>
    </row>
    <row r="1817" spans="1:23">
      <c r="A1817" s="499"/>
      <c r="B1817" s="499"/>
      <c r="C1817" t="s">
        <v>172</v>
      </c>
      <c r="D1817" s="229" t="s">
        <v>169</v>
      </c>
      <c r="E1817" s="229">
        <v>10</v>
      </c>
      <c r="F1817" s="133" t="s">
        <v>169</v>
      </c>
      <c r="G1817" s="133" t="s">
        <v>169</v>
      </c>
      <c r="H1817" s="229">
        <v>13</v>
      </c>
      <c r="I1817" s="158" t="s">
        <v>169</v>
      </c>
      <c r="J1817" s="133" t="s">
        <v>169</v>
      </c>
      <c r="K1817" s="133" t="s">
        <v>169</v>
      </c>
      <c r="L1817" s="133" t="s">
        <v>169</v>
      </c>
      <c r="M1817" s="159" t="s">
        <v>169</v>
      </c>
      <c r="N1817" s="315" t="s">
        <v>169</v>
      </c>
      <c r="O1817" s="60">
        <v>13</v>
      </c>
      <c r="P1817" s="253" t="s">
        <v>169</v>
      </c>
      <c r="Q1817" s="253" t="s">
        <v>169</v>
      </c>
      <c r="R1817" s="316">
        <v>20</v>
      </c>
      <c r="S1817" s="304" t="s">
        <v>169</v>
      </c>
      <c r="T1817" s="252" t="s">
        <v>169</v>
      </c>
      <c r="U1817" s="252" t="s">
        <v>169</v>
      </c>
      <c r="V1817" s="252" t="s">
        <v>169</v>
      </c>
      <c r="W1817" s="321" t="s">
        <v>169</v>
      </c>
    </row>
    <row r="1818" spans="1:23">
      <c r="A1818" s="499"/>
      <c r="B1818" s="499"/>
      <c r="C1818" t="s">
        <v>121</v>
      </c>
      <c r="D1818" s="229" t="s">
        <v>169</v>
      </c>
      <c r="H1818" s="133" t="s">
        <v>169</v>
      </c>
      <c r="I1818" s="314"/>
      <c r="J1818" s="133" t="s">
        <v>169</v>
      </c>
      <c r="M1818" s="159" t="s">
        <v>169</v>
      </c>
      <c r="N1818" s="196"/>
      <c r="R1818" s="316"/>
      <c r="S1818" s="196"/>
      <c r="W1818" s="195"/>
    </row>
    <row r="1819" spans="1:23">
      <c r="A1819" s="499"/>
      <c r="B1819" s="499"/>
      <c r="C1819" t="s">
        <v>281</v>
      </c>
      <c r="D1819" s="229">
        <v>28</v>
      </c>
      <c r="E1819" s="229">
        <v>23</v>
      </c>
      <c r="F1819" s="133" t="s">
        <v>169</v>
      </c>
      <c r="G1819" s="133" t="s">
        <v>169</v>
      </c>
      <c r="H1819" s="229">
        <v>51</v>
      </c>
      <c r="I1819" s="314">
        <v>22</v>
      </c>
      <c r="J1819" s="229">
        <v>24</v>
      </c>
      <c r="K1819" s="133" t="s">
        <v>169</v>
      </c>
      <c r="L1819" s="133" t="s">
        <v>169</v>
      </c>
      <c r="M1819" s="308">
        <v>46</v>
      </c>
      <c r="N1819" s="197">
        <v>27</v>
      </c>
      <c r="O1819" s="60">
        <v>20</v>
      </c>
      <c r="P1819" s="253" t="s">
        <v>169</v>
      </c>
      <c r="Q1819" s="253" t="s">
        <v>169</v>
      </c>
      <c r="R1819" s="316">
        <v>47</v>
      </c>
      <c r="S1819" s="304" t="s">
        <v>169</v>
      </c>
      <c r="T1819" s="186">
        <v>18</v>
      </c>
      <c r="U1819" s="252" t="s">
        <v>169</v>
      </c>
      <c r="V1819" s="252" t="s">
        <v>169</v>
      </c>
      <c r="W1819" s="317">
        <v>26</v>
      </c>
    </row>
    <row r="1820" spans="1:23">
      <c r="A1820" s="499"/>
      <c r="B1820" s="499"/>
      <c r="C1820" t="s">
        <v>123</v>
      </c>
      <c r="D1820" s="229">
        <v>56</v>
      </c>
      <c r="E1820" s="229">
        <v>179</v>
      </c>
      <c r="F1820" s="229">
        <v>112</v>
      </c>
      <c r="G1820" s="229">
        <v>57</v>
      </c>
      <c r="H1820" s="229">
        <v>235</v>
      </c>
      <c r="I1820" s="314">
        <v>74</v>
      </c>
      <c r="J1820" s="229">
        <v>194</v>
      </c>
      <c r="K1820" s="229">
        <v>118</v>
      </c>
      <c r="L1820" s="229">
        <v>57</v>
      </c>
      <c r="M1820" s="308">
        <v>268</v>
      </c>
      <c r="N1820" s="197">
        <v>46</v>
      </c>
      <c r="O1820" s="60">
        <v>141</v>
      </c>
      <c r="P1820" s="60">
        <v>127</v>
      </c>
      <c r="Q1820" s="60">
        <v>79</v>
      </c>
      <c r="R1820" s="316">
        <v>187</v>
      </c>
      <c r="S1820" s="280">
        <v>67</v>
      </c>
      <c r="T1820" s="186">
        <v>153</v>
      </c>
      <c r="U1820" s="186">
        <v>121</v>
      </c>
      <c r="V1820" s="186">
        <v>65</v>
      </c>
      <c r="W1820" s="317">
        <v>220</v>
      </c>
    </row>
    <row r="1821" spans="1:23">
      <c r="A1821" s="499"/>
      <c r="B1821" s="499"/>
      <c r="C1821" t="s">
        <v>509</v>
      </c>
      <c r="D1821" s="229">
        <v>267</v>
      </c>
      <c r="E1821" s="229">
        <v>618</v>
      </c>
      <c r="F1821" s="229">
        <v>253</v>
      </c>
      <c r="G1821" s="229">
        <v>134</v>
      </c>
      <c r="H1821" s="229">
        <v>885</v>
      </c>
      <c r="I1821" s="314">
        <v>283</v>
      </c>
      <c r="J1821" s="229">
        <v>717</v>
      </c>
      <c r="K1821" s="229">
        <v>290</v>
      </c>
      <c r="L1821" s="229">
        <v>140</v>
      </c>
      <c r="M1821" s="307">
        <v>1000</v>
      </c>
      <c r="N1821" s="197">
        <v>230</v>
      </c>
      <c r="O1821" s="60">
        <v>554</v>
      </c>
      <c r="P1821" s="60">
        <v>287</v>
      </c>
      <c r="Q1821" s="60">
        <v>156</v>
      </c>
      <c r="R1821" s="316">
        <v>784</v>
      </c>
      <c r="S1821" s="280">
        <v>226</v>
      </c>
      <c r="T1821" s="186">
        <v>555</v>
      </c>
      <c r="U1821" s="186">
        <v>287</v>
      </c>
      <c r="V1821" s="186">
        <v>139</v>
      </c>
      <c r="W1821" s="317">
        <v>781</v>
      </c>
    </row>
    <row r="1822" spans="1:23">
      <c r="A1822" s="499"/>
      <c r="B1822" s="499" t="s">
        <v>41</v>
      </c>
      <c r="C1822" t="s">
        <v>124</v>
      </c>
      <c r="D1822" s="300"/>
      <c r="E1822" s="300"/>
      <c r="F1822" s="300"/>
      <c r="G1822" s="300"/>
      <c r="H1822" s="300"/>
      <c r="I1822" s="314">
        <v>888</v>
      </c>
      <c r="J1822" s="227">
        <v>1712</v>
      </c>
      <c r="K1822" s="229">
        <v>587</v>
      </c>
      <c r="L1822" s="229">
        <v>271</v>
      </c>
      <c r="M1822" s="307">
        <v>2600</v>
      </c>
      <c r="N1822" s="197">
        <v>869</v>
      </c>
      <c r="O1822" s="60">
        <v>1787</v>
      </c>
      <c r="P1822" s="60">
        <v>672</v>
      </c>
      <c r="Q1822" s="60">
        <v>303</v>
      </c>
      <c r="R1822" s="316">
        <v>2656</v>
      </c>
      <c r="S1822" s="280">
        <v>828</v>
      </c>
      <c r="T1822" s="186">
        <v>1485</v>
      </c>
      <c r="U1822" s="186">
        <v>535</v>
      </c>
      <c r="V1822" s="186">
        <v>280</v>
      </c>
      <c r="W1822" s="317">
        <v>2313</v>
      </c>
    </row>
    <row r="1823" spans="1:23">
      <c r="A1823" s="499"/>
      <c r="B1823" s="499"/>
      <c r="C1823" t="s">
        <v>171</v>
      </c>
      <c r="D1823" s="300"/>
      <c r="E1823" s="300"/>
      <c r="F1823" s="300"/>
      <c r="G1823" s="300"/>
      <c r="H1823" s="300"/>
      <c r="I1823" s="314">
        <v>116</v>
      </c>
      <c r="J1823" s="229">
        <v>268</v>
      </c>
      <c r="K1823" s="229">
        <v>90</v>
      </c>
      <c r="L1823" s="229">
        <v>47</v>
      </c>
      <c r="M1823" s="308">
        <v>384</v>
      </c>
      <c r="N1823" s="197">
        <v>97</v>
      </c>
      <c r="O1823" s="60">
        <v>296</v>
      </c>
      <c r="P1823" s="60">
        <v>110</v>
      </c>
      <c r="Q1823" s="60">
        <v>52</v>
      </c>
      <c r="R1823" s="316">
        <v>393</v>
      </c>
      <c r="S1823" s="280">
        <v>115</v>
      </c>
      <c r="T1823" s="186">
        <v>350</v>
      </c>
      <c r="U1823" s="186">
        <v>117</v>
      </c>
      <c r="V1823" s="186">
        <v>52</v>
      </c>
      <c r="W1823" s="317">
        <v>465</v>
      </c>
    </row>
    <row r="1824" spans="1:23">
      <c r="A1824" s="499"/>
      <c r="B1824" s="499"/>
      <c r="C1824" t="s">
        <v>170</v>
      </c>
      <c r="D1824" s="300"/>
      <c r="E1824" s="300"/>
      <c r="F1824" s="300"/>
      <c r="G1824" s="300"/>
      <c r="H1824" s="300"/>
      <c r="I1824" s="314">
        <v>102</v>
      </c>
      <c r="J1824" s="229">
        <v>171</v>
      </c>
      <c r="K1824" s="229">
        <v>58</v>
      </c>
      <c r="L1824" s="229">
        <v>28</v>
      </c>
      <c r="M1824" s="308">
        <v>273</v>
      </c>
      <c r="N1824" s="197">
        <v>103</v>
      </c>
      <c r="O1824" s="60">
        <v>180</v>
      </c>
      <c r="P1824" s="60">
        <v>47</v>
      </c>
      <c r="Q1824" s="60">
        <v>29</v>
      </c>
      <c r="R1824" s="316">
        <v>283</v>
      </c>
      <c r="S1824" s="280">
        <v>122</v>
      </c>
      <c r="T1824" s="186">
        <v>226</v>
      </c>
      <c r="U1824" s="186">
        <v>57</v>
      </c>
      <c r="V1824" s="186">
        <v>33</v>
      </c>
      <c r="W1824" s="317">
        <v>348</v>
      </c>
    </row>
    <row r="1825" spans="1:23">
      <c r="A1825" s="499"/>
      <c r="B1825" s="499"/>
      <c r="C1825" t="s">
        <v>117</v>
      </c>
      <c r="D1825" s="300"/>
      <c r="E1825" s="300"/>
      <c r="F1825" s="300"/>
      <c r="G1825" s="300"/>
      <c r="H1825" s="300"/>
      <c r="I1825" s="314">
        <v>41</v>
      </c>
      <c r="J1825" s="229">
        <v>94</v>
      </c>
      <c r="K1825" s="229">
        <v>22</v>
      </c>
      <c r="L1825" s="133" t="s">
        <v>169</v>
      </c>
      <c r="M1825" s="308">
        <v>135</v>
      </c>
      <c r="N1825" s="197">
        <v>38</v>
      </c>
      <c r="O1825" s="60">
        <v>105</v>
      </c>
      <c r="P1825" s="60">
        <v>13</v>
      </c>
      <c r="Q1825" s="253" t="s">
        <v>169</v>
      </c>
      <c r="R1825" s="316">
        <v>143</v>
      </c>
      <c r="S1825" s="280">
        <v>52</v>
      </c>
      <c r="T1825" s="186">
        <v>95</v>
      </c>
      <c r="U1825" s="186">
        <v>21</v>
      </c>
      <c r="V1825" s="252" t="s">
        <v>169</v>
      </c>
      <c r="W1825" s="317">
        <v>147</v>
      </c>
    </row>
    <row r="1826" spans="1:23">
      <c r="A1826" s="499"/>
      <c r="B1826" s="499"/>
      <c r="C1826" t="s">
        <v>172</v>
      </c>
      <c r="D1826" s="300"/>
      <c r="E1826" s="300"/>
      <c r="F1826" s="300"/>
      <c r="G1826" s="300"/>
      <c r="H1826" s="300"/>
      <c r="I1826" s="314">
        <v>23</v>
      </c>
      <c r="J1826" s="229">
        <v>55</v>
      </c>
      <c r="K1826" s="229">
        <v>22</v>
      </c>
      <c r="L1826" s="229">
        <v>15</v>
      </c>
      <c r="M1826" s="308">
        <v>78</v>
      </c>
      <c r="N1826" s="197">
        <v>19</v>
      </c>
      <c r="O1826" s="60">
        <v>51</v>
      </c>
      <c r="P1826" s="60">
        <v>22</v>
      </c>
      <c r="Q1826" s="60">
        <v>13</v>
      </c>
      <c r="R1826" s="316">
        <v>70</v>
      </c>
      <c r="S1826" s="280">
        <v>27</v>
      </c>
      <c r="T1826" s="186">
        <v>64</v>
      </c>
      <c r="U1826" s="186">
        <v>30</v>
      </c>
      <c r="V1826" s="186">
        <v>17</v>
      </c>
      <c r="W1826" s="317">
        <v>91</v>
      </c>
    </row>
    <row r="1827" spans="1:23">
      <c r="A1827" s="499"/>
      <c r="B1827" s="499"/>
      <c r="C1827" t="s">
        <v>121</v>
      </c>
      <c r="D1827" s="300"/>
      <c r="E1827" s="300"/>
      <c r="F1827" s="300"/>
      <c r="G1827" s="300"/>
      <c r="H1827" s="300"/>
      <c r="I1827" s="158" t="s">
        <v>169</v>
      </c>
      <c r="J1827" s="133" t="s">
        <v>169</v>
      </c>
      <c r="L1827" s="133" t="s">
        <v>169</v>
      </c>
      <c r="M1827" s="159" t="s">
        <v>169</v>
      </c>
      <c r="N1827" s="315" t="s">
        <v>169</v>
      </c>
      <c r="O1827" s="253" t="s">
        <v>169</v>
      </c>
      <c r="P1827" s="253" t="s">
        <v>169</v>
      </c>
      <c r="R1827" s="318" t="s">
        <v>169</v>
      </c>
      <c r="S1827" s="304" t="s">
        <v>169</v>
      </c>
      <c r="T1827" s="252" t="s">
        <v>169</v>
      </c>
      <c r="U1827" s="252" t="s">
        <v>169</v>
      </c>
      <c r="V1827" s="252" t="s">
        <v>169</v>
      </c>
      <c r="W1827" s="321" t="s">
        <v>169</v>
      </c>
    </row>
    <row r="1828" spans="1:23">
      <c r="A1828" s="499"/>
      <c r="B1828" s="499"/>
      <c r="C1828" t="s">
        <v>281</v>
      </c>
      <c r="D1828" s="300"/>
      <c r="E1828" s="300"/>
      <c r="F1828" s="300"/>
      <c r="G1828" s="300"/>
      <c r="H1828" s="300"/>
      <c r="I1828" s="314">
        <v>87</v>
      </c>
      <c r="J1828" s="229">
        <v>107</v>
      </c>
      <c r="K1828" s="229">
        <v>35</v>
      </c>
      <c r="L1828" s="229">
        <v>11</v>
      </c>
      <c r="M1828" s="308">
        <v>194</v>
      </c>
      <c r="N1828" s="197">
        <v>83</v>
      </c>
      <c r="O1828" s="60">
        <v>137</v>
      </c>
      <c r="P1828" s="60">
        <v>41</v>
      </c>
      <c r="Q1828" s="60">
        <v>12</v>
      </c>
      <c r="R1828" s="316">
        <v>220</v>
      </c>
      <c r="S1828" s="280">
        <v>112</v>
      </c>
      <c r="T1828" s="186">
        <v>123</v>
      </c>
      <c r="U1828" s="186">
        <v>38</v>
      </c>
      <c r="V1828" s="186">
        <v>13</v>
      </c>
      <c r="W1828" s="317">
        <v>235</v>
      </c>
    </row>
    <row r="1829" spans="1:23">
      <c r="A1829" s="499"/>
      <c r="B1829" s="499"/>
      <c r="C1829" t="s">
        <v>123</v>
      </c>
      <c r="D1829" s="300"/>
      <c r="E1829" s="300"/>
      <c r="F1829" s="300"/>
      <c r="G1829" s="300"/>
      <c r="H1829" s="300"/>
      <c r="I1829" s="314">
        <v>287</v>
      </c>
      <c r="J1829" s="229">
        <v>871</v>
      </c>
      <c r="K1829" s="229">
        <v>516</v>
      </c>
      <c r="L1829" s="229">
        <v>222</v>
      </c>
      <c r="M1829" s="307">
        <v>1158</v>
      </c>
      <c r="N1829" s="197">
        <v>265</v>
      </c>
      <c r="O1829" s="60">
        <v>726</v>
      </c>
      <c r="P1829" s="60">
        <v>514</v>
      </c>
      <c r="Q1829" s="60">
        <v>198</v>
      </c>
      <c r="R1829" s="316">
        <v>991</v>
      </c>
      <c r="S1829" s="280">
        <v>285</v>
      </c>
      <c r="T1829" s="186">
        <v>693</v>
      </c>
      <c r="U1829" s="186">
        <v>515</v>
      </c>
      <c r="V1829" s="186">
        <v>238</v>
      </c>
      <c r="W1829" s="317">
        <v>978</v>
      </c>
    </row>
    <row r="1830" spans="1:23">
      <c r="A1830" s="499"/>
      <c r="B1830" s="499"/>
      <c r="C1830" t="s">
        <v>509</v>
      </c>
      <c r="D1830" s="300"/>
      <c r="E1830" s="300"/>
      <c r="F1830" s="300"/>
      <c r="G1830" s="300"/>
      <c r="H1830" s="300"/>
      <c r="I1830" s="313">
        <v>1546</v>
      </c>
      <c r="J1830" s="227">
        <v>3281</v>
      </c>
      <c r="K1830" s="227">
        <v>1330</v>
      </c>
      <c r="L1830" s="229">
        <v>600</v>
      </c>
      <c r="M1830" s="307">
        <v>4827</v>
      </c>
      <c r="N1830" s="197">
        <v>1475</v>
      </c>
      <c r="O1830" s="60">
        <v>3285</v>
      </c>
      <c r="P1830" s="60">
        <v>1420</v>
      </c>
      <c r="Q1830" s="60">
        <v>613</v>
      </c>
      <c r="R1830" s="316">
        <v>4760</v>
      </c>
      <c r="S1830" s="280">
        <v>1542</v>
      </c>
      <c r="T1830" s="186">
        <v>3044</v>
      </c>
      <c r="U1830" s="186">
        <v>1314</v>
      </c>
      <c r="V1830" s="186">
        <v>637</v>
      </c>
      <c r="W1830" s="317">
        <v>4586</v>
      </c>
    </row>
    <row r="1831" spans="1:23">
      <c r="A1831" s="499"/>
      <c r="B1831" s="499" t="s">
        <v>511</v>
      </c>
      <c r="C1831" t="s">
        <v>124</v>
      </c>
      <c r="D1831" s="300"/>
      <c r="E1831" s="300"/>
      <c r="F1831" s="300"/>
      <c r="G1831" s="300"/>
      <c r="H1831" s="300"/>
      <c r="I1831" s="313">
        <v>56296</v>
      </c>
      <c r="J1831" s="227">
        <v>17010</v>
      </c>
      <c r="K1831" s="227">
        <v>7444</v>
      </c>
      <c r="L1831" s="227">
        <v>9497</v>
      </c>
      <c r="M1831" s="311">
        <v>48831</v>
      </c>
      <c r="N1831" s="197">
        <v>61832</v>
      </c>
      <c r="O1831" s="60">
        <v>19161</v>
      </c>
      <c r="P1831" s="60">
        <v>8653</v>
      </c>
      <c r="Q1831" s="60">
        <v>11013</v>
      </c>
      <c r="R1831" s="316">
        <v>53719</v>
      </c>
      <c r="S1831" s="280">
        <v>61047</v>
      </c>
      <c r="T1831" s="186">
        <v>21110</v>
      </c>
      <c r="U1831" s="186">
        <v>9520</v>
      </c>
      <c r="V1831" s="186">
        <v>11991</v>
      </c>
      <c r="W1831" s="317">
        <v>56447</v>
      </c>
    </row>
    <row r="1832" spans="1:23">
      <c r="A1832" s="499"/>
      <c r="B1832" s="499"/>
      <c r="C1832" t="s">
        <v>171</v>
      </c>
      <c r="D1832" s="300"/>
      <c r="E1832" s="300"/>
      <c r="F1832" s="300"/>
      <c r="G1832" s="300"/>
      <c r="H1832" s="300"/>
      <c r="I1832" s="313">
        <v>9082</v>
      </c>
      <c r="J1832" s="227">
        <v>3091</v>
      </c>
      <c r="K1832" s="227">
        <v>1455</v>
      </c>
      <c r="L1832" s="229">
        <v>963</v>
      </c>
      <c r="M1832" s="311">
        <v>8365</v>
      </c>
      <c r="N1832" s="197">
        <v>10272</v>
      </c>
      <c r="O1832" s="60">
        <v>3588</v>
      </c>
      <c r="P1832" s="60">
        <v>1682</v>
      </c>
      <c r="Q1832" s="60">
        <v>1104</v>
      </c>
      <c r="R1832" s="316">
        <v>9484</v>
      </c>
      <c r="S1832" s="280">
        <v>8895</v>
      </c>
      <c r="T1832" s="186">
        <v>4018</v>
      </c>
      <c r="U1832" s="186">
        <v>1807</v>
      </c>
      <c r="V1832" s="186">
        <v>1205</v>
      </c>
      <c r="W1832" s="317">
        <v>9569</v>
      </c>
    </row>
    <row r="1833" spans="1:23">
      <c r="A1833" s="499"/>
      <c r="B1833" s="499"/>
      <c r="C1833" t="s">
        <v>170</v>
      </c>
      <c r="D1833" s="300"/>
      <c r="E1833" s="300"/>
      <c r="F1833" s="300"/>
      <c r="G1833" s="300"/>
      <c r="H1833" s="300"/>
      <c r="I1833" s="313">
        <v>5935</v>
      </c>
      <c r="J1833" s="227">
        <v>1724</v>
      </c>
      <c r="K1833" s="229">
        <v>741</v>
      </c>
      <c r="L1833" s="229">
        <v>384</v>
      </c>
      <c r="M1833" s="311">
        <v>4968</v>
      </c>
      <c r="N1833" s="197">
        <v>7075</v>
      </c>
      <c r="O1833" s="60">
        <v>2075</v>
      </c>
      <c r="P1833" s="60">
        <v>895</v>
      </c>
      <c r="Q1833" s="60">
        <v>466</v>
      </c>
      <c r="R1833" s="316">
        <v>5899</v>
      </c>
      <c r="S1833" s="280">
        <v>6784</v>
      </c>
      <c r="T1833" s="186">
        <v>2396</v>
      </c>
      <c r="U1833" s="186">
        <v>1039</v>
      </c>
      <c r="V1833" s="186">
        <v>544</v>
      </c>
      <c r="W1833" s="317">
        <v>6309</v>
      </c>
    </row>
    <row r="1834" spans="1:23">
      <c r="A1834" s="499"/>
      <c r="B1834" s="499"/>
      <c r="C1834" t="s">
        <v>117</v>
      </c>
      <c r="D1834" s="300"/>
      <c r="E1834" s="300"/>
      <c r="F1834" s="300"/>
      <c r="G1834" s="300"/>
      <c r="H1834" s="300"/>
      <c r="I1834" s="313">
        <v>2314</v>
      </c>
      <c r="J1834" s="229">
        <v>661</v>
      </c>
      <c r="K1834" s="229">
        <v>219</v>
      </c>
      <c r="L1834" s="229">
        <v>147</v>
      </c>
      <c r="M1834" s="311">
        <v>2012</v>
      </c>
      <c r="N1834" s="197">
        <v>2573</v>
      </c>
      <c r="O1834" s="60">
        <v>777</v>
      </c>
      <c r="P1834" s="60">
        <v>273</v>
      </c>
      <c r="Q1834" s="60">
        <v>165</v>
      </c>
      <c r="R1834" s="316">
        <v>2270</v>
      </c>
      <c r="S1834" s="280">
        <v>2484</v>
      </c>
      <c r="T1834" s="186">
        <v>864</v>
      </c>
      <c r="U1834" s="186">
        <v>311</v>
      </c>
      <c r="V1834" s="186">
        <v>178</v>
      </c>
      <c r="W1834" s="317">
        <v>2379</v>
      </c>
    </row>
    <row r="1835" spans="1:23">
      <c r="A1835" s="499"/>
      <c r="B1835" s="499"/>
      <c r="C1835" t="s">
        <v>172</v>
      </c>
      <c r="D1835" s="300"/>
      <c r="E1835" s="300"/>
      <c r="F1835" s="300"/>
      <c r="G1835" s="300"/>
      <c r="H1835" s="300"/>
      <c r="I1835" s="313">
        <v>1582</v>
      </c>
      <c r="J1835" s="229">
        <v>812</v>
      </c>
      <c r="K1835" s="229">
        <v>403</v>
      </c>
      <c r="L1835" s="229">
        <v>314</v>
      </c>
      <c r="M1835" s="311">
        <v>1732</v>
      </c>
      <c r="N1835" s="197">
        <v>1785</v>
      </c>
      <c r="O1835" s="60">
        <v>957</v>
      </c>
      <c r="P1835" s="60">
        <v>474</v>
      </c>
      <c r="Q1835" s="60">
        <v>375</v>
      </c>
      <c r="R1835" s="316">
        <v>1997</v>
      </c>
      <c r="S1835" s="280">
        <v>1724</v>
      </c>
      <c r="T1835" s="186">
        <v>1052</v>
      </c>
      <c r="U1835" s="186">
        <v>513</v>
      </c>
      <c r="V1835" s="186">
        <v>410</v>
      </c>
      <c r="W1835" s="317">
        <v>2097</v>
      </c>
    </row>
    <row r="1836" spans="1:23">
      <c r="A1836" s="499"/>
      <c r="B1836" s="499"/>
      <c r="C1836" t="s">
        <v>121</v>
      </c>
      <c r="D1836" s="300"/>
      <c r="E1836" s="300"/>
      <c r="F1836" s="300"/>
      <c r="G1836" s="300"/>
      <c r="H1836" s="300"/>
      <c r="I1836" s="314">
        <v>85</v>
      </c>
      <c r="J1836" s="229">
        <v>16</v>
      </c>
      <c r="K1836" s="229">
        <v>10</v>
      </c>
      <c r="L1836" s="133" t="s">
        <v>169</v>
      </c>
      <c r="M1836" s="311">
        <v>61</v>
      </c>
      <c r="N1836" s="197">
        <v>93</v>
      </c>
      <c r="O1836" s="60">
        <v>22</v>
      </c>
      <c r="P1836" s="60">
        <v>10</v>
      </c>
      <c r="Q1836" s="253" t="s">
        <v>169</v>
      </c>
      <c r="R1836" s="316">
        <v>71</v>
      </c>
      <c r="S1836" s="280">
        <v>97</v>
      </c>
      <c r="T1836" s="186">
        <v>29</v>
      </c>
      <c r="U1836" s="186">
        <v>10</v>
      </c>
      <c r="V1836" s="252" t="s">
        <v>169</v>
      </c>
      <c r="W1836" s="317">
        <v>79</v>
      </c>
    </row>
    <row r="1837" spans="1:23">
      <c r="A1837" s="499"/>
      <c r="B1837" s="499"/>
      <c r="C1837" t="s">
        <v>281</v>
      </c>
      <c r="D1837" s="300"/>
      <c r="E1837" s="300"/>
      <c r="F1837" s="300"/>
      <c r="G1837" s="300"/>
      <c r="H1837" s="300"/>
      <c r="I1837" s="313">
        <v>3945</v>
      </c>
      <c r="J1837" s="227">
        <v>1175</v>
      </c>
      <c r="K1837" s="229">
        <v>381</v>
      </c>
      <c r="L1837" s="229">
        <v>205</v>
      </c>
      <c r="M1837" s="311">
        <v>3613</v>
      </c>
      <c r="N1837" s="197">
        <v>4670</v>
      </c>
      <c r="O1837" s="60">
        <v>1347</v>
      </c>
      <c r="P1837" s="60">
        <v>451</v>
      </c>
      <c r="Q1837" s="60">
        <v>248</v>
      </c>
      <c r="R1837" s="316">
        <v>4194</v>
      </c>
      <c r="S1837" s="280">
        <v>5114</v>
      </c>
      <c r="T1837" s="186">
        <v>1509</v>
      </c>
      <c r="U1837" s="186">
        <v>496</v>
      </c>
      <c r="V1837" s="186">
        <v>285</v>
      </c>
      <c r="W1837" s="317">
        <v>4614</v>
      </c>
    </row>
    <row r="1838" spans="1:23">
      <c r="A1838" s="499"/>
      <c r="B1838" s="499"/>
      <c r="C1838" t="s">
        <v>123</v>
      </c>
      <c r="D1838" s="300"/>
      <c r="E1838" s="300"/>
      <c r="F1838" s="300"/>
      <c r="G1838" s="300"/>
      <c r="H1838" s="300"/>
      <c r="I1838" s="313">
        <v>198541</v>
      </c>
      <c r="J1838" s="227">
        <v>128735</v>
      </c>
      <c r="K1838" s="227">
        <v>105322</v>
      </c>
      <c r="L1838" s="227">
        <v>126826</v>
      </c>
      <c r="M1838" s="311">
        <v>255848</v>
      </c>
      <c r="N1838" s="197">
        <v>199615</v>
      </c>
      <c r="O1838" s="60">
        <v>129272</v>
      </c>
      <c r="P1838" s="60">
        <v>106248</v>
      </c>
      <c r="Q1838" s="60">
        <v>127979</v>
      </c>
      <c r="R1838" s="316">
        <v>256571</v>
      </c>
      <c r="S1838" s="280">
        <v>209781</v>
      </c>
      <c r="T1838" s="186">
        <v>129643</v>
      </c>
      <c r="U1838" s="186">
        <v>106889</v>
      </c>
      <c r="V1838" s="186">
        <v>128885</v>
      </c>
      <c r="W1838" s="317">
        <v>261205</v>
      </c>
    </row>
    <row r="1839" spans="1:23">
      <c r="A1839" s="499"/>
      <c r="B1839" s="499"/>
      <c r="C1839" t="s">
        <v>509</v>
      </c>
      <c r="D1839" s="300"/>
      <c r="E1839" s="300"/>
      <c r="F1839" s="300"/>
      <c r="G1839" s="300"/>
      <c r="H1839" s="300"/>
      <c r="I1839" s="313">
        <v>277780</v>
      </c>
      <c r="J1839" s="227">
        <v>153224</v>
      </c>
      <c r="K1839" s="227">
        <v>115975</v>
      </c>
      <c r="L1839" s="227">
        <v>138338</v>
      </c>
      <c r="M1839" s="311">
        <v>325430</v>
      </c>
      <c r="N1839" s="197">
        <v>287915</v>
      </c>
      <c r="O1839" s="60">
        <v>157199</v>
      </c>
      <c r="P1839" s="60">
        <v>118686</v>
      </c>
      <c r="Q1839" s="60">
        <v>141352</v>
      </c>
      <c r="R1839" s="316">
        <v>334205</v>
      </c>
      <c r="S1839" s="280">
        <v>295926</v>
      </c>
      <c r="T1839" s="186">
        <v>160621</v>
      </c>
      <c r="U1839" s="186">
        <v>120585</v>
      </c>
      <c r="V1839" s="186">
        <v>143504</v>
      </c>
      <c r="W1839" s="317">
        <v>342699</v>
      </c>
    </row>
    <row r="1840" spans="1:23">
      <c r="A1840" s="499" t="s">
        <v>237</v>
      </c>
      <c r="B1840" s="499" t="s">
        <v>24</v>
      </c>
      <c r="C1840" t="s">
        <v>124</v>
      </c>
      <c r="D1840" s="229">
        <v>202</v>
      </c>
      <c r="E1840" s="229">
        <v>396</v>
      </c>
      <c r="F1840" s="229">
        <v>152</v>
      </c>
      <c r="G1840" s="229">
        <v>70</v>
      </c>
      <c r="H1840" s="229">
        <v>598</v>
      </c>
      <c r="I1840" s="314">
        <v>175</v>
      </c>
      <c r="J1840" s="229">
        <v>372</v>
      </c>
      <c r="K1840" s="229">
        <v>122</v>
      </c>
      <c r="L1840" s="229">
        <v>59</v>
      </c>
      <c r="M1840" s="308">
        <v>547</v>
      </c>
      <c r="N1840" s="197">
        <v>173</v>
      </c>
      <c r="O1840" s="60">
        <v>354</v>
      </c>
      <c r="P1840" s="60">
        <v>129</v>
      </c>
      <c r="Q1840" s="60">
        <v>73</v>
      </c>
      <c r="R1840" s="316">
        <v>527</v>
      </c>
      <c r="S1840" s="280">
        <v>220</v>
      </c>
      <c r="T1840" s="186">
        <v>335</v>
      </c>
      <c r="U1840" s="186">
        <v>154</v>
      </c>
      <c r="V1840" s="186">
        <v>57</v>
      </c>
      <c r="W1840" s="317">
        <v>555</v>
      </c>
    </row>
    <row r="1841" spans="1:23">
      <c r="A1841" s="499"/>
      <c r="B1841" s="499"/>
      <c r="C1841" t="s">
        <v>171</v>
      </c>
      <c r="D1841" s="229" t="s">
        <v>169</v>
      </c>
      <c r="E1841" s="229">
        <v>13</v>
      </c>
      <c r="F1841" s="133" t="s">
        <v>169</v>
      </c>
      <c r="G1841" s="133" t="s">
        <v>169</v>
      </c>
      <c r="H1841" s="229">
        <v>16</v>
      </c>
      <c r="I1841" s="158" t="s">
        <v>169</v>
      </c>
      <c r="J1841" s="133" t="s">
        <v>169</v>
      </c>
      <c r="K1841" s="133" t="s">
        <v>169</v>
      </c>
      <c r="L1841" s="133" t="s">
        <v>169</v>
      </c>
      <c r="M1841" s="308">
        <v>10</v>
      </c>
      <c r="N1841" s="197">
        <v>10</v>
      </c>
      <c r="O1841" s="253" t="s">
        <v>169</v>
      </c>
      <c r="R1841" s="316">
        <v>15</v>
      </c>
      <c r="S1841" s="304" t="s">
        <v>169</v>
      </c>
      <c r="T1841" s="252" t="s">
        <v>169</v>
      </c>
      <c r="U1841" s="252" t="s">
        <v>169</v>
      </c>
      <c r="V1841" s="252" t="s">
        <v>169</v>
      </c>
      <c r="W1841" s="317">
        <v>12</v>
      </c>
    </row>
    <row r="1842" spans="1:23">
      <c r="A1842" s="499"/>
      <c r="B1842" s="499"/>
      <c r="C1842" t="s">
        <v>170</v>
      </c>
      <c r="D1842" s="229">
        <v>22</v>
      </c>
      <c r="E1842" s="229">
        <v>46</v>
      </c>
      <c r="F1842" s="229">
        <v>23</v>
      </c>
      <c r="G1842" s="133" t="s">
        <v>169</v>
      </c>
      <c r="H1842" s="229">
        <v>68</v>
      </c>
      <c r="I1842" s="314">
        <v>31</v>
      </c>
      <c r="J1842" s="229">
        <v>40</v>
      </c>
      <c r="K1842" s="229">
        <v>14</v>
      </c>
      <c r="L1842" s="133" t="s">
        <v>169</v>
      </c>
      <c r="M1842" s="308">
        <v>71</v>
      </c>
      <c r="N1842" s="197">
        <v>39</v>
      </c>
      <c r="O1842" s="60">
        <v>58</v>
      </c>
      <c r="P1842" s="60">
        <v>14</v>
      </c>
      <c r="Q1842" s="253" t="s">
        <v>169</v>
      </c>
      <c r="R1842" s="316">
        <v>97</v>
      </c>
      <c r="S1842" s="280">
        <v>50</v>
      </c>
      <c r="T1842" s="186">
        <v>67</v>
      </c>
      <c r="U1842" s="186">
        <v>15</v>
      </c>
      <c r="V1842" s="186">
        <v>10</v>
      </c>
      <c r="W1842" s="317">
        <v>117</v>
      </c>
    </row>
    <row r="1843" spans="1:23">
      <c r="A1843" s="499"/>
      <c r="B1843" s="499"/>
      <c r="C1843" t="s">
        <v>117</v>
      </c>
      <c r="D1843" s="229" t="s">
        <v>169</v>
      </c>
      <c r="E1843" s="229" t="s">
        <v>169</v>
      </c>
      <c r="F1843" s="133" t="s">
        <v>169</v>
      </c>
      <c r="G1843" s="133" t="s">
        <v>169</v>
      </c>
      <c r="H1843" s="133" t="s">
        <v>169</v>
      </c>
      <c r="I1843" s="158" t="s">
        <v>169</v>
      </c>
      <c r="J1843" s="133" t="s">
        <v>169</v>
      </c>
      <c r="K1843" s="133" t="s">
        <v>169</v>
      </c>
      <c r="M1843" s="159" t="s">
        <v>169</v>
      </c>
      <c r="N1843" s="315" t="s">
        <v>169</v>
      </c>
      <c r="O1843" s="253" t="s">
        <v>169</v>
      </c>
      <c r="P1843" s="253" t="s">
        <v>169</v>
      </c>
      <c r="Q1843" s="253" t="s">
        <v>169</v>
      </c>
      <c r="R1843" s="316">
        <v>10</v>
      </c>
      <c r="S1843" s="304" t="s">
        <v>169</v>
      </c>
      <c r="T1843" s="252" t="s">
        <v>169</v>
      </c>
      <c r="U1843" s="252" t="s">
        <v>169</v>
      </c>
      <c r="V1843" s="252" t="s">
        <v>169</v>
      </c>
      <c r="W1843" s="321" t="s">
        <v>169</v>
      </c>
    </row>
    <row r="1844" spans="1:23">
      <c r="A1844" s="499"/>
      <c r="B1844" s="499"/>
      <c r="C1844" t="s">
        <v>172</v>
      </c>
      <c r="D1844" s="229" t="s">
        <v>169</v>
      </c>
      <c r="E1844" s="229">
        <v>17</v>
      </c>
      <c r="F1844" s="133" t="s">
        <v>169</v>
      </c>
      <c r="G1844" s="133" t="s">
        <v>169</v>
      </c>
      <c r="H1844" s="229">
        <v>22</v>
      </c>
      <c r="I1844" s="158" t="s">
        <v>169</v>
      </c>
      <c r="J1844" s="229">
        <v>23</v>
      </c>
      <c r="K1844" s="229">
        <v>11</v>
      </c>
      <c r="L1844" s="133" t="s">
        <v>169</v>
      </c>
      <c r="M1844" s="308">
        <v>30</v>
      </c>
      <c r="N1844" s="315" t="s">
        <v>169</v>
      </c>
      <c r="O1844" s="60">
        <v>16</v>
      </c>
      <c r="P1844" s="60">
        <v>12</v>
      </c>
      <c r="Q1844" s="253" t="s">
        <v>169</v>
      </c>
      <c r="R1844" s="316">
        <v>21</v>
      </c>
      <c r="S1844" s="304" t="s">
        <v>169</v>
      </c>
      <c r="T1844" s="186">
        <v>22</v>
      </c>
      <c r="U1844" s="252" t="s">
        <v>169</v>
      </c>
      <c r="V1844" s="252" t="s">
        <v>169</v>
      </c>
      <c r="W1844" s="317">
        <v>26</v>
      </c>
    </row>
    <row r="1845" spans="1:23">
      <c r="A1845" s="499"/>
      <c r="B1845" s="499"/>
      <c r="C1845" t="s">
        <v>121</v>
      </c>
      <c r="I1845" s="314"/>
      <c r="M1845" s="308"/>
      <c r="N1845" s="315" t="s">
        <v>169</v>
      </c>
      <c r="O1845" s="253" t="s">
        <v>169</v>
      </c>
      <c r="Q1845" s="253" t="s">
        <v>169</v>
      </c>
      <c r="R1845" s="318" t="s">
        <v>169</v>
      </c>
      <c r="S1845" s="196"/>
      <c r="T1845" s="252" t="s">
        <v>169</v>
      </c>
      <c r="V1845" s="252" t="s">
        <v>169</v>
      </c>
      <c r="W1845" s="321" t="s">
        <v>169</v>
      </c>
    </row>
    <row r="1846" spans="1:23">
      <c r="A1846" s="499"/>
      <c r="B1846" s="499"/>
      <c r="C1846" t="s">
        <v>281</v>
      </c>
      <c r="D1846" s="229" t="s">
        <v>169</v>
      </c>
      <c r="E1846" s="229">
        <v>22</v>
      </c>
      <c r="F1846" s="133" t="s">
        <v>169</v>
      </c>
      <c r="G1846" s="133" t="s">
        <v>169</v>
      </c>
      <c r="H1846" s="229">
        <v>30</v>
      </c>
      <c r="I1846" s="314">
        <v>14</v>
      </c>
      <c r="J1846" s="229">
        <v>21</v>
      </c>
      <c r="K1846" s="229">
        <v>11</v>
      </c>
      <c r="L1846" s="133" t="s">
        <v>169</v>
      </c>
      <c r="M1846" s="308">
        <v>35</v>
      </c>
      <c r="N1846" s="315" t="s">
        <v>169</v>
      </c>
      <c r="O1846" s="60">
        <v>24</v>
      </c>
      <c r="P1846" s="60">
        <v>10</v>
      </c>
      <c r="Q1846" s="253" t="s">
        <v>169</v>
      </c>
      <c r="R1846" s="316">
        <v>33</v>
      </c>
      <c r="S1846" s="280">
        <v>17</v>
      </c>
      <c r="T1846" s="186">
        <v>26</v>
      </c>
      <c r="U1846" s="252" t="s">
        <v>169</v>
      </c>
      <c r="V1846" s="252" t="s">
        <v>169</v>
      </c>
      <c r="W1846" s="317">
        <v>43</v>
      </c>
    </row>
    <row r="1847" spans="1:23">
      <c r="A1847" s="499"/>
      <c r="B1847" s="499"/>
      <c r="C1847" t="s">
        <v>123</v>
      </c>
      <c r="D1847" s="229">
        <v>102</v>
      </c>
      <c r="E1847" s="229">
        <v>317</v>
      </c>
      <c r="F1847" s="229">
        <v>287</v>
      </c>
      <c r="G1847" s="229">
        <v>159</v>
      </c>
      <c r="H1847" s="229">
        <v>419</v>
      </c>
      <c r="I1847" s="314">
        <v>116</v>
      </c>
      <c r="J1847" s="229">
        <v>258</v>
      </c>
      <c r="K1847" s="229">
        <v>241</v>
      </c>
      <c r="L1847" s="229">
        <v>125</v>
      </c>
      <c r="M1847" s="308">
        <v>374</v>
      </c>
      <c r="N1847" s="197">
        <v>85</v>
      </c>
      <c r="O1847" s="60">
        <v>152</v>
      </c>
      <c r="P1847" s="60">
        <v>175</v>
      </c>
      <c r="Q1847" s="60">
        <v>98</v>
      </c>
      <c r="R1847" s="316">
        <v>237</v>
      </c>
      <c r="S1847" s="280">
        <v>23</v>
      </c>
      <c r="T1847" s="186">
        <v>131</v>
      </c>
      <c r="U1847" s="186">
        <v>140</v>
      </c>
      <c r="V1847" s="186">
        <v>89</v>
      </c>
      <c r="W1847" s="317">
        <v>154</v>
      </c>
    </row>
    <row r="1848" spans="1:23">
      <c r="A1848" s="499"/>
      <c r="B1848" s="499"/>
      <c r="C1848" t="s">
        <v>509</v>
      </c>
      <c r="D1848" s="229">
        <v>343</v>
      </c>
      <c r="E1848" s="229">
        <v>818</v>
      </c>
      <c r="F1848" s="229">
        <v>482</v>
      </c>
      <c r="G1848" s="229">
        <v>250</v>
      </c>
      <c r="H1848" s="227">
        <v>1161</v>
      </c>
      <c r="I1848" s="314">
        <v>349</v>
      </c>
      <c r="J1848" s="229">
        <v>722</v>
      </c>
      <c r="K1848" s="229">
        <v>407</v>
      </c>
      <c r="L1848" s="229">
        <v>203</v>
      </c>
      <c r="M1848" s="307">
        <v>1071</v>
      </c>
      <c r="N1848" s="197">
        <v>326</v>
      </c>
      <c r="O1848" s="60">
        <v>616</v>
      </c>
      <c r="P1848" s="60">
        <v>342</v>
      </c>
      <c r="Q1848" s="60">
        <v>186</v>
      </c>
      <c r="R1848" s="316">
        <v>942</v>
      </c>
      <c r="S1848" s="280">
        <v>319</v>
      </c>
      <c r="T1848" s="186">
        <v>594</v>
      </c>
      <c r="U1848" s="186">
        <v>331</v>
      </c>
      <c r="V1848" s="186">
        <v>169</v>
      </c>
      <c r="W1848" s="317">
        <v>913</v>
      </c>
    </row>
    <row r="1849" spans="1:23">
      <c r="A1849" s="499"/>
      <c r="B1849" s="499" t="s">
        <v>510</v>
      </c>
      <c r="C1849" t="s">
        <v>124</v>
      </c>
      <c r="D1849" s="229" t="s">
        <v>169</v>
      </c>
      <c r="E1849" s="229">
        <v>20</v>
      </c>
      <c r="F1849" s="229">
        <v>11</v>
      </c>
      <c r="G1849" s="133" t="s">
        <v>169</v>
      </c>
      <c r="H1849" s="229">
        <v>28</v>
      </c>
      <c r="I1849" s="158" t="s">
        <v>169</v>
      </c>
      <c r="J1849" s="229">
        <v>23</v>
      </c>
      <c r="K1849" s="229">
        <v>10</v>
      </c>
      <c r="L1849" s="133" t="s">
        <v>169</v>
      </c>
      <c r="M1849" s="308">
        <v>29</v>
      </c>
      <c r="N1849" s="315" t="s">
        <v>169</v>
      </c>
      <c r="O1849" s="60">
        <v>36</v>
      </c>
      <c r="P1849" s="253" t="s">
        <v>169</v>
      </c>
      <c r="Q1849" s="253" t="s">
        <v>169</v>
      </c>
      <c r="R1849" s="316">
        <v>42</v>
      </c>
      <c r="S1849" s="304" t="s">
        <v>169</v>
      </c>
      <c r="T1849" s="186">
        <v>26</v>
      </c>
      <c r="U1849" s="186">
        <v>11</v>
      </c>
      <c r="V1849" s="252" t="s">
        <v>169</v>
      </c>
      <c r="W1849" s="317">
        <v>35</v>
      </c>
    </row>
    <row r="1850" spans="1:23">
      <c r="A1850" s="499"/>
      <c r="B1850" s="499"/>
      <c r="C1850" t="s">
        <v>171</v>
      </c>
      <c r="E1850" s="229" t="s">
        <v>169</v>
      </c>
      <c r="H1850" s="133" t="s">
        <v>169</v>
      </c>
      <c r="I1850" s="314"/>
      <c r="M1850" s="308"/>
      <c r="N1850" s="196"/>
      <c r="O1850" s="60"/>
      <c r="P1850" s="60"/>
      <c r="R1850" s="316"/>
      <c r="S1850" s="196"/>
      <c r="T1850" s="252" t="s">
        <v>169</v>
      </c>
      <c r="W1850" s="321" t="s">
        <v>169</v>
      </c>
    </row>
    <row r="1851" spans="1:23">
      <c r="A1851" s="499"/>
      <c r="B1851" s="499"/>
      <c r="C1851" t="s">
        <v>170</v>
      </c>
      <c r="E1851" s="229" t="s">
        <v>169</v>
      </c>
      <c r="F1851" s="133" t="s">
        <v>169</v>
      </c>
      <c r="G1851" s="133" t="s">
        <v>169</v>
      </c>
      <c r="H1851" s="133" t="s">
        <v>169</v>
      </c>
      <c r="I1851" s="158" t="s">
        <v>169</v>
      </c>
      <c r="L1851" s="133" t="s">
        <v>169</v>
      </c>
      <c r="M1851" s="159" t="s">
        <v>169</v>
      </c>
      <c r="N1851" s="196"/>
      <c r="O1851" s="253" t="s">
        <v>169</v>
      </c>
      <c r="P1851" s="253" t="s">
        <v>169</v>
      </c>
      <c r="R1851" s="318" t="s">
        <v>169</v>
      </c>
      <c r="S1851" s="196"/>
      <c r="T1851" s="252" t="s">
        <v>169</v>
      </c>
      <c r="W1851" s="321" t="s">
        <v>169</v>
      </c>
    </row>
    <row r="1852" spans="1:23">
      <c r="A1852" s="499"/>
      <c r="B1852" s="499"/>
      <c r="C1852" t="s">
        <v>117</v>
      </c>
      <c r="I1852" s="314"/>
      <c r="M1852" s="308"/>
      <c r="N1852" s="196"/>
      <c r="P1852" s="253" t="s">
        <v>169</v>
      </c>
      <c r="R1852" s="316"/>
      <c r="S1852" s="196"/>
      <c r="W1852" s="195"/>
    </row>
    <row r="1853" spans="1:23">
      <c r="A1853" s="499"/>
      <c r="B1853" s="499"/>
      <c r="C1853" t="s">
        <v>172</v>
      </c>
      <c r="E1853" s="229" t="s">
        <v>169</v>
      </c>
      <c r="G1853" s="133" t="s">
        <v>169</v>
      </c>
      <c r="H1853" s="133" t="s">
        <v>169</v>
      </c>
      <c r="I1853" s="314"/>
      <c r="M1853" s="308"/>
      <c r="N1853" s="196"/>
      <c r="P1853" s="60"/>
      <c r="R1853" s="316"/>
      <c r="S1853" s="196"/>
      <c r="T1853" s="252" t="s">
        <v>169</v>
      </c>
      <c r="V1853" s="252" t="s">
        <v>169</v>
      </c>
      <c r="W1853" s="321" t="s">
        <v>169</v>
      </c>
    </row>
    <row r="1854" spans="1:23">
      <c r="A1854" s="499"/>
      <c r="B1854" s="499"/>
      <c r="C1854" t="s">
        <v>121</v>
      </c>
      <c r="I1854" s="314"/>
      <c r="M1854" s="308"/>
      <c r="N1854" s="196"/>
      <c r="P1854" s="60"/>
      <c r="R1854" s="316"/>
      <c r="S1854" s="196"/>
      <c r="T1854" s="252" t="s">
        <v>169</v>
      </c>
      <c r="W1854" s="321" t="s">
        <v>169</v>
      </c>
    </row>
    <row r="1855" spans="1:23">
      <c r="A1855" s="499"/>
      <c r="B1855" s="499"/>
      <c r="C1855" t="s">
        <v>281</v>
      </c>
      <c r="D1855" s="229" t="s">
        <v>169</v>
      </c>
      <c r="E1855" s="229" t="s">
        <v>169</v>
      </c>
      <c r="H1855" s="133" t="s">
        <v>169</v>
      </c>
      <c r="I1855" s="158" t="s">
        <v>169</v>
      </c>
      <c r="J1855" s="133" t="s">
        <v>169</v>
      </c>
      <c r="M1855" s="159" t="s">
        <v>169</v>
      </c>
      <c r="N1855" s="196"/>
      <c r="O1855" s="253" t="s">
        <v>169</v>
      </c>
      <c r="P1855" s="253" t="s">
        <v>169</v>
      </c>
      <c r="R1855" s="318" t="s">
        <v>169</v>
      </c>
      <c r="S1855" s="304" t="s">
        <v>169</v>
      </c>
      <c r="U1855" s="252" t="s">
        <v>169</v>
      </c>
      <c r="W1855" s="321" t="s">
        <v>169</v>
      </c>
    </row>
    <row r="1856" spans="1:23">
      <c r="A1856" s="499"/>
      <c r="B1856" s="499"/>
      <c r="C1856" t="s">
        <v>123</v>
      </c>
      <c r="D1856" s="229" t="s">
        <v>169</v>
      </c>
      <c r="E1856" s="229">
        <v>11</v>
      </c>
      <c r="F1856" s="229">
        <v>16</v>
      </c>
      <c r="G1856" s="133" t="s">
        <v>169</v>
      </c>
      <c r="H1856" s="229">
        <v>13</v>
      </c>
      <c r="I1856" s="158" t="s">
        <v>169</v>
      </c>
      <c r="J1856" s="133" t="s">
        <v>169</v>
      </c>
      <c r="K1856" s="133" t="s">
        <v>169</v>
      </c>
      <c r="L1856" s="133" t="s">
        <v>169</v>
      </c>
      <c r="M1856" s="308">
        <v>10</v>
      </c>
      <c r="N1856" s="315" t="s">
        <v>169</v>
      </c>
      <c r="O1856" s="60">
        <v>10</v>
      </c>
      <c r="P1856" s="253" t="s">
        <v>169</v>
      </c>
      <c r="Q1856" s="253" t="s">
        <v>169</v>
      </c>
      <c r="R1856" s="316">
        <v>16</v>
      </c>
      <c r="S1856" s="196"/>
      <c r="T1856" s="252" t="s">
        <v>169</v>
      </c>
      <c r="U1856" s="252" t="s">
        <v>169</v>
      </c>
      <c r="V1856" s="252" t="s">
        <v>169</v>
      </c>
      <c r="W1856" s="321" t="s">
        <v>169</v>
      </c>
    </row>
    <row r="1857" spans="1:23">
      <c r="A1857" s="499"/>
      <c r="B1857" s="499"/>
      <c r="C1857" t="s">
        <v>509</v>
      </c>
      <c r="D1857" s="229">
        <v>11</v>
      </c>
      <c r="E1857" s="229">
        <v>42</v>
      </c>
      <c r="F1857" s="229">
        <v>30</v>
      </c>
      <c r="G1857" s="229">
        <v>12</v>
      </c>
      <c r="H1857" s="229">
        <v>53</v>
      </c>
      <c r="I1857" s="314">
        <v>13</v>
      </c>
      <c r="J1857" s="229">
        <v>30</v>
      </c>
      <c r="K1857" s="229">
        <v>19</v>
      </c>
      <c r="L1857" s="229">
        <v>10</v>
      </c>
      <c r="M1857" s="308">
        <v>43</v>
      </c>
      <c r="N1857" s="197">
        <v>12</v>
      </c>
      <c r="O1857" s="60">
        <v>53</v>
      </c>
      <c r="P1857" s="60">
        <v>19</v>
      </c>
      <c r="Q1857" s="253" t="s">
        <v>169</v>
      </c>
      <c r="R1857" s="316">
        <v>65</v>
      </c>
      <c r="S1857" s="280">
        <v>10</v>
      </c>
      <c r="T1857" s="186">
        <v>40</v>
      </c>
      <c r="U1857" s="186">
        <v>21</v>
      </c>
      <c r="V1857" s="252" t="s">
        <v>169</v>
      </c>
      <c r="W1857" s="317">
        <v>50</v>
      </c>
    </row>
    <row r="1858" spans="1:23">
      <c r="A1858" s="499"/>
      <c r="B1858" s="499" t="s">
        <v>41</v>
      </c>
      <c r="C1858" t="s">
        <v>124</v>
      </c>
      <c r="D1858" s="300"/>
      <c r="E1858" s="300"/>
      <c r="F1858" s="300"/>
      <c r="G1858" s="300"/>
      <c r="H1858" s="300"/>
      <c r="I1858" s="314">
        <v>111</v>
      </c>
      <c r="J1858" s="229">
        <v>210</v>
      </c>
      <c r="K1858" s="229">
        <v>79</v>
      </c>
      <c r="L1858" s="229">
        <v>25</v>
      </c>
      <c r="M1858" s="308">
        <v>321</v>
      </c>
      <c r="N1858" s="197">
        <v>99</v>
      </c>
      <c r="O1858" s="60">
        <v>190</v>
      </c>
      <c r="P1858" s="60">
        <v>60</v>
      </c>
      <c r="Q1858" s="60">
        <v>26</v>
      </c>
      <c r="R1858" s="316">
        <v>289</v>
      </c>
      <c r="S1858" s="280">
        <v>84</v>
      </c>
      <c r="T1858" s="186">
        <v>180</v>
      </c>
      <c r="U1858" s="186">
        <v>52</v>
      </c>
      <c r="V1858" s="186">
        <v>33</v>
      </c>
      <c r="W1858" s="317">
        <v>264</v>
      </c>
    </row>
    <row r="1859" spans="1:23">
      <c r="A1859" s="499"/>
      <c r="B1859" s="499"/>
      <c r="C1859" t="s">
        <v>171</v>
      </c>
      <c r="D1859" s="300"/>
      <c r="E1859" s="300"/>
      <c r="F1859" s="300"/>
      <c r="G1859" s="300"/>
      <c r="H1859" s="300"/>
      <c r="I1859" s="158" t="s">
        <v>169</v>
      </c>
      <c r="J1859" s="133" t="s">
        <v>169</v>
      </c>
      <c r="K1859" s="133" t="s">
        <v>169</v>
      </c>
      <c r="L1859" s="133" t="s">
        <v>169</v>
      </c>
      <c r="M1859" s="159" t="s">
        <v>169</v>
      </c>
      <c r="N1859" s="315" t="s">
        <v>169</v>
      </c>
      <c r="O1859" s="253" t="s">
        <v>169</v>
      </c>
      <c r="P1859" s="253" t="s">
        <v>169</v>
      </c>
      <c r="Q1859" s="60"/>
      <c r="R1859" s="318" t="s">
        <v>169</v>
      </c>
      <c r="S1859" s="304" t="s">
        <v>169</v>
      </c>
      <c r="T1859" s="252" t="s">
        <v>169</v>
      </c>
      <c r="W1859" s="321" t="s">
        <v>169</v>
      </c>
    </row>
    <row r="1860" spans="1:23">
      <c r="A1860" s="499"/>
      <c r="B1860" s="499"/>
      <c r="C1860" t="s">
        <v>170</v>
      </c>
      <c r="D1860" s="300"/>
      <c r="E1860" s="300"/>
      <c r="F1860" s="300"/>
      <c r="G1860" s="300"/>
      <c r="H1860" s="300"/>
      <c r="I1860" s="314">
        <v>12</v>
      </c>
      <c r="J1860" s="229">
        <v>28</v>
      </c>
      <c r="K1860" s="133" t="s">
        <v>169</v>
      </c>
      <c r="L1860" s="133" t="s">
        <v>169</v>
      </c>
      <c r="M1860" s="308">
        <v>40</v>
      </c>
      <c r="N1860" s="197">
        <v>15</v>
      </c>
      <c r="O1860" s="60">
        <v>20</v>
      </c>
      <c r="P1860" s="60">
        <v>10</v>
      </c>
      <c r="Q1860" s="253" t="s">
        <v>169</v>
      </c>
      <c r="R1860" s="316">
        <v>35</v>
      </c>
      <c r="S1860" s="280">
        <v>18</v>
      </c>
      <c r="T1860" s="186">
        <v>28</v>
      </c>
      <c r="U1860" s="252" t="s">
        <v>169</v>
      </c>
      <c r="V1860" s="252" t="s">
        <v>169</v>
      </c>
      <c r="W1860" s="317">
        <v>46</v>
      </c>
    </row>
    <row r="1861" spans="1:23">
      <c r="A1861" s="499"/>
      <c r="B1861" s="499"/>
      <c r="C1861" t="s">
        <v>117</v>
      </c>
      <c r="D1861" s="300"/>
      <c r="E1861" s="300"/>
      <c r="F1861" s="300"/>
      <c r="G1861" s="300"/>
      <c r="H1861" s="300"/>
      <c r="I1861" s="158" t="s">
        <v>169</v>
      </c>
      <c r="J1861" s="133" t="s">
        <v>169</v>
      </c>
      <c r="K1861" s="133" t="s">
        <v>169</v>
      </c>
      <c r="L1861" s="133" t="s">
        <v>169</v>
      </c>
      <c r="M1861" s="159" t="s">
        <v>169</v>
      </c>
      <c r="N1861" s="315" t="s">
        <v>169</v>
      </c>
      <c r="O1861" s="253" t="s">
        <v>169</v>
      </c>
      <c r="P1861" s="253" t="s">
        <v>169</v>
      </c>
      <c r="R1861" s="318" t="s">
        <v>169</v>
      </c>
      <c r="S1861" s="304" t="s">
        <v>169</v>
      </c>
      <c r="T1861" s="252" t="s">
        <v>169</v>
      </c>
      <c r="U1861" s="186"/>
      <c r="V1861" s="186"/>
      <c r="W1861" s="321" t="s">
        <v>169</v>
      </c>
    </row>
    <row r="1862" spans="1:23">
      <c r="A1862" s="499"/>
      <c r="B1862" s="499"/>
      <c r="C1862" t="s">
        <v>172</v>
      </c>
      <c r="D1862" s="300"/>
      <c r="E1862" s="300"/>
      <c r="F1862" s="300"/>
      <c r="G1862" s="300"/>
      <c r="H1862" s="300"/>
      <c r="I1862" s="158" t="s">
        <v>169</v>
      </c>
      <c r="J1862" s="133" t="s">
        <v>169</v>
      </c>
      <c r="K1862" s="133" t="s">
        <v>169</v>
      </c>
      <c r="L1862" s="133" t="s">
        <v>169</v>
      </c>
      <c r="M1862" s="159" t="s">
        <v>169</v>
      </c>
      <c r="N1862" s="315" t="s">
        <v>169</v>
      </c>
      <c r="O1862" s="60">
        <v>11</v>
      </c>
      <c r="P1862" s="253" t="s">
        <v>169</v>
      </c>
      <c r="Q1862" s="253" t="s">
        <v>169</v>
      </c>
      <c r="R1862" s="316">
        <v>12</v>
      </c>
      <c r="S1862" s="304" t="s">
        <v>169</v>
      </c>
      <c r="T1862" s="252" t="s">
        <v>169</v>
      </c>
      <c r="U1862" s="252" t="s">
        <v>169</v>
      </c>
      <c r="V1862" s="252" t="s">
        <v>169</v>
      </c>
      <c r="W1862" s="321" t="s">
        <v>169</v>
      </c>
    </row>
    <row r="1863" spans="1:23">
      <c r="A1863" s="499"/>
      <c r="B1863" s="499"/>
      <c r="C1863" t="s">
        <v>121</v>
      </c>
      <c r="D1863" s="300"/>
      <c r="E1863" s="300"/>
      <c r="F1863" s="300"/>
      <c r="G1863" s="300"/>
      <c r="H1863" s="300"/>
      <c r="I1863" s="314"/>
      <c r="M1863" s="308"/>
      <c r="N1863" s="196"/>
      <c r="R1863" s="316"/>
      <c r="S1863" s="280"/>
      <c r="T1863" s="186"/>
      <c r="V1863" s="186"/>
      <c r="W1863" s="317"/>
    </row>
    <row r="1864" spans="1:23">
      <c r="A1864" s="499"/>
      <c r="B1864" s="499"/>
      <c r="C1864" t="s">
        <v>281</v>
      </c>
      <c r="D1864" s="300"/>
      <c r="E1864" s="300"/>
      <c r="F1864" s="300"/>
      <c r="G1864" s="300"/>
      <c r="H1864" s="300"/>
      <c r="I1864" s="158" t="s">
        <v>169</v>
      </c>
      <c r="J1864" s="229">
        <v>12</v>
      </c>
      <c r="K1864" s="133" t="s">
        <v>169</v>
      </c>
      <c r="L1864" s="133" t="s">
        <v>169</v>
      </c>
      <c r="M1864" s="308">
        <v>16</v>
      </c>
      <c r="N1864" s="315" t="s">
        <v>169</v>
      </c>
      <c r="O1864" s="60">
        <v>16</v>
      </c>
      <c r="P1864" s="253" t="s">
        <v>169</v>
      </c>
      <c r="Q1864" s="253" t="s">
        <v>169</v>
      </c>
      <c r="R1864" s="316">
        <v>24</v>
      </c>
      <c r="S1864" s="304" t="s">
        <v>169</v>
      </c>
      <c r="T1864" s="186">
        <v>12</v>
      </c>
      <c r="U1864" s="252" t="s">
        <v>169</v>
      </c>
      <c r="V1864" s="252" t="s">
        <v>169</v>
      </c>
      <c r="W1864" s="317">
        <v>18</v>
      </c>
    </row>
    <row r="1865" spans="1:23">
      <c r="A1865" s="499"/>
      <c r="B1865" s="499"/>
      <c r="C1865" t="s">
        <v>123</v>
      </c>
      <c r="D1865" s="300"/>
      <c r="E1865" s="300"/>
      <c r="F1865" s="300"/>
      <c r="G1865" s="300"/>
      <c r="H1865" s="300"/>
      <c r="I1865" s="314">
        <v>49</v>
      </c>
      <c r="J1865" s="229">
        <v>161</v>
      </c>
      <c r="K1865" s="229">
        <v>120</v>
      </c>
      <c r="L1865" s="229">
        <v>38</v>
      </c>
      <c r="M1865" s="308">
        <v>210</v>
      </c>
      <c r="N1865" s="197">
        <v>61</v>
      </c>
      <c r="O1865" s="60">
        <v>105</v>
      </c>
      <c r="P1865" s="60">
        <v>109</v>
      </c>
      <c r="Q1865" s="60">
        <v>33</v>
      </c>
      <c r="R1865" s="316">
        <v>166</v>
      </c>
      <c r="S1865" s="280">
        <v>44</v>
      </c>
      <c r="T1865" s="186">
        <v>75</v>
      </c>
      <c r="U1865" s="186">
        <v>75</v>
      </c>
      <c r="V1865" s="186">
        <v>39</v>
      </c>
      <c r="W1865" s="317">
        <v>119</v>
      </c>
    </row>
    <row r="1866" spans="1:23">
      <c r="A1866" s="499"/>
      <c r="B1866" s="499"/>
      <c r="C1866" t="s">
        <v>509</v>
      </c>
      <c r="D1866" s="300"/>
      <c r="E1866" s="300"/>
      <c r="F1866" s="300"/>
      <c r="G1866" s="300"/>
      <c r="H1866" s="300"/>
      <c r="I1866" s="314">
        <v>180</v>
      </c>
      <c r="J1866" s="229">
        <v>427</v>
      </c>
      <c r="K1866" s="229">
        <v>216</v>
      </c>
      <c r="L1866" s="229">
        <v>71</v>
      </c>
      <c r="M1866" s="308">
        <v>607</v>
      </c>
      <c r="N1866" s="197">
        <v>189</v>
      </c>
      <c r="O1866" s="60">
        <v>347</v>
      </c>
      <c r="P1866" s="60">
        <v>201</v>
      </c>
      <c r="Q1866" s="60">
        <v>66</v>
      </c>
      <c r="R1866" s="316">
        <v>536</v>
      </c>
      <c r="S1866" s="280">
        <v>162</v>
      </c>
      <c r="T1866" s="186">
        <v>305</v>
      </c>
      <c r="U1866" s="186">
        <v>141</v>
      </c>
      <c r="V1866" s="186">
        <v>77</v>
      </c>
      <c r="W1866" s="317">
        <v>467</v>
      </c>
    </row>
    <row r="1867" spans="1:23">
      <c r="A1867" s="499"/>
      <c r="B1867" s="499" t="s">
        <v>511</v>
      </c>
      <c r="C1867" t="s">
        <v>124</v>
      </c>
      <c r="D1867" s="300"/>
      <c r="E1867" s="300"/>
      <c r="F1867" s="300"/>
      <c r="G1867" s="300"/>
      <c r="H1867" s="300"/>
      <c r="I1867" s="313">
        <v>8252</v>
      </c>
      <c r="J1867" s="227">
        <v>2564</v>
      </c>
      <c r="K1867" s="227">
        <v>1345</v>
      </c>
      <c r="L1867" s="227">
        <v>1847</v>
      </c>
      <c r="M1867" s="311">
        <v>6813</v>
      </c>
      <c r="N1867" s="197">
        <v>8858</v>
      </c>
      <c r="O1867" s="60">
        <v>2727</v>
      </c>
      <c r="P1867" s="60">
        <v>1434</v>
      </c>
      <c r="Q1867" s="60">
        <v>1920</v>
      </c>
      <c r="R1867" s="316">
        <v>7314</v>
      </c>
      <c r="S1867" s="280">
        <v>11028</v>
      </c>
      <c r="T1867" s="186">
        <v>2899</v>
      </c>
      <c r="U1867" s="186">
        <v>1491</v>
      </c>
      <c r="V1867" s="186">
        <v>1970</v>
      </c>
      <c r="W1867" s="317">
        <v>8301</v>
      </c>
    </row>
    <row r="1868" spans="1:23">
      <c r="A1868" s="499"/>
      <c r="B1868" s="499"/>
      <c r="C1868" t="s">
        <v>171</v>
      </c>
      <c r="D1868" s="300"/>
      <c r="E1868" s="300"/>
      <c r="F1868" s="300"/>
      <c r="G1868" s="300"/>
      <c r="H1868" s="300"/>
      <c r="I1868" s="314">
        <v>153</v>
      </c>
      <c r="J1868" s="229">
        <v>55</v>
      </c>
      <c r="K1868" s="229">
        <v>30</v>
      </c>
      <c r="L1868" s="229">
        <v>18</v>
      </c>
      <c r="M1868" s="311">
        <v>138</v>
      </c>
      <c r="N1868" s="197">
        <v>165</v>
      </c>
      <c r="O1868" s="60">
        <v>58</v>
      </c>
      <c r="P1868" s="60">
        <v>36</v>
      </c>
      <c r="Q1868" s="60">
        <v>20</v>
      </c>
      <c r="R1868" s="316">
        <v>154</v>
      </c>
      <c r="S1868" s="280">
        <v>224</v>
      </c>
      <c r="T1868" s="186">
        <v>70</v>
      </c>
      <c r="U1868" s="186">
        <v>38</v>
      </c>
      <c r="V1868" s="186">
        <v>23</v>
      </c>
      <c r="W1868" s="317">
        <v>192</v>
      </c>
    </row>
    <row r="1869" spans="1:23">
      <c r="A1869" s="499"/>
      <c r="B1869" s="499"/>
      <c r="C1869" t="s">
        <v>170</v>
      </c>
      <c r="D1869" s="300"/>
      <c r="E1869" s="300"/>
      <c r="F1869" s="300"/>
      <c r="G1869" s="300"/>
      <c r="H1869" s="300"/>
      <c r="I1869" s="313">
        <v>1103</v>
      </c>
      <c r="J1869" s="229">
        <v>339</v>
      </c>
      <c r="K1869" s="229">
        <v>163</v>
      </c>
      <c r="L1869" s="229">
        <v>113</v>
      </c>
      <c r="M1869" s="311">
        <v>897</v>
      </c>
      <c r="N1869" s="197">
        <v>1220</v>
      </c>
      <c r="O1869" s="60">
        <v>360</v>
      </c>
      <c r="P1869" s="60">
        <v>174</v>
      </c>
      <c r="Q1869" s="60">
        <v>128</v>
      </c>
      <c r="R1869" s="316">
        <v>984</v>
      </c>
      <c r="S1869" s="280">
        <v>1669</v>
      </c>
      <c r="T1869" s="186">
        <v>365</v>
      </c>
      <c r="U1869" s="186">
        <v>173</v>
      </c>
      <c r="V1869" s="186">
        <v>141</v>
      </c>
      <c r="W1869" s="317">
        <v>1157</v>
      </c>
    </row>
    <row r="1870" spans="1:23">
      <c r="A1870" s="499"/>
      <c r="B1870" s="499"/>
      <c r="C1870" t="s">
        <v>117</v>
      </c>
      <c r="D1870" s="300"/>
      <c r="E1870" s="300"/>
      <c r="F1870" s="300"/>
      <c r="G1870" s="300"/>
      <c r="H1870" s="300"/>
      <c r="I1870" s="314">
        <v>69</v>
      </c>
      <c r="J1870" s="229">
        <v>37</v>
      </c>
      <c r="K1870" s="229">
        <v>20</v>
      </c>
      <c r="L1870" s="229">
        <v>20</v>
      </c>
      <c r="M1870" s="311">
        <v>82</v>
      </c>
      <c r="N1870" s="197">
        <v>73</v>
      </c>
      <c r="O1870" s="60">
        <v>44</v>
      </c>
      <c r="P1870" s="60">
        <v>23</v>
      </c>
      <c r="Q1870" s="60">
        <v>21</v>
      </c>
      <c r="R1870" s="316">
        <v>90</v>
      </c>
      <c r="S1870" s="280">
        <v>104</v>
      </c>
      <c r="T1870" s="186">
        <v>42</v>
      </c>
      <c r="U1870" s="186">
        <v>23</v>
      </c>
      <c r="V1870" s="186">
        <v>21</v>
      </c>
      <c r="W1870" s="317">
        <v>105</v>
      </c>
    </row>
    <row r="1871" spans="1:23">
      <c r="A1871" s="499"/>
      <c r="B1871" s="499"/>
      <c r="C1871" t="s">
        <v>172</v>
      </c>
      <c r="D1871" s="300"/>
      <c r="E1871" s="300"/>
      <c r="F1871" s="300"/>
      <c r="G1871" s="300"/>
      <c r="H1871" s="300"/>
      <c r="I1871" s="314">
        <v>414</v>
      </c>
      <c r="J1871" s="229">
        <v>192</v>
      </c>
      <c r="K1871" s="229">
        <v>106</v>
      </c>
      <c r="L1871" s="229">
        <v>59</v>
      </c>
      <c r="M1871" s="311">
        <v>384</v>
      </c>
      <c r="N1871" s="197">
        <v>440</v>
      </c>
      <c r="O1871" s="60">
        <v>204</v>
      </c>
      <c r="P1871" s="60">
        <v>110</v>
      </c>
      <c r="Q1871" s="60">
        <v>64</v>
      </c>
      <c r="R1871" s="316">
        <v>411</v>
      </c>
      <c r="S1871" s="280">
        <v>488</v>
      </c>
      <c r="T1871" s="186">
        <v>231</v>
      </c>
      <c r="U1871" s="186">
        <v>109</v>
      </c>
      <c r="V1871" s="186">
        <v>70</v>
      </c>
      <c r="W1871" s="317">
        <v>452</v>
      </c>
    </row>
    <row r="1872" spans="1:23">
      <c r="A1872" s="499"/>
      <c r="B1872" s="499"/>
      <c r="C1872" t="s">
        <v>121</v>
      </c>
      <c r="D1872" s="300"/>
      <c r="E1872" s="300"/>
      <c r="F1872" s="300"/>
      <c r="G1872" s="300"/>
      <c r="H1872" s="300"/>
      <c r="I1872" s="314">
        <v>21</v>
      </c>
      <c r="J1872" s="229">
        <v>10</v>
      </c>
      <c r="K1872" s="133" t="s">
        <v>169</v>
      </c>
      <c r="L1872" s="133" t="s">
        <v>169</v>
      </c>
      <c r="M1872" s="311">
        <v>20</v>
      </c>
      <c r="N1872" s="197">
        <v>25</v>
      </c>
      <c r="O1872" s="60">
        <v>10</v>
      </c>
      <c r="P1872" s="253" t="s">
        <v>169</v>
      </c>
      <c r="Q1872" s="253" t="s">
        <v>169</v>
      </c>
      <c r="R1872" s="316">
        <v>23</v>
      </c>
      <c r="S1872" s="280">
        <v>32</v>
      </c>
      <c r="T1872" s="186">
        <v>11</v>
      </c>
      <c r="U1872" s="252" t="s">
        <v>169</v>
      </c>
      <c r="V1872" s="252" t="s">
        <v>169</v>
      </c>
      <c r="W1872" s="317">
        <v>27</v>
      </c>
    </row>
    <row r="1873" spans="1:32">
      <c r="A1873" s="499"/>
      <c r="B1873" s="499"/>
      <c r="C1873" t="s">
        <v>281</v>
      </c>
      <c r="D1873" s="300"/>
      <c r="E1873" s="300"/>
      <c r="F1873" s="300"/>
      <c r="G1873" s="300"/>
      <c r="H1873" s="300"/>
      <c r="I1873" s="314">
        <v>409</v>
      </c>
      <c r="J1873" s="229">
        <v>116</v>
      </c>
      <c r="K1873" s="229">
        <v>36</v>
      </c>
      <c r="L1873" s="229">
        <v>53</v>
      </c>
      <c r="M1873" s="311">
        <v>349</v>
      </c>
      <c r="N1873" s="197">
        <v>471</v>
      </c>
      <c r="O1873" s="60">
        <v>131</v>
      </c>
      <c r="P1873" s="60">
        <v>37</v>
      </c>
      <c r="Q1873" s="60">
        <v>57</v>
      </c>
      <c r="R1873" s="316">
        <v>398</v>
      </c>
      <c r="S1873" s="280">
        <v>562</v>
      </c>
      <c r="T1873" s="186">
        <v>146</v>
      </c>
      <c r="U1873" s="186">
        <v>48</v>
      </c>
      <c r="V1873" s="186">
        <v>60</v>
      </c>
      <c r="W1873" s="317">
        <v>448</v>
      </c>
    </row>
    <row r="1874" spans="1:32">
      <c r="A1874" s="499"/>
      <c r="B1874" s="499"/>
      <c r="C1874" t="s">
        <v>123</v>
      </c>
      <c r="D1874" s="300"/>
      <c r="E1874" s="300"/>
      <c r="F1874" s="300"/>
      <c r="G1874" s="300"/>
      <c r="H1874" s="300"/>
      <c r="I1874" s="313">
        <v>26659</v>
      </c>
      <c r="J1874" s="227">
        <v>14799</v>
      </c>
      <c r="K1874" s="227">
        <v>12761</v>
      </c>
      <c r="L1874" s="227">
        <v>19108</v>
      </c>
      <c r="M1874" s="311">
        <v>30129</v>
      </c>
      <c r="N1874" s="197">
        <v>27225</v>
      </c>
      <c r="O1874" s="60">
        <v>14980</v>
      </c>
      <c r="P1874" s="60">
        <v>12987</v>
      </c>
      <c r="Q1874" s="60">
        <v>19403</v>
      </c>
      <c r="R1874" s="316">
        <v>30495</v>
      </c>
      <c r="S1874" s="280">
        <v>25124</v>
      </c>
      <c r="T1874" s="186">
        <v>15219</v>
      </c>
      <c r="U1874" s="186">
        <v>13226</v>
      </c>
      <c r="V1874" s="186">
        <v>19717</v>
      </c>
      <c r="W1874" s="317">
        <v>30351</v>
      </c>
    </row>
    <row r="1875" spans="1:32">
      <c r="A1875" s="499"/>
      <c r="B1875" s="499"/>
      <c r="C1875" t="s">
        <v>509</v>
      </c>
      <c r="D1875" s="300"/>
      <c r="E1875" s="300"/>
      <c r="F1875" s="300"/>
      <c r="G1875" s="300"/>
      <c r="H1875" s="300"/>
      <c r="I1875" s="313">
        <v>37080</v>
      </c>
      <c r="J1875" s="227">
        <v>18112</v>
      </c>
      <c r="K1875" s="227">
        <v>14466</v>
      </c>
      <c r="L1875" s="227">
        <v>21219</v>
      </c>
      <c r="M1875" s="311">
        <v>38812</v>
      </c>
      <c r="N1875" s="197">
        <v>38477</v>
      </c>
      <c r="O1875" s="60">
        <v>18514</v>
      </c>
      <c r="P1875" s="60">
        <v>14807</v>
      </c>
      <c r="Q1875" s="60">
        <v>21615</v>
      </c>
      <c r="R1875" s="316">
        <v>39869</v>
      </c>
      <c r="S1875" s="280">
        <v>39231</v>
      </c>
      <c r="T1875" s="186">
        <v>18983</v>
      </c>
      <c r="U1875" s="186">
        <v>15114</v>
      </c>
      <c r="V1875" s="186">
        <v>22004</v>
      </c>
      <c r="W1875" s="317">
        <v>41033</v>
      </c>
    </row>
    <row r="1876" spans="1:32">
      <c r="A1876" s="499" t="s">
        <v>375</v>
      </c>
      <c r="B1876" s="499" t="s">
        <v>24</v>
      </c>
      <c r="C1876" t="s">
        <v>124</v>
      </c>
      <c r="D1876" s="229">
        <v>15</v>
      </c>
      <c r="E1876" s="229">
        <v>16</v>
      </c>
      <c r="F1876" s="133" t="s">
        <v>169</v>
      </c>
      <c r="G1876" s="133" t="s">
        <v>169</v>
      </c>
      <c r="H1876" s="229">
        <v>31</v>
      </c>
      <c r="I1876" s="158" t="s">
        <v>169</v>
      </c>
      <c r="J1876" s="229">
        <v>24</v>
      </c>
      <c r="K1876" s="133" t="s">
        <v>169</v>
      </c>
      <c r="L1876" s="133" t="s">
        <v>169</v>
      </c>
      <c r="M1876" s="308">
        <v>33</v>
      </c>
      <c r="N1876" s="197">
        <v>16</v>
      </c>
      <c r="O1876" s="60">
        <v>26</v>
      </c>
      <c r="P1876" s="253" t="s">
        <v>169</v>
      </c>
      <c r="R1876" s="316">
        <v>42</v>
      </c>
      <c r="S1876" s="280">
        <v>15</v>
      </c>
      <c r="T1876" s="186">
        <v>19</v>
      </c>
      <c r="U1876" s="252" t="s">
        <v>169</v>
      </c>
      <c r="V1876" s="252" t="s">
        <v>169</v>
      </c>
      <c r="W1876" s="317">
        <v>34</v>
      </c>
    </row>
    <row r="1877" spans="1:32">
      <c r="A1877" s="499"/>
      <c r="B1877" s="499"/>
      <c r="C1877" t="s">
        <v>171</v>
      </c>
      <c r="D1877" s="229">
        <v>21</v>
      </c>
      <c r="E1877" s="229">
        <v>26</v>
      </c>
      <c r="F1877" s="133" t="s">
        <v>169</v>
      </c>
      <c r="G1877" s="133" t="s">
        <v>169</v>
      </c>
      <c r="H1877" s="229">
        <v>47</v>
      </c>
      <c r="I1877" s="158" t="s">
        <v>169</v>
      </c>
      <c r="J1877" s="229">
        <v>30</v>
      </c>
      <c r="K1877" s="133" t="s">
        <v>169</v>
      </c>
      <c r="L1877" s="133" t="s">
        <v>169</v>
      </c>
      <c r="M1877" s="308">
        <v>39</v>
      </c>
      <c r="N1877" s="197">
        <v>14</v>
      </c>
      <c r="O1877" s="60">
        <v>26</v>
      </c>
      <c r="P1877" s="253" t="s">
        <v>169</v>
      </c>
      <c r="Q1877" s="253" t="s">
        <v>169</v>
      </c>
      <c r="R1877" s="316">
        <v>40</v>
      </c>
      <c r="S1877" s="280">
        <v>34</v>
      </c>
      <c r="T1877" s="186">
        <v>21</v>
      </c>
      <c r="U1877" s="252" t="s">
        <v>169</v>
      </c>
      <c r="V1877" s="252" t="s">
        <v>169</v>
      </c>
      <c r="W1877" s="317">
        <v>55</v>
      </c>
    </row>
    <row r="1878" spans="1:32">
      <c r="A1878" s="499"/>
      <c r="B1878" s="499"/>
      <c r="C1878" t="s">
        <v>170</v>
      </c>
      <c r="D1878" s="227">
        <v>1222</v>
      </c>
      <c r="E1878" s="227">
        <v>1737</v>
      </c>
      <c r="F1878" s="229">
        <v>395</v>
      </c>
      <c r="G1878" s="229">
        <v>163</v>
      </c>
      <c r="H1878" s="227">
        <v>2959</v>
      </c>
      <c r="I1878" s="314">
        <v>719</v>
      </c>
      <c r="J1878" s="227">
        <v>1390</v>
      </c>
      <c r="K1878" s="229">
        <v>372</v>
      </c>
      <c r="L1878" s="229">
        <v>175</v>
      </c>
      <c r="M1878" s="307">
        <v>2109</v>
      </c>
      <c r="N1878" s="197">
        <v>695</v>
      </c>
      <c r="O1878" s="60">
        <v>1211</v>
      </c>
      <c r="P1878" s="60">
        <v>385</v>
      </c>
      <c r="Q1878" s="60">
        <v>146</v>
      </c>
      <c r="R1878" s="316">
        <v>1906</v>
      </c>
      <c r="S1878" s="280">
        <v>1267</v>
      </c>
      <c r="T1878" s="186">
        <v>1694</v>
      </c>
      <c r="U1878" s="186">
        <v>458</v>
      </c>
      <c r="V1878" s="186">
        <v>211</v>
      </c>
      <c r="W1878" s="317">
        <v>2961</v>
      </c>
    </row>
    <row r="1879" spans="1:32">
      <c r="A1879" s="499"/>
      <c r="B1879" s="499"/>
      <c r="C1879" t="s">
        <v>117</v>
      </c>
      <c r="D1879" s="229" t="s">
        <v>169</v>
      </c>
      <c r="E1879" s="229" t="s">
        <v>169</v>
      </c>
      <c r="G1879" s="133" t="s">
        <v>169</v>
      </c>
      <c r="H1879" s="133" t="s">
        <v>169</v>
      </c>
      <c r="I1879" s="158" t="s">
        <v>169</v>
      </c>
      <c r="J1879" s="133" t="s">
        <v>169</v>
      </c>
      <c r="L1879" s="133" t="s">
        <v>169</v>
      </c>
      <c r="M1879" s="159" t="s">
        <v>169</v>
      </c>
      <c r="N1879" s="196"/>
      <c r="O1879" s="253" t="s">
        <v>169</v>
      </c>
      <c r="R1879" s="318" t="s">
        <v>169</v>
      </c>
      <c r="S1879" s="196"/>
      <c r="T1879" s="252" t="s">
        <v>169</v>
      </c>
      <c r="U1879" s="252" t="s">
        <v>169</v>
      </c>
      <c r="W1879" s="321" t="s">
        <v>169</v>
      </c>
    </row>
    <row r="1880" spans="1:32">
      <c r="A1880" s="499"/>
      <c r="B1880" s="499"/>
      <c r="C1880" t="s">
        <v>172</v>
      </c>
      <c r="D1880" s="229" t="s">
        <v>169</v>
      </c>
      <c r="E1880" s="229" t="s">
        <v>169</v>
      </c>
      <c r="H1880" s="133" t="s">
        <v>169</v>
      </c>
      <c r="I1880" s="158" t="s">
        <v>169</v>
      </c>
      <c r="J1880" s="133" t="s">
        <v>169</v>
      </c>
      <c r="K1880" s="133" t="s">
        <v>169</v>
      </c>
      <c r="M1880" s="159" t="s">
        <v>169</v>
      </c>
      <c r="N1880" s="315" t="s">
        <v>169</v>
      </c>
      <c r="O1880" s="253" t="s">
        <v>169</v>
      </c>
      <c r="P1880" s="253" t="s">
        <v>169</v>
      </c>
      <c r="R1880" s="318" t="s">
        <v>169</v>
      </c>
      <c r="S1880" s="304" t="s">
        <v>169</v>
      </c>
      <c r="T1880" s="252" t="s">
        <v>169</v>
      </c>
      <c r="U1880" s="252" t="s">
        <v>169</v>
      </c>
      <c r="W1880" s="321" t="s">
        <v>169</v>
      </c>
    </row>
    <row r="1881" spans="1:32">
      <c r="A1881" s="499"/>
      <c r="B1881" s="499"/>
      <c r="C1881" t="s">
        <v>121</v>
      </c>
      <c r="D1881" s="229" t="s">
        <v>169</v>
      </c>
      <c r="E1881" s="229" t="s">
        <v>169</v>
      </c>
      <c r="F1881" s="133" t="s">
        <v>169</v>
      </c>
      <c r="G1881" s="133" t="s">
        <v>169</v>
      </c>
      <c r="H1881" s="133" t="s">
        <v>169</v>
      </c>
      <c r="I1881" s="158" t="s">
        <v>169</v>
      </c>
      <c r="J1881" s="133" t="s">
        <v>169</v>
      </c>
      <c r="K1881" s="133" t="s">
        <v>169</v>
      </c>
      <c r="L1881" s="133" t="s">
        <v>169</v>
      </c>
      <c r="M1881" s="159" t="s">
        <v>169</v>
      </c>
      <c r="N1881" s="315" t="s">
        <v>169</v>
      </c>
      <c r="O1881" s="253" t="s">
        <v>169</v>
      </c>
      <c r="P1881" s="253" t="s">
        <v>169</v>
      </c>
      <c r="R1881" s="318" t="s">
        <v>169</v>
      </c>
      <c r="S1881" s="304" t="s">
        <v>169</v>
      </c>
      <c r="T1881" s="186">
        <v>14</v>
      </c>
      <c r="U1881" s="252" t="s">
        <v>169</v>
      </c>
      <c r="V1881" s="252" t="s">
        <v>169</v>
      </c>
      <c r="W1881" s="317">
        <v>15</v>
      </c>
    </row>
    <row r="1882" spans="1:32">
      <c r="A1882" s="499"/>
      <c r="B1882" s="499"/>
      <c r="C1882" t="s">
        <v>281</v>
      </c>
      <c r="D1882" s="229" t="s">
        <v>169</v>
      </c>
      <c r="E1882" s="229" t="s">
        <v>169</v>
      </c>
      <c r="G1882" s="133" t="s">
        <v>169</v>
      </c>
      <c r="H1882" s="133" t="s">
        <v>169</v>
      </c>
      <c r="I1882" s="158" t="s">
        <v>169</v>
      </c>
      <c r="J1882" s="133" t="s">
        <v>169</v>
      </c>
      <c r="K1882" s="133" t="s">
        <v>169</v>
      </c>
      <c r="M1882" s="308">
        <v>12</v>
      </c>
      <c r="N1882" s="315" t="s">
        <v>169</v>
      </c>
      <c r="O1882" s="253" t="s">
        <v>169</v>
      </c>
      <c r="R1882" s="316">
        <v>10</v>
      </c>
      <c r="S1882" s="196"/>
      <c r="T1882" s="252" t="s">
        <v>169</v>
      </c>
      <c r="U1882" s="252" t="s">
        <v>169</v>
      </c>
      <c r="V1882" s="252" t="s">
        <v>169</v>
      </c>
      <c r="W1882" s="321" t="s">
        <v>169</v>
      </c>
    </row>
    <row r="1883" spans="1:32">
      <c r="A1883" s="499"/>
      <c r="B1883" s="499"/>
      <c r="C1883" t="s">
        <v>123</v>
      </c>
      <c r="D1883" s="229">
        <v>366</v>
      </c>
      <c r="E1883" s="229">
        <v>805</v>
      </c>
      <c r="F1883" s="229">
        <v>245</v>
      </c>
      <c r="G1883" s="229">
        <v>106</v>
      </c>
      <c r="H1883" s="227">
        <v>1171</v>
      </c>
      <c r="I1883" s="314">
        <v>232</v>
      </c>
      <c r="J1883" s="229">
        <v>709</v>
      </c>
      <c r="K1883" s="229">
        <v>288</v>
      </c>
      <c r="L1883" s="229">
        <v>113</v>
      </c>
      <c r="M1883" s="308">
        <v>941</v>
      </c>
      <c r="N1883" s="197">
        <v>268</v>
      </c>
      <c r="O1883" s="60">
        <v>574</v>
      </c>
      <c r="P1883" s="60">
        <v>244</v>
      </c>
      <c r="Q1883" s="60">
        <v>106</v>
      </c>
      <c r="R1883" s="316">
        <v>842</v>
      </c>
      <c r="S1883" s="280">
        <v>395</v>
      </c>
      <c r="T1883" s="186">
        <v>634</v>
      </c>
      <c r="U1883" s="186">
        <v>245</v>
      </c>
      <c r="V1883" s="186">
        <v>143</v>
      </c>
      <c r="W1883" s="317">
        <v>1029</v>
      </c>
    </row>
    <row r="1884" spans="1:32">
      <c r="A1884" s="499"/>
      <c r="B1884" s="499"/>
      <c r="C1884" t="s">
        <v>509</v>
      </c>
      <c r="D1884" s="227">
        <v>1634</v>
      </c>
      <c r="E1884" s="227">
        <v>2599</v>
      </c>
      <c r="F1884" s="229">
        <v>653</v>
      </c>
      <c r="G1884" s="229">
        <v>280</v>
      </c>
      <c r="H1884" s="227">
        <v>4233</v>
      </c>
      <c r="I1884" s="314">
        <v>983</v>
      </c>
      <c r="J1884" s="227">
        <v>2172</v>
      </c>
      <c r="K1884" s="229">
        <v>679</v>
      </c>
      <c r="L1884" s="229">
        <v>296</v>
      </c>
      <c r="M1884" s="307">
        <v>3155</v>
      </c>
      <c r="N1884" s="197">
        <v>1004</v>
      </c>
      <c r="O1884" s="60">
        <v>1858</v>
      </c>
      <c r="P1884" s="60">
        <v>643</v>
      </c>
      <c r="Q1884" s="60">
        <v>253</v>
      </c>
      <c r="R1884" s="316">
        <v>2862</v>
      </c>
      <c r="S1884" s="280">
        <v>1714</v>
      </c>
      <c r="T1884" s="186">
        <v>2399</v>
      </c>
      <c r="U1884" s="186">
        <v>720</v>
      </c>
      <c r="V1884" s="186">
        <v>365</v>
      </c>
      <c r="W1884" s="317">
        <v>4113</v>
      </c>
      <c r="Y1884" s="251"/>
      <c r="Z1884" s="251"/>
      <c r="AA1884" s="188"/>
      <c r="AB1884" s="184"/>
      <c r="AC1884" s="184"/>
      <c r="AD1884" s="184"/>
      <c r="AE1884" s="184"/>
      <c r="AF1884" s="184"/>
    </row>
    <row r="1885" spans="1:32">
      <c r="A1885" s="499"/>
      <c r="B1885" s="499" t="s">
        <v>510</v>
      </c>
      <c r="C1885" t="s">
        <v>124</v>
      </c>
      <c r="D1885" s="229" t="s">
        <v>169</v>
      </c>
      <c r="E1885" s="229" t="s">
        <v>169</v>
      </c>
      <c r="H1885" s="133" t="s">
        <v>169</v>
      </c>
      <c r="I1885" s="314"/>
      <c r="J1885" s="133" t="s">
        <v>169</v>
      </c>
      <c r="M1885" s="159" t="s">
        <v>169</v>
      </c>
      <c r="N1885" s="196"/>
      <c r="P1885" s="253" t="s">
        <v>169</v>
      </c>
      <c r="R1885" s="195"/>
      <c r="S1885" s="196"/>
      <c r="T1885" s="252" t="s">
        <v>169</v>
      </c>
      <c r="W1885" s="321" t="s">
        <v>169</v>
      </c>
      <c r="Y1885" s="251"/>
      <c r="Z1885" s="251"/>
      <c r="AA1885" s="188"/>
      <c r="AB1885" s="184"/>
      <c r="AC1885" s="184"/>
      <c r="AD1885" s="184"/>
      <c r="AE1885" s="184"/>
      <c r="AF1885" s="184"/>
    </row>
    <row r="1886" spans="1:32">
      <c r="A1886" s="499"/>
      <c r="B1886" s="499"/>
      <c r="C1886" t="s">
        <v>171</v>
      </c>
      <c r="D1886" s="229" t="s">
        <v>169</v>
      </c>
      <c r="E1886" s="229" t="s">
        <v>169</v>
      </c>
      <c r="H1886" s="133" t="s">
        <v>169</v>
      </c>
      <c r="I1886" s="314"/>
      <c r="J1886" s="133" t="s">
        <v>169</v>
      </c>
      <c r="M1886" s="159" t="s">
        <v>169</v>
      </c>
      <c r="N1886" s="196"/>
      <c r="O1886" s="253" t="s">
        <v>169</v>
      </c>
      <c r="R1886" s="318" t="s">
        <v>169</v>
      </c>
      <c r="S1886" s="196"/>
      <c r="T1886" s="252" t="s">
        <v>169</v>
      </c>
      <c r="W1886" s="321" t="s">
        <v>169</v>
      </c>
      <c r="Y1886" s="251"/>
      <c r="Z1886" s="251"/>
      <c r="AA1886" s="188"/>
      <c r="AB1886" s="184"/>
      <c r="AC1886" s="184"/>
      <c r="AD1886" s="184"/>
      <c r="AE1886" s="184"/>
      <c r="AF1886" s="184"/>
    </row>
    <row r="1887" spans="1:32">
      <c r="A1887" s="499"/>
      <c r="B1887" s="499"/>
      <c r="C1887" t="s">
        <v>170</v>
      </c>
      <c r="D1887" s="229">
        <v>44</v>
      </c>
      <c r="E1887" s="229">
        <v>107</v>
      </c>
      <c r="F1887" s="229">
        <v>32</v>
      </c>
      <c r="G1887" s="133" t="s">
        <v>169</v>
      </c>
      <c r="H1887" s="229">
        <v>151</v>
      </c>
      <c r="I1887" s="314">
        <v>11</v>
      </c>
      <c r="J1887" s="229">
        <v>98</v>
      </c>
      <c r="K1887" s="229">
        <v>18</v>
      </c>
      <c r="L1887" s="133" t="s">
        <v>169</v>
      </c>
      <c r="M1887" s="308">
        <v>109</v>
      </c>
      <c r="N1887" s="197">
        <v>11</v>
      </c>
      <c r="O1887" s="60">
        <v>83</v>
      </c>
      <c r="P1887" s="60">
        <v>29</v>
      </c>
      <c r="Q1887" s="60">
        <v>15</v>
      </c>
      <c r="R1887" s="316">
        <v>94</v>
      </c>
      <c r="S1887" s="280">
        <v>51</v>
      </c>
      <c r="T1887" s="186">
        <v>98</v>
      </c>
      <c r="U1887" s="186">
        <v>13</v>
      </c>
      <c r="V1887" s="186">
        <v>13</v>
      </c>
      <c r="W1887" s="317">
        <v>149</v>
      </c>
      <c r="Y1887" s="251"/>
      <c r="Z1887" s="251"/>
      <c r="AA1887" s="188"/>
      <c r="AB1887" s="184"/>
      <c r="AC1887" s="184"/>
      <c r="AD1887" s="184"/>
      <c r="AE1887" s="184"/>
      <c r="AF1887" s="184"/>
    </row>
    <row r="1888" spans="1:32">
      <c r="A1888" s="499"/>
      <c r="B1888" s="499"/>
      <c r="C1888" t="s">
        <v>117</v>
      </c>
      <c r="I1888" s="314"/>
      <c r="M1888" s="308"/>
      <c r="N1888" s="196"/>
      <c r="O1888" s="60"/>
      <c r="R1888" s="195"/>
      <c r="S1888" s="196"/>
      <c r="W1888" s="195"/>
      <c r="Y1888" s="251"/>
      <c r="Z1888" s="251"/>
      <c r="AA1888" s="188"/>
      <c r="AB1888" s="184"/>
      <c r="AC1888" s="184"/>
      <c r="AE1888" s="184"/>
      <c r="AF1888" s="184"/>
    </row>
    <row r="1889" spans="1:32">
      <c r="A1889" s="499"/>
      <c r="B1889" s="499"/>
      <c r="C1889" t="s">
        <v>172</v>
      </c>
      <c r="I1889" s="314"/>
      <c r="M1889" s="308"/>
      <c r="N1889" s="196"/>
      <c r="O1889" s="60"/>
      <c r="R1889" s="195"/>
      <c r="S1889" s="196"/>
      <c r="W1889" s="195"/>
      <c r="Y1889" s="251"/>
      <c r="Z1889" s="251"/>
      <c r="AA1889" s="188"/>
      <c r="AB1889" s="184"/>
      <c r="AC1889" s="184"/>
      <c r="AD1889" s="184"/>
      <c r="AE1889" s="184"/>
      <c r="AF1889" s="184"/>
    </row>
    <row r="1890" spans="1:32">
      <c r="A1890" s="499"/>
      <c r="B1890" s="499"/>
      <c r="C1890" t="s">
        <v>121</v>
      </c>
      <c r="I1890" s="158" t="s">
        <v>169</v>
      </c>
      <c r="M1890" s="159" t="s">
        <v>169</v>
      </c>
      <c r="N1890" s="196"/>
      <c r="O1890" s="60"/>
      <c r="R1890" s="195"/>
      <c r="S1890" s="196"/>
      <c r="T1890" s="252" t="s">
        <v>169</v>
      </c>
      <c r="W1890" s="321" t="s">
        <v>169</v>
      </c>
      <c r="Y1890" s="251"/>
      <c r="Z1890" s="251"/>
      <c r="AA1890" s="188"/>
    </row>
    <row r="1891" spans="1:32">
      <c r="A1891" s="499"/>
      <c r="B1891" s="499"/>
      <c r="C1891" t="s">
        <v>281</v>
      </c>
      <c r="F1891" s="133" t="s">
        <v>169</v>
      </c>
      <c r="I1891" s="314"/>
      <c r="M1891" s="308"/>
      <c r="N1891" s="315" t="s">
        <v>169</v>
      </c>
      <c r="O1891" s="253" t="s">
        <v>169</v>
      </c>
      <c r="R1891" s="159" t="s">
        <v>169</v>
      </c>
      <c r="S1891" s="304" t="s">
        <v>169</v>
      </c>
      <c r="U1891" s="252" t="s">
        <v>169</v>
      </c>
      <c r="W1891" s="321" t="s">
        <v>169</v>
      </c>
      <c r="Y1891" s="251"/>
      <c r="Z1891" s="251"/>
      <c r="AA1891" s="188"/>
      <c r="AB1891" s="184"/>
      <c r="AC1891" s="184"/>
      <c r="AD1891" s="184"/>
      <c r="AF1891" s="184"/>
    </row>
    <row r="1892" spans="1:32">
      <c r="A1892" s="499"/>
      <c r="B1892" s="499"/>
      <c r="C1892" t="s">
        <v>123</v>
      </c>
      <c r="D1892" s="229">
        <v>14</v>
      </c>
      <c r="E1892" s="229">
        <v>67</v>
      </c>
      <c r="F1892" s="229">
        <v>27</v>
      </c>
      <c r="G1892" s="229">
        <v>19</v>
      </c>
      <c r="H1892" s="229">
        <v>81</v>
      </c>
      <c r="I1892" s="158" t="s">
        <v>169</v>
      </c>
      <c r="J1892" s="229">
        <v>69</v>
      </c>
      <c r="K1892" s="229">
        <v>30</v>
      </c>
      <c r="L1892" s="229">
        <v>14</v>
      </c>
      <c r="M1892" s="308">
        <v>74</v>
      </c>
      <c r="N1892" s="197">
        <v>11</v>
      </c>
      <c r="O1892" s="60">
        <v>44</v>
      </c>
      <c r="P1892" s="60">
        <v>26</v>
      </c>
      <c r="Q1892" s="60">
        <v>11</v>
      </c>
      <c r="R1892" s="316">
        <v>55</v>
      </c>
      <c r="S1892" s="280">
        <v>10</v>
      </c>
      <c r="T1892" s="186">
        <v>57</v>
      </c>
      <c r="U1892" s="186">
        <v>21</v>
      </c>
      <c r="V1892" s="186">
        <v>14</v>
      </c>
      <c r="W1892" s="317">
        <v>67</v>
      </c>
      <c r="Y1892" s="251"/>
      <c r="Z1892" s="251"/>
      <c r="AA1892" s="188"/>
      <c r="AB1892" s="184"/>
      <c r="AC1892" s="184"/>
      <c r="AD1892" s="184"/>
      <c r="AE1892" s="184"/>
      <c r="AF1892" s="184"/>
    </row>
    <row r="1893" spans="1:32">
      <c r="A1893" s="499"/>
      <c r="B1893" s="499"/>
      <c r="C1893" t="s">
        <v>509</v>
      </c>
      <c r="D1893" s="229">
        <v>60</v>
      </c>
      <c r="E1893" s="229">
        <v>178</v>
      </c>
      <c r="F1893" s="229">
        <v>60</v>
      </c>
      <c r="G1893" s="229">
        <v>24</v>
      </c>
      <c r="H1893" s="229">
        <v>238</v>
      </c>
      <c r="I1893" s="314">
        <v>17</v>
      </c>
      <c r="J1893" s="229">
        <v>174</v>
      </c>
      <c r="K1893" s="229">
        <v>48</v>
      </c>
      <c r="L1893" s="229">
        <v>23</v>
      </c>
      <c r="M1893" s="308">
        <v>191</v>
      </c>
      <c r="N1893" s="197">
        <v>23</v>
      </c>
      <c r="O1893" s="60">
        <v>129</v>
      </c>
      <c r="P1893" s="60">
        <v>56</v>
      </c>
      <c r="Q1893" s="60">
        <v>26</v>
      </c>
      <c r="R1893" s="316">
        <v>152</v>
      </c>
      <c r="S1893" s="280">
        <v>66</v>
      </c>
      <c r="T1893" s="186">
        <v>161</v>
      </c>
      <c r="U1893" s="186">
        <v>36</v>
      </c>
      <c r="V1893" s="186">
        <v>27</v>
      </c>
      <c r="W1893" s="317">
        <v>227</v>
      </c>
    </row>
    <row r="1894" spans="1:32">
      <c r="A1894" s="499"/>
      <c r="B1894" s="499" t="s">
        <v>41</v>
      </c>
      <c r="C1894" t="s">
        <v>124</v>
      </c>
      <c r="D1894" s="300"/>
      <c r="E1894" s="300"/>
      <c r="F1894" s="300"/>
      <c r="G1894" s="300"/>
      <c r="H1894" s="300"/>
      <c r="I1894" s="158" t="s">
        <v>169</v>
      </c>
      <c r="J1894" s="133" t="s">
        <v>169</v>
      </c>
      <c r="K1894" s="133" t="s">
        <v>169</v>
      </c>
      <c r="L1894" s="133" t="s">
        <v>169</v>
      </c>
      <c r="M1894" s="308">
        <v>14</v>
      </c>
      <c r="N1894" s="315" t="s">
        <v>169</v>
      </c>
      <c r="O1894" s="60">
        <v>13</v>
      </c>
      <c r="P1894" s="253" t="s">
        <v>169</v>
      </c>
      <c r="Q1894" s="253" t="s">
        <v>169</v>
      </c>
      <c r="R1894" s="316">
        <v>16</v>
      </c>
      <c r="S1894" s="280">
        <v>11</v>
      </c>
      <c r="T1894" s="186">
        <v>14</v>
      </c>
      <c r="U1894" s="252" t="s">
        <v>169</v>
      </c>
      <c r="W1894" s="317">
        <v>25</v>
      </c>
    </row>
    <row r="1895" spans="1:32">
      <c r="A1895" s="499"/>
      <c r="B1895" s="499"/>
      <c r="C1895" t="s">
        <v>171</v>
      </c>
      <c r="D1895" s="300"/>
      <c r="E1895" s="300"/>
      <c r="F1895" s="300"/>
      <c r="G1895" s="300"/>
      <c r="H1895" s="300"/>
      <c r="I1895" s="314">
        <v>13</v>
      </c>
      <c r="J1895" s="229">
        <v>16</v>
      </c>
      <c r="K1895" s="133" t="s">
        <v>169</v>
      </c>
      <c r="L1895" s="133" t="s">
        <v>169</v>
      </c>
      <c r="M1895" s="308">
        <v>29</v>
      </c>
      <c r="N1895" s="315" t="s">
        <v>169</v>
      </c>
      <c r="O1895" s="60">
        <v>15</v>
      </c>
      <c r="P1895" s="253" t="s">
        <v>169</v>
      </c>
      <c r="Q1895" s="253" t="s">
        <v>169</v>
      </c>
      <c r="R1895" s="316">
        <v>22</v>
      </c>
      <c r="S1895" s="304" t="s">
        <v>169</v>
      </c>
      <c r="T1895" s="186">
        <v>23</v>
      </c>
      <c r="U1895" s="252" t="s">
        <v>169</v>
      </c>
      <c r="V1895" s="252" t="s">
        <v>169</v>
      </c>
      <c r="W1895" s="317">
        <v>31</v>
      </c>
    </row>
    <row r="1896" spans="1:32">
      <c r="A1896" s="499"/>
      <c r="B1896" s="499"/>
      <c r="C1896" t="s">
        <v>170</v>
      </c>
      <c r="D1896" s="300"/>
      <c r="E1896" s="300"/>
      <c r="F1896" s="300"/>
      <c r="G1896" s="300"/>
      <c r="H1896" s="300"/>
      <c r="I1896" s="314">
        <v>554</v>
      </c>
      <c r="J1896" s="229">
        <v>875</v>
      </c>
      <c r="K1896" s="229">
        <v>208</v>
      </c>
      <c r="L1896" s="229">
        <v>97</v>
      </c>
      <c r="M1896" s="307">
        <v>1429</v>
      </c>
      <c r="N1896" s="197">
        <v>405</v>
      </c>
      <c r="O1896" s="60">
        <v>731</v>
      </c>
      <c r="P1896" s="60">
        <v>239</v>
      </c>
      <c r="Q1896" s="60">
        <v>111</v>
      </c>
      <c r="R1896" s="316">
        <v>1136</v>
      </c>
      <c r="S1896" s="280">
        <v>378</v>
      </c>
      <c r="T1896" s="186">
        <v>631</v>
      </c>
      <c r="U1896" s="186">
        <v>219</v>
      </c>
      <c r="V1896" s="186">
        <v>85</v>
      </c>
      <c r="W1896" s="317">
        <v>1009</v>
      </c>
    </row>
    <row r="1897" spans="1:32">
      <c r="A1897" s="499"/>
      <c r="B1897" s="499"/>
      <c r="C1897" t="s">
        <v>117</v>
      </c>
      <c r="D1897" s="300"/>
      <c r="E1897" s="300"/>
      <c r="F1897" s="300"/>
      <c r="G1897" s="300"/>
      <c r="H1897" s="300"/>
      <c r="I1897" s="158" t="s">
        <v>169</v>
      </c>
      <c r="J1897" s="133" t="s">
        <v>169</v>
      </c>
      <c r="L1897" s="133" t="s">
        <v>169</v>
      </c>
      <c r="M1897" s="159" t="s">
        <v>169</v>
      </c>
      <c r="N1897" s="315" t="s">
        <v>169</v>
      </c>
      <c r="O1897" s="253" t="s">
        <v>169</v>
      </c>
      <c r="Q1897" s="60"/>
      <c r="R1897" s="318" t="s">
        <v>169</v>
      </c>
      <c r="S1897" s="196"/>
      <c r="T1897" s="252" t="s">
        <v>169</v>
      </c>
      <c r="W1897" s="321" t="s">
        <v>169</v>
      </c>
    </row>
    <row r="1898" spans="1:32">
      <c r="A1898" s="499"/>
      <c r="B1898" s="499"/>
      <c r="C1898" t="s">
        <v>172</v>
      </c>
      <c r="D1898" s="300"/>
      <c r="E1898" s="300"/>
      <c r="F1898" s="300"/>
      <c r="G1898" s="300"/>
      <c r="H1898" s="300"/>
      <c r="I1898" s="158" t="s">
        <v>169</v>
      </c>
      <c r="J1898" s="133" t="s">
        <v>169</v>
      </c>
      <c r="M1898" s="159" t="s">
        <v>169</v>
      </c>
      <c r="N1898" s="315" t="s">
        <v>169</v>
      </c>
      <c r="O1898" s="253" t="s">
        <v>169</v>
      </c>
      <c r="P1898" s="253" t="s">
        <v>169</v>
      </c>
      <c r="R1898" s="318" t="s">
        <v>169</v>
      </c>
      <c r="S1898" s="304" t="s">
        <v>169</v>
      </c>
      <c r="T1898" s="252" t="s">
        <v>169</v>
      </c>
      <c r="U1898" s="252" t="s">
        <v>169</v>
      </c>
      <c r="W1898" s="321" t="s">
        <v>169</v>
      </c>
    </row>
    <row r="1899" spans="1:32">
      <c r="A1899" s="499"/>
      <c r="B1899" s="499"/>
      <c r="C1899" t="s">
        <v>121</v>
      </c>
      <c r="D1899" s="300"/>
      <c r="E1899" s="300"/>
      <c r="F1899" s="300"/>
      <c r="G1899" s="300"/>
      <c r="H1899" s="300"/>
      <c r="I1899" s="158" t="s">
        <v>169</v>
      </c>
      <c r="J1899" s="133" t="s">
        <v>169</v>
      </c>
      <c r="K1899" s="133" t="s">
        <v>169</v>
      </c>
      <c r="L1899" s="133" t="s">
        <v>169</v>
      </c>
      <c r="M1899" s="159" t="s">
        <v>169</v>
      </c>
      <c r="N1899" s="315" t="s">
        <v>169</v>
      </c>
      <c r="O1899" s="253" t="s">
        <v>169</v>
      </c>
      <c r="P1899" s="253" t="s">
        <v>169</v>
      </c>
      <c r="Q1899" s="253" t="s">
        <v>169</v>
      </c>
      <c r="R1899" s="318" t="s">
        <v>169</v>
      </c>
      <c r="S1899" s="304" t="s">
        <v>169</v>
      </c>
      <c r="T1899" s="252" t="s">
        <v>169</v>
      </c>
      <c r="U1899" s="252" t="s">
        <v>169</v>
      </c>
      <c r="W1899" s="321" t="s">
        <v>169</v>
      </c>
    </row>
    <row r="1900" spans="1:32">
      <c r="A1900" s="499"/>
      <c r="B1900" s="499"/>
      <c r="C1900" t="s">
        <v>281</v>
      </c>
      <c r="D1900" s="300"/>
      <c r="E1900" s="300"/>
      <c r="F1900" s="300"/>
      <c r="G1900" s="300"/>
      <c r="H1900" s="300"/>
      <c r="I1900" s="158" t="s">
        <v>169</v>
      </c>
      <c r="J1900" s="133" t="s">
        <v>169</v>
      </c>
      <c r="L1900" s="133" t="s">
        <v>169</v>
      </c>
      <c r="M1900" s="159" t="s">
        <v>169</v>
      </c>
      <c r="N1900" s="315" t="s">
        <v>169</v>
      </c>
      <c r="O1900" s="253" t="s">
        <v>169</v>
      </c>
      <c r="P1900" s="253" t="s">
        <v>169</v>
      </c>
      <c r="R1900" s="318" t="s">
        <v>169</v>
      </c>
      <c r="S1900" s="304" t="s">
        <v>169</v>
      </c>
      <c r="T1900" s="252" t="s">
        <v>169</v>
      </c>
      <c r="W1900" s="321" t="s">
        <v>169</v>
      </c>
    </row>
    <row r="1901" spans="1:32">
      <c r="A1901" s="499"/>
      <c r="B1901" s="499"/>
      <c r="C1901" t="s">
        <v>123</v>
      </c>
      <c r="D1901" s="300"/>
      <c r="E1901" s="300"/>
      <c r="F1901" s="300"/>
      <c r="G1901" s="300"/>
      <c r="H1901" s="300"/>
      <c r="I1901" s="314">
        <v>182</v>
      </c>
      <c r="J1901" s="229">
        <v>457</v>
      </c>
      <c r="K1901" s="229">
        <v>136</v>
      </c>
      <c r="L1901" s="229">
        <v>47</v>
      </c>
      <c r="M1901" s="308">
        <v>639</v>
      </c>
      <c r="N1901" s="197">
        <v>123</v>
      </c>
      <c r="O1901" s="60">
        <v>369</v>
      </c>
      <c r="P1901" s="60">
        <v>152</v>
      </c>
      <c r="Q1901" s="60">
        <v>56</v>
      </c>
      <c r="R1901" s="316">
        <v>492</v>
      </c>
      <c r="S1901" s="280">
        <v>143</v>
      </c>
      <c r="T1901" s="186">
        <v>304</v>
      </c>
      <c r="U1901" s="186">
        <v>130</v>
      </c>
      <c r="V1901" s="186">
        <v>57</v>
      </c>
      <c r="W1901" s="317">
        <v>447</v>
      </c>
    </row>
    <row r="1902" spans="1:32">
      <c r="A1902" s="499"/>
      <c r="B1902" s="499"/>
      <c r="C1902" t="s">
        <v>509</v>
      </c>
      <c r="D1902" s="300"/>
      <c r="E1902" s="300"/>
      <c r="F1902" s="300"/>
      <c r="G1902" s="300"/>
      <c r="H1902" s="300"/>
      <c r="I1902" s="314">
        <v>760</v>
      </c>
      <c r="J1902" s="227">
        <v>1367</v>
      </c>
      <c r="K1902" s="229">
        <v>355</v>
      </c>
      <c r="L1902" s="229">
        <v>151</v>
      </c>
      <c r="M1902" s="307">
        <v>2127</v>
      </c>
      <c r="N1902" s="197">
        <v>545</v>
      </c>
      <c r="O1902" s="60">
        <v>1141</v>
      </c>
      <c r="P1902" s="60">
        <v>403</v>
      </c>
      <c r="Q1902" s="60">
        <v>174</v>
      </c>
      <c r="R1902" s="316">
        <v>1686</v>
      </c>
      <c r="S1902" s="280">
        <v>545</v>
      </c>
      <c r="T1902" s="186">
        <v>985</v>
      </c>
      <c r="U1902" s="186">
        <v>358</v>
      </c>
      <c r="V1902" s="186">
        <v>143</v>
      </c>
      <c r="W1902" s="317">
        <v>1530</v>
      </c>
    </row>
    <row r="1903" spans="1:32">
      <c r="A1903" s="499"/>
      <c r="B1903" s="499" t="s">
        <v>511</v>
      </c>
      <c r="C1903" t="s">
        <v>124</v>
      </c>
      <c r="D1903" s="300"/>
      <c r="E1903" s="300"/>
      <c r="F1903" s="300"/>
      <c r="G1903" s="300"/>
      <c r="H1903" s="300"/>
      <c r="I1903" s="314">
        <v>349</v>
      </c>
      <c r="J1903" s="229">
        <v>98</v>
      </c>
      <c r="K1903" s="229">
        <v>23</v>
      </c>
      <c r="L1903" s="229">
        <v>20</v>
      </c>
      <c r="M1903" s="311">
        <v>70748</v>
      </c>
      <c r="N1903" s="197">
        <v>405</v>
      </c>
      <c r="O1903" s="60">
        <v>102</v>
      </c>
      <c r="P1903" s="60">
        <v>30</v>
      </c>
      <c r="Q1903" s="60">
        <v>21</v>
      </c>
      <c r="R1903" s="316">
        <v>392</v>
      </c>
      <c r="S1903" s="280">
        <v>425</v>
      </c>
      <c r="T1903" s="186">
        <v>112</v>
      </c>
      <c r="U1903" s="186">
        <v>33</v>
      </c>
      <c r="V1903" s="186">
        <v>24</v>
      </c>
      <c r="W1903" s="317">
        <v>429</v>
      </c>
    </row>
    <row r="1904" spans="1:32">
      <c r="A1904" s="499"/>
      <c r="B1904" s="499"/>
      <c r="C1904" t="s">
        <v>171</v>
      </c>
      <c r="D1904" s="300"/>
      <c r="E1904" s="300"/>
      <c r="F1904" s="300"/>
      <c r="G1904" s="300"/>
      <c r="H1904" s="300"/>
      <c r="I1904" s="313">
        <v>1120</v>
      </c>
      <c r="J1904" s="229">
        <v>151</v>
      </c>
      <c r="K1904" s="229">
        <v>63</v>
      </c>
      <c r="L1904" s="229">
        <v>67</v>
      </c>
      <c r="M1904" s="311">
        <v>66439</v>
      </c>
      <c r="N1904" s="197">
        <v>1282</v>
      </c>
      <c r="O1904" s="60">
        <v>163</v>
      </c>
      <c r="P1904" s="60">
        <v>67</v>
      </c>
      <c r="Q1904" s="60">
        <v>71</v>
      </c>
      <c r="R1904" s="316">
        <v>807</v>
      </c>
      <c r="S1904" s="280">
        <v>1317</v>
      </c>
      <c r="T1904" s="186">
        <v>162</v>
      </c>
      <c r="U1904" s="186">
        <v>67</v>
      </c>
      <c r="V1904" s="186">
        <v>74</v>
      </c>
      <c r="W1904" s="317">
        <v>804</v>
      </c>
    </row>
    <row r="1905" spans="1:23">
      <c r="A1905" s="499"/>
      <c r="B1905" s="499"/>
      <c r="C1905" t="s">
        <v>170</v>
      </c>
      <c r="D1905" s="300"/>
      <c r="E1905" s="300"/>
      <c r="F1905" s="300"/>
      <c r="G1905" s="300"/>
      <c r="H1905" s="300"/>
      <c r="I1905" s="313">
        <v>38288</v>
      </c>
      <c r="J1905" s="227">
        <v>11209</v>
      </c>
      <c r="K1905" s="227">
        <v>3522</v>
      </c>
      <c r="L1905" s="227">
        <v>1625</v>
      </c>
      <c r="M1905" s="311">
        <v>30065</v>
      </c>
      <c r="N1905" s="197">
        <v>45497</v>
      </c>
      <c r="O1905" s="60">
        <v>13060</v>
      </c>
      <c r="P1905" s="60">
        <v>4146</v>
      </c>
      <c r="Q1905" s="60">
        <v>2009</v>
      </c>
      <c r="R1905" s="316">
        <v>41668</v>
      </c>
      <c r="S1905" s="280">
        <v>52662</v>
      </c>
      <c r="T1905" s="186">
        <v>14679</v>
      </c>
      <c r="U1905" s="186">
        <v>4733</v>
      </c>
      <c r="V1905" s="186">
        <v>2286</v>
      </c>
      <c r="W1905" s="317">
        <v>47579</v>
      </c>
    </row>
    <row r="1906" spans="1:23">
      <c r="A1906" s="499"/>
      <c r="B1906" s="499"/>
      <c r="C1906" t="s">
        <v>117</v>
      </c>
      <c r="D1906" s="300"/>
      <c r="E1906" s="300"/>
      <c r="F1906" s="300"/>
      <c r="G1906" s="300"/>
      <c r="H1906" s="300"/>
      <c r="I1906" s="314">
        <v>46</v>
      </c>
      <c r="J1906" s="229">
        <v>24</v>
      </c>
      <c r="K1906" s="133" t="s">
        <v>169</v>
      </c>
      <c r="L1906" s="133" t="s">
        <v>169</v>
      </c>
      <c r="M1906" s="311">
        <v>3828</v>
      </c>
      <c r="N1906" s="197">
        <v>52</v>
      </c>
      <c r="O1906" s="60">
        <v>24</v>
      </c>
      <c r="P1906" s="253" t="s">
        <v>169</v>
      </c>
      <c r="Q1906" s="253" t="s">
        <v>169</v>
      </c>
      <c r="R1906" s="316">
        <v>65</v>
      </c>
      <c r="S1906" s="280">
        <v>62</v>
      </c>
      <c r="T1906" s="186">
        <v>29</v>
      </c>
      <c r="U1906" s="252" t="s">
        <v>169</v>
      </c>
      <c r="V1906" s="252" t="s">
        <v>169</v>
      </c>
      <c r="W1906" s="317">
        <v>78</v>
      </c>
    </row>
    <row r="1907" spans="1:23">
      <c r="A1907" s="499"/>
      <c r="B1907" s="499"/>
      <c r="C1907" t="s">
        <v>172</v>
      </c>
      <c r="D1907" s="300"/>
      <c r="E1907" s="300"/>
      <c r="F1907" s="300"/>
      <c r="G1907" s="300"/>
      <c r="H1907" s="300"/>
      <c r="I1907" s="314">
        <v>75</v>
      </c>
      <c r="J1907" s="229">
        <v>16</v>
      </c>
      <c r="K1907" s="133" t="s">
        <v>169</v>
      </c>
      <c r="L1907" s="133" t="s">
        <v>169</v>
      </c>
      <c r="M1907" s="311">
        <v>2304</v>
      </c>
      <c r="N1907" s="197">
        <v>83</v>
      </c>
      <c r="O1907" s="60">
        <v>20</v>
      </c>
      <c r="P1907" s="253" t="s">
        <v>169</v>
      </c>
      <c r="Q1907" s="253" t="s">
        <v>169</v>
      </c>
      <c r="R1907" s="316">
        <v>64</v>
      </c>
      <c r="S1907" s="280">
        <v>109</v>
      </c>
      <c r="T1907" s="186">
        <v>18</v>
      </c>
      <c r="U1907" s="252" t="s">
        <v>169</v>
      </c>
      <c r="V1907" s="252" t="s">
        <v>169</v>
      </c>
      <c r="W1907" s="317">
        <v>79</v>
      </c>
    </row>
    <row r="1908" spans="1:23">
      <c r="A1908" s="499"/>
      <c r="B1908" s="499"/>
      <c r="C1908" t="s">
        <v>121</v>
      </c>
      <c r="D1908" s="300"/>
      <c r="E1908" s="300"/>
      <c r="F1908" s="300"/>
      <c r="G1908" s="300"/>
      <c r="H1908" s="300"/>
      <c r="I1908" s="314">
        <v>76</v>
      </c>
      <c r="J1908" s="229">
        <v>27</v>
      </c>
      <c r="K1908" s="133" t="s">
        <v>169</v>
      </c>
      <c r="L1908" s="133" t="s">
        <v>169</v>
      </c>
      <c r="M1908" s="311">
        <v>1354</v>
      </c>
      <c r="N1908" s="197">
        <v>101</v>
      </c>
      <c r="O1908" s="60">
        <v>35</v>
      </c>
      <c r="P1908" s="253" t="s">
        <v>169</v>
      </c>
      <c r="Q1908" s="253" t="s">
        <v>169</v>
      </c>
      <c r="R1908" s="316">
        <v>112</v>
      </c>
      <c r="S1908" s="280">
        <v>113</v>
      </c>
      <c r="T1908" s="186">
        <v>41</v>
      </c>
      <c r="U1908" s="186">
        <v>14</v>
      </c>
      <c r="V1908" s="252" t="s">
        <v>169</v>
      </c>
      <c r="W1908" s="317">
        <v>128</v>
      </c>
    </row>
    <row r="1909" spans="1:23">
      <c r="A1909" s="499"/>
      <c r="B1909" s="499"/>
      <c r="C1909" t="s">
        <v>281</v>
      </c>
      <c r="D1909" s="300"/>
      <c r="E1909" s="300"/>
      <c r="F1909" s="300"/>
      <c r="G1909" s="300"/>
      <c r="H1909" s="300"/>
      <c r="I1909" s="314">
        <v>183</v>
      </c>
      <c r="J1909" s="229">
        <v>27</v>
      </c>
      <c r="K1909" s="133" t="s">
        <v>169</v>
      </c>
      <c r="L1909" s="133" t="s">
        <v>169</v>
      </c>
      <c r="M1909" s="311">
        <v>9134</v>
      </c>
      <c r="N1909" s="197">
        <v>223</v>
      </c>
      <c r="O1909" s="60">
        <v>33</v>
      </c>
      <c r="P1909" s="253" t="s">
        <v>169</v>
      </c>
      <c r="Q1909" s="253" t="s">
        <v>169</v>
      </c>
      <c r="R1909" s="316">
        <v>178</v>
      </c>
      <c r="S1909" s="280">
        <v>278</v>
      </c>
      <c r="T1909" s="186">
        <v>60</v>
      </c>
      <c r="U1909" s="186">
        <v>12</v>
      </c>
      <c r="V1909" s="252" t="s">
        <v>169</v>
      </c>
      <c r="W1909" s="317">
        <v>247</v>
      </c>
    </row>
    <row r="1910" spans="1:23">
      <c r="A1910" s="499"/>
      <c r="B1910" s="499"/>
      <c r="C1910" t="s">
        <v>123</v>
      </c>
      <c r="D1910" s="300"/>
      <c r="E1910" s="300"/>
      <c r="F1910" s="300"/>
      <c r="G1910" s="300"/>
      <c r="H1910" s="300"/>
      <c r="I1910" s="313">
        <v>51774</v>
      </c>
      <c r="J1910" s="227">
        <v>21785</v>
      </c>
      <c r="K1910" s="227">
        <v>7857</v>
      </c>
      <c r="L1910" s="227">
        <v>4210</v>
      </c>
      <c r="M1910" s="311">
        <v>366258</v>
      </c>
      <c r="N1910" s="197">
        <v>54670</v>
      </c>
      <c r="O1910" s="60">
        <v>22460</v>
      </c>
      <c r="P1910" s="60">
        <v>8211</v>
      </c>
      <c r="Q1910" s="60">
        <v>4494</v>
      </c>
      <c r="R1910" s="316">
        <v>57316</v>
      </c>
      <c r="S1910" s="280">
        <v>58873</v>
      </c>
      <c r="T1910" s="186">
        <v>23279</v>
      </c>
      <c r="U1910" s="186">
        <v>8608</v>
      </c>
      <c r="V1910" s="186">
        <v>4756</v>
      </c>
      <c r="W1910" s="317">
        <v>60652</v>
      </c>
    </row>
    <row r="1911" spans="1:23">
      <c r="A1911" s="499"/>
      <c r="B1911" s="499"/>
      <c r="C1911" t="s">
        <v>509</v>
      </c>
      <c r="D1911" s="300"/>
      <c r="E1911" s="300"/>
      <c r="F1911" s="300"/>
      <c r="G1911" s="300"/>
      <c r="H1911" s="300"/>
      <c r="I1911" s="313">
        <v>91911</v>
      </c>
      <c r="J1911" s="227">
        <v>33337</v>
      </c>
      <c r="K1911" s="227">
        <v>11482</v>
      </c>
      <c r="L1911" s="227">
        <v>5929</v>
      </c>
      <c r="M1911" s="311">
        <v>550130</v>
      </c>
      <c r="N1911" s="197">
        <v>102313</v>
      </c>
      <c r="O1911" s="60">
        <v>35897</v>
      </c>
      <c r="P1911" s="60">
        <v>12475</v>
      </c>
      <c r="Q1911" s="60">
        <v>6601</v>
      </c>
      <c r="R1911" s="316">
        <v>100602</v>
      </c>
      <c r="S1911" s="280">
        <v>113839</v>
      </c>
      <c r="T1911" s="186">
        <v>38380</v>
      </c>
      <c r="U1911" s="186">
        <v>13473</v>
      </c>
      <c r="V1911" s="186">
        <v>7152</v>
      </c>
      <c r="W1911" s="317">
        <v>109996</v>
      </c>
    </row>
    <row r="1912" spans="1:23">
      <c r="A1912" s="499" t="s">
        <v>374</v>
      </c>
      <c r="B1912" s="499" t="s">
        <v>24</v>
      </c>
      <c r="C1912" t="s">
        <v>124</v>
      </c>
      <c r="D1912" s="250"/>
      <c r="E1912" s="250"/>
      <c r="F1912" s="250"/>
      <c r="G1912" s="250"/>
      <c r="H1912" s="250"/>
      <c r="I1912" s="314">
        <v>794</v>
      </c>
      <c r="J1912" s="227">
        <v>2583</v>
      </c>
      <c r="K1912" s="227">
        <v>1136</v>
      </c>
      <c r="L1912" s="229">
        <v>435</v>
      </c>
      <c r="M1912" s="307">
        <v>3377</v>
      </c>
      <c r="N1912" s="197">
        <v>666</v>
      </c>
      <c r="O1912" s="60">
        <v>2251</v>
      </c>
      <c r="P1912" s="60">
        <v>1036</v>
      </c>
      <c r="Q1912" s="60">
        <v>416</v>
      </c>
      <c r="R1912" s="316">
        <v>2917</v>
      </c>
      <c r="S1912" s="280">
        <v>604</v>
      </c>
      <c r="T1912" s="186">
        <v>2158</v>
      </c>
      <c r="U1912" s="186">
        <v>991</v>
      </c>
      <c r="V1912" s="186">
        <v>384</v>
      </c>
      <c r="W1912" s="317">
        <v>2762</v>
      </c>
    </row>
    <row r="1913" spans="1:23">
      <c r="A1913" s="499"/>
      <c r="B1913" s="499"/>
      <c r="C1913" t="s">
        <v>171</v>
      </c>
      <c r="D1913" s="229">
        <v>778</v>
      </c>
      <c r="E1913" s="227">
        <v>2480</v>
      </c>
      <c r="F1913" s="229">
        <v>909</v>
      </c>
      <c r="G1913" s="229">
        <v>393</v>
      </c>
      <c r="H1913" s="227">
        <v>3258</v>
      </c>
      <c r="I1913" s="314">
        <v>763</v>
      </c>
      <c r="J1913" s="227">
        <v>2311</v>
      </c>
      <c r="K1913" s="229">
        <v>835</v>
      </c>
      <c r="L1913" s="229">
        <v>387</v>
      </c>
      <c r="M1913" s="307">
        <v>3074</v>
      </c>
      <c r="N1913" s="197">
        <v>702</v>
      </c>
      <c r="O1913" s="60">
        <v>2306</v>
      </c>
      <c r="P1913" s="60">
        <v>881</v>
      </c>
      <c r="Q1913" s="60">
        <v>405</v>
      </c>
      <c r="R1913" s="316">
        <v>3008</v>
      </c>
      <c r="S1913" s="280">
        <v>709</v>
      </c>
      <c r="T1913" s="186">
        <v>2497</v>
      </c>
      <c r="U1913" s="186">
        <v>942</v>
      </c>
      <c r="V1913" s="186">
        <v>381</v>
      </c>
      <c r="W1913" s="317">
        <v>3206</v>
      </c>
    </row>
    <row r="1914" spans="1:23">
      <c r="A1914" s="499"/>
      <c r="B1914" s="499"/>
      <c r="C1914" t="s">
        <v>170</v>
      </c>
      <c r="D1914" s="227">
        <v>1035</v>
      </c>
      <c r="E1914" s="227">
        <v>2347</v>
      </c>
      <c r="F1914" s="229">
        <v>790</v>
      </c>
      <c r="G1914" s="229">
        <v>262</v>
      </c>
      <c r="H1914" s="227">
        <v>3382</v>
      </c>
      <c r="I1914" s="313">
        <v>1305</v>
      </c>
      <c r="J1914" s="227">
        <v>2954</v>
      </c>
      <c r="K1914" s="229">
        <v>945</v>
      </c>
      <c r="L1914" s="229">
        <v>291</v>
      </c>
      <c r="M1914" s="307">
        <v>4259</v>
      </c>
      <c r="N1914" s="197">
        <v>1358</v>
      </c>
      <c r="O1914" s="60">
        <v>2830</v>
      </c>
      <c r="P1914" s="60">
        <v>881</v>
      </c>
      <c r="Q1914" s="60">
        <v>305</v>
      </c>
      <c r="R1914" s="316">
        <v>4188</v>
      </c>
      <c r="S1914" s="280">
        <v>1544</v>
      </c>
      <c r="T1914" s="186">
        <v>3032</v>
      </c>
      <c r="U1914" s="186">
        <v>891</v>
      </c>
      <c r="V1914" s="186">
        <v>304</v>
      </c>
      <c r="W1914" s="317">
        <v>4576</v>
      </c>
    </row>
    <row r="1915" spans="1:23">
      <c r="A1915" s="499"/>
      <c r="B1915" s="499"/>
      <c r="C1915" t="s">
        <v>117</v>
      </c>
      <c r="D1915" s="229">
        <v>67</v>
      </c>
      <c r="E1915" s="229">
        <v>228</v>
      </c>
      <c r="F1915" s="229">
        <v>81</v>
      </c>
      <c r="G1915" s="229">
        <v>38</v>
      </c>
      <c r="H1915" s="229">
        <v>295</v>
      </c>
      <c r="I1915" s="314">
        <v>65</v>
      </c>
      <c r="J1915" s="229">
        <v>243</v>
      </c>
      <c r="K1915" s="229">
        <v>88</v>
      </c>
      <c r="L1915" s="229">
        <v>38</v>
      </c>
      <c r="M1915" s="308">
        <v>308</v>
      </c>
      <c r="N1915" s="197">
        <v>84</v>
      </c>
      <c r="O1915" s="60">
        <v>211</v>
      </c>
      <c r="P1915" s="60">
        <v>98</v>
      </c>
      <c r="Q1915" s="60">
        <v>35</v>
      </c>
      <c r="R1915" s="316">
        <v>295</v>
      </c>
      <c r="S1915" s="280">
        <v>88</v>
      </c>
      <c r="T1915" s="186">
        <v>242</v>
      </c>
      <c r="U1915" s="186">
        <v>86</v>
      </c>
      <c r="V1915" s="186">
        <v>20</v>
      </c>
      <c r="W1915" s="317">
        <v>330</v>
      </c>
    </row>
    <row r="1916" spans="1:23">
      <c r="A1916" s="499"/>
      <c r="B1916" s="499"/>
      <c r="C1916" t="s">
        <v>172</v>
      </c>
      <c r="D1916" s="229">
        <v>34</v>
      </c>
      <c r="E1916" s="229">
        <v>81</v>
      </c>
      <c r="F1916" s="229">
        <v>37</v>
      </c>
      <c r="G1916" s="229">
        <v>13</v>
      </c>
      <c r="H1916" s="229">
        <v>115</v>
      </c>
      <c r="I1916" s="314">
        <v>24</v>
      </c>
      <c r="J1916" s="229">
        <v>93</v>
      </c>
      <c r="K1916" s="229">
        <v>46</v>
      </c>
      <c r="L1916" s="229">
        <v>12</v>
      </c>
      <c r="M1916" s="308">
        <v>117</v>
      </c>
      <c r="N1916" s="197">
        <v>27</v>
      </c>
      <c r="O1916" s="60">
        <v>119</v>
      </c>
      <c r="P1916" s="60">
        <v>32</v>
      </c>
      <c r="Q1916" s="60">
        <v>24</v>
      </c>
      <c r="R1916" s="316">
        <v>146</v>
      </c>
      <c r="S1916" s="280">
        <v>23</v>
      </c>
      <c r="T1916" s="186">
        <v>116</v>
      </c>
      <c r="U1916" s="186">
        <v>50</v>
      </c>
      <c r="V1916" s="186">
        <v>23</v>
      </c>
      <c r="W1916" s="317">
        <v>139</v>
      </c>
    </row>
    <row r="1917" spans="1:23">
      <c r="A1917" s="499"/>
      <c r="B1917" s="499"/>
      <c r="C1917" t="s">
        <v>121</v>
      </c>
      <c r="D1917" s="229" t="s">
        <v>169</v>
      </c>
      <c r="E1917" s="229">
        <v>46</v>
      </c>
      <c r="F1917" s="229">
        <v>26</v>
      </c>
      <c r="G1917" s="133" t="s">
        <v>169</v>
      </c>
      <c r="H1917" s="229">
        <v>55</v>
      </c>
      <c r="I1917" s="314">
        <v>13</v>
      </c>
      <c r="J1917" s="229">
        <v>44</v>
      </c>
      <c r="K1917" s="229">
        <v>15</v>
      </c>
      <c r="L1917" s="133" t="s">
        <v>169</v>
      </c>
      <c r="M1917" s="308">
        <v>57</v>
      </c>
      <c r="N1917" s="197">
        <v>12</v>
      </c>
      <c r="O1917" s="60">
        <v>29</v>
      </c>
      <c r="P1917" s="60">
        <v>23</v>
      </c>
      <c r="Q1917" s="253" t="s">
        <v>169</v>
      </c>
      <c r="R1917" s="316">
        <v>41</v>
      </c>
      <c r="S1917" s="280">
        <v>18</v>
      </c>
      <c r="T1917" s="186">
        <v>50</v>
      </c>
      <c r="U1917" s="186">
        <v>20</v>
      </c>
      <c r="V1917" s="252" t="s">
        <v>169</v>
      </c>
      <c r="W1917" s="317">
        <v>68</v>
      </c>
    </row>
    <row r="1918" spans="1:23">
      <c r="A1918" s="499"/>
      <c r="B1918" s="499"/>
      <c r="C1918" t="s">
        <v>281</v>
      </c>
      <c r="D1918" s="229">
        <v>191</v>
      </c>
      <c r="E1918" s="229">
        <v>507</v>
      </c>
      <c r="F1918" s="229">
        <v>197</v>
      </c>
      <c r="G1918" s="229">
        <v>54</v>
      </c>
      <c r="H1918" s="229">
        <v>698</v>
      </c>
      <c r="I1918" s="314">
        <v>168</v>
      </c>
      <c r="J1918" s="229">
        <v>485</v>
      </c>
      <c r="K1918" s="229">
        <v>172</v>
      </c>
      <c r="L1918" s="229">
        <v>62</v>
      </c>
      <c r="M1918" s="308">
        <v>653</v>
      </c>
      <c r="N1918" s="197">
        <v>185</v>
      </c>
      <c r="O1918" s="60">
        <v>380</v>
      </c>
      <c r="P1918" s="60">
        <v>115</v>
      </c>
      <c r="Q1918" s="60">
        <v>51</v>
      </c>
      <c r="R1918" s="316">
        <v>565</v>
      </c>
      <c r="S1918" s="280">
        <v>223</v>
      </c>
      <c r="T1918" s="186">
        <v>400</v>
      </c>
      <c r="U1918" s="186">
        <v>133</v>
      </c>
      <c r="V1918" s="186">
        <v>59</v>
      </c>
      <c r="W1918" s="317">
        <v>623</v>
      </c>
    </row>
    <row r="1919" spans="1:23">
      <c r="A1919" s="499"/>
      <c r="B1919" s="499"/>
      <c r="C1919" t="s">
        <v>123</v>
      </c>
      <c r="D1919" s="229">
        <v>150</v>
      </c>
      <c r="E1919" s="227">
        <v>1159</v>
      </c>
      <c r="F1919" s="229">
        <v>837</v>
      </c>
      <c r="G1919" s="229">
        <v>374</v>
      </c>
      <c r="H1919" s="227">
        <v>1309</v>
      </c>
      <c r="I1919" s="314">
        <v>161</v>
      </c>
      <c r="J1919" s="229">
        <v>913</v>
      </c>
      <c r="K1919" s="229">
        <v>735</v>
      </c>
      <c r="L1919" s="229">
        <v>403</v>
      </c>
      <c r="M1919" s="307">
        <v>1074</v>
      </c>
      <c r="N1919" s="197">
        <v>242</v>
      </c>
      <c r="O1919" s="60">
        <v>1063</v>
      </c>
      <c r="P1919" s="60">
        <v>1109</v>
      </c>
      <c r="Q1919" s="60">
        <v>570</v>
      </c>
      <c r="R1919" s="316">
        <v>1305</v>
      </c>
      <c r="S1919" s="280">
        <v>341</v>
      </c>
      <c r="T1919" s="186">
        <v>1365</v>
      </c>
      <c r="U1919" s="186">
        <v>1452</v>
      </c>
      <c r="V1919" s="186">
        <v>754</v>
      </c>
      <c r="W1919" s="317">
        <v>1706</v>
      </c>
    </row>
    <row r="1920" spans="1:23">
      <c r="A1920" s="499"/>
      <c r="B1920" s="499"/>
      <c r="C1920" t="s">
        <v>509</v>
      </c>
      <c r="D1920" s="227">
        <v>3102</v>
      </c>
      <c r="E1920" s="227">
        <v>9874</v>
      </c>
      <c r="F1920" s="227">
        <v>4270</v>
      </c>
      <c r="G1920" s="227">
        <v>1659</v>
      </c>
      <c r="H1920" s="227">
        <v>12976</v>
      </c>
      <c r="I1920" s="313">
        <v>3293</v>
      </c>
      <c r="J1920" s="227">
        <v>9626</v>
      </c>
      <c r="K1920" s="227">
        <v>3972</v>
      </c>
      <c r="L1920" s="227">
        <v>1632</v>
      </c>
      <c r="M1920" s="307">
        <v>12919</v>
      </c>
      <c r="N1920" s="197">
        <v>3276</v>
      </c>
      <c r="O1920" s="60">
        <v>9189</v>
      </c>
      <c r="P1920" s="60">
        <v>4175</v>
      </c>
      <c r="Q1920" s="60">
        <v>1814</v>
      </c>
      <c r="R1920" s="316">
        <v>12465</v>
      </c>
      <c r="S1920" s="280">
        <v>3550</v>
      </c>
      <c r="T1920" s="186">
        <v>9860</v>
      </c>
      <c r="U1920" s="186">
        <v>4565</v>
      </c>
      <c r="V1920" s="186">
        <v>1932</v>
      </c>
      <c r="W1920" s="317">
        <v>13410</v>
      </c>
    </row>
    <row r="1921" spans="1:23">
      <c r="A1921" s="499"/>
      <c r="B1921" s="499" t="s">
        <v>510</v>
      </c>
      <c r="C1921" t="s">
        <v>124</v>
      </c>
      <c r="D1921" s="229">
        <v>29</v>
      </c>
      <c r="E1921" s="229">
        <v>137</v>
      </c>
      <c r="F1921" s="229">
        <v>94</v>
      </c>
      <c r="G1921" s="229">
        <v>33</v>
      </c>
      <c r="H1921" s="229">
        <v>166</v>
      </c>
      <c r="I1921" s="314">
        <v>48</v>
      </c>
      <c r="J1921" s="229">
        <v>171</v>
      </c>
      <c r="K1921" s="229">
        <v>94</v>
      </c>
      <c r="L1921" s="229">
        <v>36</v>
      </c>
      <c r="M1921" s="308">
        <v>219</v>
      </c>
      <c r="N1921" s="197">
        <v>36</v>
      </c>
      <c r="O1921" s="60">
        <v>142</v>
      </c>
      <c r="P1921" s="60">
        <v>69</v>
      </c>
      <c r="Q1921" s="60">
        <v>28</v>
      </c>
      <c r="R1921" s="316">
        <v>178</v>
      </c>
      <c r="S1921" s="280">
        <v>30</v>
      </c>
      <c r="T1921" s="186">
        <v>119</v>
      </c>
      <c r="U1921" s="186">
        <v>56</v>
      </c>
      <c r="V1921" s="186">
        <v>27</v>
      </c>
      <c r="W1921" s="317">
        <v>149</v>
      </c>
    </row>
    <row r="1922" spans="1:23">
      <c r="A1922" s="499"/>
      <c r="B1922" s="499"/>
      <c r="C1922" t="s">
        <v>171</v>
      </c>
      <c r="D1922" s="229">
        <v>32</v>
      </c>
      <c r="E1922" s="229">
        <v>106</v>
      </c>
      <c r="F1922" s="229">
        <v>48</v>
      </c>
      <c r="G1922" s="229">
        <v>20</v>
      </c>
      <c r="H1922" s="229">
        <v>138</v>
      </c>
      <c r="I1922" s="314">
        <v>41</v>
      </c>
      <c r="J1922" s="229">
        <v>133</v>
      </c>
      <c r="K1922" s="229">
        <v>55</v>
      </c>
      <c r="L1922" s="229">
        <v>29</v>
      </c>
      <c r="M1922" s="308">
        <v>174</v>
      </c>
      <c r="N1922" s="197">
        <v>42</v>
      </c>
      <c r="O1922" s="60">
        <v>137</v>
      </c>
      <c r="P1922" s="60">
        <v>59</v>
      </c>
      <c r="Q1922" s="60">
        <v>28</v>
      </c>
      <c r="R1922" s="316">
        <v>179</v>
      </c>
      <c r="S1922" s="280">
        <v>30</v>
      </c>
      <c r="T1922" s="186">
        <v>103</v>
      </c>
      <c r="U1922" s="186">
        <v>30</v>
      </c>
      <c r="V1922" s="186">
        <v>20</v>
      </c>
      <c r="W1922" s="317">
        <v>133</v>
      </c>
    </row>
    <row r="1923" spans="1:23">
      <c r="A1923" s="499"/>
      <c r="B1923" s="499"/>
      <c r="C1923" t="s">
        <v>170</v>
      </c>
      <c r="D1923" s="229">
        <v>73</v>
      </c>
      <c r="E1923" s="229">
        <v>153</v>
      </c>
      <c r="F1923" s="229">
        <v>41</v>
      </c>
      <c r="G1923" s="229">
        <v>21</v>
      </c>
      <c r="H1923" s="229">
        <v>226</v>
      </c>
      <c r="I1923" s="314">
        <v>121</v>
      </c>
      <c r="J1923" s="229">
        <v>240</v>
      </c>
      <c r="K1923" s="229">
        <v>87</v>
      </c>
      <c r="L1923" s="229">
        <v>21</v>
      </c>
      <c r="M1923" s="308">
        <v>361</v>
      </c>
      <c r="N1923" s="197">
        <v>111</v>
      </c>
      <c r="O1923" s="60">
        <v>219</v>
      </c>
      <c r="P1923" s="60">
        <v>80</v>
      </c>
      <c r="Q1923" s="60">
        <v>20</v>
      </c>
      <c r="R1923" s="316">
        <v>330</v>
      </c>
      <c r="S1923" s="280">
        <v>60</v>
      </c>
      <c r="T1923" s="186">
        <v>140</v>
      </c>
      <c r="U1923" s="186">
        <v>39</v>
      </c>
      <c r="V1923" s="186">
        <v>28</v>
      </c>
      <c r="W1923" s="317">
        <v>200</v>
      </c>
    </row>
    <row r="1924" spans="1:23">
      <c r="A1924" s="499"/>
      <c r="B1924" s="499"/>
      <c r="C1924" t="s">
        <v>117</v>
      </c>
      <c r="D1924" s="229" t="s">
        <v>169</v>
      </c>
      <c r="E1924" s="229" t="s">
        <v>169</v>
      </c>
      <c r="F1924" s="133" t="s">
        <v>169</v>
      </c>
      <c r="G1924" s="133" t="s">
        <v>169</v>
      </c>
      <c r="H1924" s="229">
        <v>10</v>
      </c>
      <c r="I1924" s="158" t="s">
        <v>169</v>
      </c>
      <c r="J1924" s="229">
        <v>19</v>
      </c>
      <c r="K1924" s="133" t="s">
        <v>169</v>
      </c>
      <c r="L1924" s="133" t="s">
        <v>169</v>
      </c>
      <c r="M1924" s="308">
        <v>20</v>
      </c>
      <c r="N1924" s="315" t="s">
        <v>169</v>
      </c>
      <c r="O1924" s="60">
        <v>14</v>
      </c>
      <c r="P1924" s="253" t="s">
        <v>169</v>
      </c>
      <c r="Q1924" s="253" t="s">
        <v>169</v>
      </c>
      <c r="R1924" s="316">
        <v>18</v>
      </c>
      <c r="S1924" s="304" t="s">
        <v>169</v>
      </c>
      <c r="T1924" s="186">
        <v>10</v>
      </c>
      <c r="V1924" s="252" t="s">
        <v>169</v>
      </c>
      <c r="W1924" s="317">
        <v>15</v>
      </c>
    </row>
    <row r="1925" spans="1:23">
      <c r="A1925" s="499"/>
      <c r="B1925" s="499"/>
      <c r="C1925" t="s">
        <v>172</v>
      </c>
      <c r="E1925" s="229" t="s">
        <v>169</v>
      </c>
      <c r="F1925" s="133" t="s">
        <v>169</v>
      </c>
      <c r="G1925" s="133" t="s">
        <v>169</v>
      </c>
      <c r="H1925" s="133" t="s">
        <v>169</v>
      </c>
      <c r="I1925" s="158" t="s">
        <v>169</v>
      </c>
      <c r="J1925" s="133" t="s">
        <v>169</v>
      </c>
      <c r="K1925" s="133" t="s">
        <v>169</v>
      </c>
      <c r="L1925" s="133" t="s">
        <v>169</v>
      </c>
      <c r="M1925" s="308">
        <v>10</v>
      </c>
      <c r="N1925" s="315" t="s">
        <v>169</v>
      </c>
      <c r="O1925" s="60">
        <v>15</v>
      </c>
      <c r="P1925" s="253" t="s">
        <v>169</v>
      </c>
      <c r="Q1925" s="253" t="s">
        <v>169</v>
      </c>
      <c r="R1925" s="316">
        <v>18</v>
      </c>
      <c r="S1925" s="304" t="s">
        <v>169</v>
      </c>
      <c r="T1925" s="252" t="s">
        <v>169</v>
      </c>
      <c r="U1925" s="252" t="s">
        <v>169</v>
      </c>
      <c r="V1925" s="252" t="s">
        <v>169</v>
      </c>
      <c r="W1925" s="321" t="s">
        <v>169</v>
      </c>
    </row>
    <row r="1926" spans="1:23">
      <c r="A1926" s="499"/>
      <c r="B1926" s="499"/>
      <c r="C1926" t="s">
        <v>121</v>
      </c>
      <c r="F1926" s="133" t="s">
        <v>169</v>
      </c>
      <c r="I1926" s="158" t="s">
        <v>169</v>
      </c>
      <c r="K1926" s="133" t="s">
        <v>169</v>
      </c>
      <c r="M1926" s="159" t="s">
        <v>169</v>
      </c>
      <c r="N1926" s="196"/>
      <c r="O1926" s="253" t="s">
        <v>169</v>
      </c>
      <c r="P1926" s="253" t="s">
        <v>169</v>
      </c>
      <c r="Q1926" s="253" t="s">
        <v>169</v>
      </c>
      <c r="R1926" s="318" t="s">
        <v>169</v>
      </c>
      <c r="S1926" s="196"/>
      <c r="W1926" s="195"/>
    </row>
    <row r="1927" spans="1:23">
      <c r="A1927" s="499"/>
      <c r="B1927" s="499"/>
      <c r="C1927" t="s">
        <v>281</v>
      </c>
      <c r="D1927" s="229" t="s">
        <v>169</v>
      </c>
      <c r="E1927" s="229">
        <v>19</v>
      </c>
      <c r="F1927" s="133" t="s">
        <v>169</v>
      </c>
      <c r="G1927" s="133" t="s">
        <v>169</v>
      </c>
      <c r="H1927" s="229">
        <v>28</v>
      </c>
      <c r="I1927" s="314">
        <v>12</v>
      </c>
      <c r="J1927" s="229">
        <v>23</v>
      </c>
      <c r="K1927" s="229">
        <v>14</v>
      </c>
      <c r="L1927" s="133" t="s">
        <v>169</v>
      </c>
      <c r="M1927" s="308">
        <v>35</v>
      </c>
      <c r="N1927" s="315" t="s">
        <v>169</v>
      </c>
      <c r="O1927" s="60">
        <v>27</v>
      </c>
      <c r="P1927" s="253" t="s">
        <v>169</v>
      </c>
      <c r="Q1927" s="253" t="s">
        <v>169</v>
      </c>
      <c r="R1927" s="316">
        <v>35</v>
      </c>
      <c r="S1927" s="304" t="s">
        <v>169</v>
      </c>
      <c r="T1927" s="186">
        <v>20</v>
      </c>
      <c r="U1927" s="252" t="s">
        <v>169</v>
      </c>
      <c r="W1927" s="317">
        <v>28</v>
      </c>
    </row>
    <row r="1928" spans="1:23">
      <c r="A1928" s="499"/>
      <c r="B1928" s="499"/>
      <c r="C1928" t="s">
        <v>123</v>
      </c>
      <c r="D1928" s="229" t="s">
        <v>169</v>
      </c>
      <c r="E1928" s="229">
        <v>39</v>
      </c>
      <c r="F1928" s="229">
        <v>40</v>
      </c>
      <c r="G1928" s="229">
        <v>17</v>
      </c>
      <c r="H1928" s="229">
        <v>48</v>
      </c>
      <c r="I1928" s="314">
        <v>10</v>
      </c>
      <c r="J1928" s="229">
        <v>65</v>
      </c>
      <c r="K1928" s="229">
        <v>66</v>
      </c>
      <c r="L1928" s="229">
        <v>42</v>
      </c>
      <c r="M1928" s="308">
        <v>75</v>
      </c>
      <c r="N1928" s="197">
        <v>29</v>
      </c>
      <c r="O1928" s="60">
        <v>62</v>
      </c>
      <c r="P1928" s="60">
        <v>49</v>
      </c>
      <c r="Q1928" s="60">
        <v>45</v>
      </c>
      <c r="R1928" s="316">
        <v>91</v>
      </c>
      <c r="S1928" s="280">
        <v>16</v>
      </c>
      <c r="T1928" s="186">
        <v>36</v>
      </c>
      <c r="U1928" s="186">
        <v>32</v>
      </c>
      <c r="V1928" s="186">
        <v>19</v>
      </c>
      <c r="W1928" s="317">
        <v>52</v>
      </c>
    </row>
    <row r="1929" spans="1:23">
      <c r="A1929" s="499"/>
      <c r="B1929" s="499"/>
      <c r="C1929" t="s">
        <v>509</v>
      </c>
      <c r="D1929" s="229">
        <v>153</v>
      </c>
      <c r="E1929" s="229">
        <v>470</v>
      </c>
      <c r="F1929" s="229">
        <v>238</v>
      </c>
      <c r="G1929" s="229">
        <v>98</v>
      </c>
      <c r="H1929" s="229">
        <v>623</v>
      </c>
      <c r="I1929" s="314">
        <v>236</v>
      </c>
      <c r="J1929" s="229">
        <v>659</v>
      </c>
      <c r="K1929" s="229">
        <v>329</v>
      </c>
      <c r="L1929" s="229">
        <v>134</v>
      </c>
      <c r="M1929" s="308">
        <v>895</v>
      </c>
      <c r="N1929" s="197">
        <v>233</v>
      </c>
      <c r="O1929" s="60">
        <v>617</v>
      </c>
      <c r="P1929" s="60">
        <v>275</v>
      </c>
      <c r="Q1929" s="60">
        <v>132</v>
      </c>
      <c r="R1929" s="316">
        <v>850</v>
      </c>
      <c r="S1929" s="280">
        <v>151</v>
      </c>
      <c r="T1929" s="186">
        <v>430</v>
      </c>
      <c r="U1929" s="186">
        <v>168</v>
      </c>
      <c r="V1929" s="186">
        <v>98</v>
      </c>
      <c r="W1929" s="317">
        <v>581</v>
      </c>
    </row>
    <row r="1930" spans="1:23">
      <c r="A1930" s="499"/>
      <c r="B1930" s="499" t="s">
        <v>41</v>
      </c>
      <c r="C1930" t="s">
        <v>124</v>
      </c>
      <c r="D1930" s="300"/>
      <c r="E1930" s="300"/>
      <c r="F1930" s="300"/>
      <c r="G1930" s="300"/>
      <c r="H1930" s="300"/>
      <c r="I1930" s="314">
        <v>523</v>
      </c>
      <c r="J1930" s="227">
        <v>1936</v>
      </c>
      <c r="K1930" s="229">
        <v>869</v>
      </c>
      <c r="L1930" s="229">
        <v>301</v>
      </c>
      <c r="M1930" s="307">
        <v>2459</v>
      </c>
      <c r="N1930" s="197">
        <v>446</v>
      </c>
      <c r="O1930" s="60">
        <v>1425</v>
      </c>
      <c r="P1930" s="60">
        <v>624</v>
      </c>
      <c r="Q1930" s="60">
        <v>230</v>
      </c>
      <c r="R1930" s="316">
        <v>1871</v>
      </c>
      <c r="S1930" s="280">
        <v>389</v>
      </c>
      <c r="T1930" s="186">
        <v>1280</v>
      </c>
      <c r="U1930" s="186">
        <v>586</v>
      </c>
      <c r="V1930" s="186">
        <v>233</v>
      </c>
      <c r="W1930" s="317">
        <v>1669</v>
      </c>
    </row>
    <row r="1931" spans="1:23">
      <c r="A1931" s="499"/>
      <c r="B1931" s="499"/>
      <c r="C1931" t="s">
        <v>171</v>
      </c>
      <c r="D1931" s="300"/>
      <c r="E1931" s="300"/>
      <c r="F1931" s="300"/>
      <c r="G1931" s="300"/>
      <c r="H1931" s="300"/>
      <c r="I1931" s="314">
        <v>298</v>
      </c>
      <c r="J1931" s="227">
        <v>1091</v>
      </c>
      <c r="K1931" s="229">
        <v>445</v>
      </c>
      <c r="L1931" s="229">
        <v>176</v>
      </c>
      <c r="M1931" s="307">
        <v>1389</v>
      </c>
      <c r="N1931" s="197">
        <v>239</v>
      </c>
      <c r="O1931" s="60">
        <v>881</v>
      </c>
      <c r="P1931" s="60">
        <v>376</v>
      </c>
      <c r="Q1931" s="60">
        <v>177</v>
      </c>
      <c r="R1931" s="316">
        <v>1120</v>
      </c>
      <c r="S1931" s="280">
        <v>246</v>
      </c>
      <c r="T1931" s="186">
        <v>1055</v>
      </c>
      <c r="U1931" s="186">
        <v>402</v>
      </c>
      <c r="V1931" s="186">
        <v>180</v>
      </c>
      <c r="W1931" s="317">
        <v>1301</v>
      </c>
    </row>
    <row r="1932" spans="1:23">
      <c r="A1932" s="499"/>
      <c r="B1932" s="499"/>
      <c r="C1932" t="s">
        <v>170</v>
      </c>
      <c r="D1932" s="300"/>
      <c r="E1932" s="300"/>
      <c r="F1932" s="300"/>
      <c r="G1932" s="300"/>
      <c r="H1932" s="300"/>
      <c r="I1932" s="314">
        <v>462</v>
      </c>
      <c r="J1932" s="227">
        <v>1266</v>
      </c>
      <c r="K1932" s="229">
        <v>460</v>
      </c>
      <c r="L1932" s="229">
        <v>150</v>
      </c>
      <c r="M1932" s="307">
        <v>1728</v>
      </c>
      <c r="N1932" s="197">
        <v>480</v>
      </c>
      <c r="O1932" s="60">
        <v>1429</v>
      </c>
      <c r="P1932" s="60">
        <v>478</v>
      </c>
      <c r="Q1932" s="60">
        <v>132</v>
      </c>
      <c r="R1932" s="316">
        <v>1909</v>
      </c>
      <c r="S1932" s="280">
        <v>496</v>
      </c>
      <c r="T1932" s="186">
        <v>1337</v>
      </c>
      <c r="U1932" s="186">
        <v>415</v>
      </c>
      <c r="V1932" s="186">
        <v>157</v>
      </c>
      <c r="W1932" s="317">
        <v>1833</v>
      </c>
    </row>
    <row r="1933" spans="1:23">
      <c r="A1933" s="499"/>
      <c r="B1933" s="499"/>
      <c r="C1933" t="s">
        <v>117</v>
      </c>
      <c r="D1933" s="300"/>
      <c r="E1933" s="300"/>
      <c r="F1933" s="300"/>
      <c r="G1933" s="300"/>
      <c r="H1933" s="300"/>
      <c r="I1933" s="314">
        <v>52</v>
      </c>
      <c r="J1933" s="229">
        <v>158</v>
      </c>
      <c r="K1933" s="229">
        <v>58</v>
      </c>
      <c r="L1933" s="229">
        <v>25</v>
      </c>
      <c r="M1933" s="308">
        <v>210</v>
      </c>
      <c r="N1933" s="197">
        <v>47</v>
      </c>
      <c r="O1933" s="60">
        <v>151</v>
      </c>
      <c r="P1933" s="60">
        <v>61</v>
      </c>
      <c r="Q1933" s="60">
        <v>17</v>
      </c>
      <c r="R1933" s="316">
        <v>198</v>
      </c>
      <c r="S1933" s="280">
        <v>49</v>
      </c>
      <c r="T1933" s="186">
        <v>146</v>
      </c>
      <c r="U1933" s="186">
        <v>60</v>
      </c>
      <c r="V1933" s="186">
        <v>16</v>
      </c>
      <c r="W1933" s="317">
        <v>195</v>
      </c>
    </row>
    <row r="1934" spans="1:23">
      <c r="A1934" s="499"/>
      <c r="B1934" s="499"/>
      <c r="C1934" t="s">
        <v>172</v>
      </c>
      <c r="D1934" s="300"/>
      <c r="E1934" s="300"/>
      <c r="F1934" s="300"/>
      <c r="G1934" s="300"/>
      <c r="H1934" s="300"/>
      <c r="I1934" s="314">
        <v>22</v>
      </c>
      <c r="J1934" s="229">
        <v>47</v>
      </c>
      <c r="K1934" s="229">
        <v>21</v>
      </c>
      <c r="L1934" s="133" t="s">
        <v>169</v>
      </c>
      <c r="M1934" s="308">
        <v>69</v>
      </c>
      <c r="N1934" s="315" t="s">
        <v>169</v>
      </c>
      <c r="O1934" s="60">
        <v>46</v>
      </c>
      <c r="P1934" s="60">
        <v>20</v>
      </c>
      <c r="Q1934" s="253" t="s">
        <v>169</v>
      </c>
      <c r="R1934" s="316">
        <v>55</v>
      </c>
      <c r="S1934" s="280">
        <v>12</v>
      </c>
      <c r="T1934" s="186">
        <v>56</v>
      </c>
      <c r="U1934" s="186">
        <v>14</v>
      </c>
      <c r="V1934" s="186">
        <v>11</v>
      </c>
      <c r="W1934" s="317">
        <v>68</v>
      </c>
    </row>
    <row r="1935" spans="1:23">
      <c r="A1935" s="499"/>
      <c r="B1935" s="499"/>
      <c r="C1935" t="s">
        <v>121</v>
      </c>
      <c r="D1935" s="300"/>
      <c r="E1935" s="300"/>
      <c r="F1935" s="300"/>
      <c r="G1935" s="300"/>
      <c r="H1935" s="300"/>
      <c r="I1935" s="158" t="s">
        <v>169</v>
      </c>
      <c r="J1935" s="229">
        <v>33</v>
      </c>
      <c r="K1935" s="229">
        <v>16</v>
      </c>
      <c r="L1935" s="133" t="s">
        <v>169</v>
      </c>
      <c r="M1935" s="308">
        <v>37</v>
      </c>
      <c r="N1935" s="315" t="s">
        <v>169</v>
      </c>
      <c r="O1935" s="60">
        <v>22</v>
      </c>
      <c r="P1935" s="253" t="s">
        <v>169</v>
      </c>
      <c r="Q1935" s="253" t="s">
        <v>169</v>
      </c>
      <c r="R1935" s="316">
        <v>28</v>
      </c>
      <c r="S1935" s="304" t="s">
        <v>169</v>
      </c>
      <c r="T1935" s="186">
        <v>16</v>
      </c>
      <c r="U1935" s="186">
        <v>10</v>
      </c>
      <c r="V1935" s="252" t="s">
        <v>169</v>
      </c>
      <c r="W1935" s="317">
        <v>22</v>
      </c>
    </row>
    <row r="1936" spans="1:23">
      <c r="A1936" s="499"/>
      <c r="B1936" s="499"/>
      <c r="C1936" t="s">
        <v>281</v>
      </c>
      <c r="D1936" s="300"/>
      <c r="E1936" s="300"/>
      <c r="F1936" s="300"/>
      <c r="G1936" s="300"/>
      <c r="H1936" s="300"/>
      <c r="I1936" s="314">
        <v>102</v>
      </c>
      <c r="J1936" s="229">
        <v>289</v>
      </c>
      <c r="K1936" s="229">
        <v>111</v>
      </c>
      <c r="L1936" s="229">
        <v>29</v>
      </c>
      <c r="M1936" s="308">
        <v>391</v>
      </c>
      <c r="N1936" s="197">
        <v>82</v>
      </c>
      <c r="O1936" s="60">
        <v>213</v>
      </c>
      <c r="P1936" s="60">
        <v>80</v>
      </c>
      <c r="Q1936" s="60">
        <v>28</v>
      </c>
      <c r="R1936" s="316">
        <v>295</v>
      </c>
      <c r="S1936" s="280">
        <v>99</v>
      </c>
      <c r="T1936" s="186">
        <v>204</v>
      </c>
      <c r="U1936" s="186">
        <v>67</v>
      </c>
      <c r="V1936" s="186">
        <v>25</v>
      </c>
      <c r="W1936" s="317">
        <v>303</v>
      </c>
    </row>
    <row r="1937" spans="1:23">
      <c r="A1937" s="499"/>
      <c r="B1937" s="499"/>
      <c r="C1937" t="s">
        <v>123</v>
      </c>
      <c r="D1937" s="300"/>
      <c r="E1937" s="300"/>
      <c r="F1937" s="300"/>
      <c r="G1937" s="300"/>
      <c r="H1937" s="300"/>
      <c r="I1937" s="314">
        <v>69</v>
      </c>
      <c r="J1937" s="229">
        <v>536</v>
      </c>
      <c r="K1937" s="229">
        <v>404</v>
      </c>
      <c r="L1937" s="229">
        <v>175</v>
      </c>
      <c r="M1937" s="308">
        <v>605</v>
      </c>
      <c r="N1937" s="197">
        <v>48</v>
      </c>
      <c r="O1937" s="60">
        <v>337</v>
      </c>
      <c r="P1937" s="60">
        <v>336</v>
      </c>
      <c r="Q1937" s="60">
        <v>166</v>
      </c>
      <c r="R1937" s="316">
        <v>385</v>
      </c>
      <c r="S1937" s="280">
        <v>83</v>
      </c>
      <c r="T1937" s="186">
        <v>475</v>
      </c>
      <c r="U1937" s="186">
        <v>565</v>
      </c>
      <c r="V1937" s="186">
        <v>277</v>
      </c>
      <c r="W1937" s="317">
        <v>558</v>
      </c>
    </row>
    <row r="1938" spans="1:23">
      <c r="A1938" s="499"/>
      <c r="B1938" s="499"/>
      <c r="C1938" t="s">
        <v>509</v>
      </c>
      <c r="D1938" s="300"/>
      <c r="E1938" s="300"/>
      <c r="F1938" s="300"/>
      <c r="G1938" s="300"/>
      <c r="H1938" s="300"/>
      <c r="I1938" s="313">
        <v>1532</v>
      </c>
      <c r="J1938" s="227">
        <v>5356</v>
      </c>
      <c r="K1938" s="227">
        <v>2384</v>
      </c>
      <c r="L1938" s="229">
        <v>862</v>
      </c>
      <c r="M1938" s="307">
        <v>6888</v>
      </c>
      <c r="N1938" s="197">
        <v>1357</v>
      </c>
      <c r="O1938" s="60">
        <v>4504</v>
      </c>
      <c r="P1938" s="60">
        <v>1982</v>
      </c>
      <c r="Q1938" s="60">
        <v>756</v>
      </c>
      <c r="R1938" s="316">
        <v>5861</v>
      </c>
      <c r="S1938" s="280">
        <v>1380</v>
      </c>
      <c r="T1938" s="186">
        <v>4569</v>
      </c>
      <c r="U1938" s="186">
        <v>2119</v>
      </c>
      <c r="V1938" s="186">
        <v>901</v>
      </c>
      <c r="W1938" s="317">
        <v>5949</v>
      </c>
    </row>
    <row r="1939" spans="1:23">
      <c r="A1939" s="499"/>
      <c r="B1939" s="499" t="s">
        <v>511</v>
      </c>
      <c r="C1939" t="s">
        <v>124</v>
      </c>
      <c r="D1939" s="300"/>
      <c r="E1939" s="300"/>
      <c r="F1939" s="300"/>
      <c r="G1939" s="300"/>
      <c r="H1939" s="300"/>
      <c r="I1939" s="313">
        <v>51050</v>
      </c>
      <c r="J1939" s="227">
        <v>34599</v>
      </c>
      <c r="K1939" s="227">
        <v>15067</v>
      </c>
      <c r="L1939" s="227">
        <v>9102</v>
      </c>
      <c r="M1939" s="311">
        <v>333</v>
      </c>
      <c r="N1939" s="197">
        <v>52977</v>
      </c>
      <c r="O1939" s="60">
        <v>36447</v>
      </c>
      <c r="P1939" s="60">
        <v>15947</v>
      </c>
      <c r="Q1939" s="60">
        <v>9628</v>
      </c>
      <c r="R1939" s="316">
        <v>73922</v>
      </c>
      <c r="S1939" s="280">
        <v>52304</v>
      </c>
      <c r="T1939" s="186">
        <v>38445</v>
      </c>
      <c r="U1939" s="186">
        <v>16752</v>
      </c>
      <c r="V1939" s="186">
        <v>10179</v>
      </c>
      <c r="W1939" s="317">
        <v>75881</v>
      </c>
    </row>
    <row r="1940" spans="1:23">
      <c r="A1940" s="499"/>
      <c r="B1940" s="499"/>
      <c r="C1940" t="s">
        <v>171</v>
      </c>
      <c r="D1940" s="300"/>
      <c r="E1940" s="300"/>
      <c r="F1940" s="300"/>
      <c r="G1940" s="300"/>
      <c r="H1940" s="300"/>
      <c r="I1940" s="313">
        <v>47827</v>
      </c>
      <c r="J1940" s="227">
        <v>30795</v>
      </c>
      <c r="K1940" s="227">
        <v>12447</v>
      </c>
      <c r="L1940" s="227">
        <v>7060</v>
      </c>
      <c r="M1940" s="311">
        <v>736</v>
      </c>
      <c r="N1940" s="197">
        <v>49514</v>
      </c>
      <c r="O1940" s="60">
        <v>32487</v>
      </c>
      <c r="P1940" s="60">
        <v>13172</v>
      </c>
      <c r="Q1940" s="60">
        <v>7420</v>
      </c>
      <c r="R1940" s="316">
        <v>69224</v>
      </c>
      <c r="S1940" s="280">
        <v>48150</v>
      </c>
      <c r="T1940" s="186">
        <v>34338</v>
      </c>
      <c r="U1940" s="186">
        <v>13946</v>
      </c>
      <c r="V1940" s="186">
        <v>7795</v>
      </c>
      <c r="W1940" s="317">
        <v>70620</v>
      </c>
    </row>
    <row r="1941" spans="1:23">
      <c r="A1941" s="499"/>
      <c r="B1941" s="499"/>
      <c r="C1941" t="s">
        <v>170</v>
      </c>
      <c r="D1941" s="300"/>
      <c r="E1941" s="300"/>
      <c r="F1941" s="300"/>
      <c r="G1941" s="300"/>
      <c r="H1941" s="300"/>
      <c r="I1941" s="313">
        <v>29105</v>
      </c>
      <c r="J1941" s="227">
        <v>11140</v>
      </c>
      <c r="K1941" s="227">
        <v>3842</v>
      </c>
      <c r="L1941" s="227">
        <v>1398</v>
      </c>
      <c r="M1941" s="311">
        <v>35562</v>
      </c>
      <c r="N1941" s="197">
        <v>31311</v>
      </c>
      <c r="O1941" s="60">
        <v>12504</v>
      </c>
      <c r="P1941" s="60">
        <v>4447</v>
      </c>
      <c r="Q1941" s="60">
        <v>1673</v>
      </c>
      <c r="R1941" s="316">
        <v>32887</v>
      </c>
      <c r="S1941" s="280">
        <v>33707</v>
      </c>
      <c r="T1941" s="186">
        <v>14883</v>
      </c>
      <c r="U1941" s="186">
        <v>5429</v>
      </c>
      <c r="V1941" s="186">
        <v>2145</v>
      </c>
      <c r="W1941" s="317">
        <v>36917</v>
      </c>
    </row>
    <row r="1942" spans="1:23">
      <c r="A1942" s="499"/>
      <c r="B1942" s="499"/>
      <c r="C1942" t="s">
        <v>117</v>
      </c>
      <c r="D1942" s="300"/>
      <c r="E1942" s="300"/>
      <c r="F1942" s="300"/>
      <c r="G1942" s="300"/>
      <c r="H1942" s="300"/>
      <c r="I1942" s="313">
        <v>2841</v>
      </c>
      <c r="J1942" s="227">
        <v>1592</v>
      </c>
      <c r="K1942" s="229">
        <v>605</v>
      </c>
      <c r="L1942" s="229">
        <v>272</v>
      </c>
      <c r="M1942" s="311">
        <v>59</v>
      </c>
      <c r="N1942" s="197">
        <v>3095</v>
      </c>
      <c r="O1942" s="60">
        <v>1727</v>
      </c>
      <c r="P1942" s="60">
        <v>632</v>
      </c>
      <c r="Q1942" s="60">
        <v>281</v>
      </c>
      <c r="R1942" s="316">
        <v>4171</v>
      </c>
      <c r="S1942" s="280">
        <v>3271</v>
      </c>
      <c r="T1942" s="186">
        <v>1818</v>
      </c>
      <c r="U1942" s="186">
        <v>684</v>
      </c>
      <c r="V1942" s="186">
        <v>304</v>
      </c>
      <c r="W1942" s="317">
        <v>4412</v>
      </c>
    </row>
    <row r="1943" spans="1:23">
      <c r="A1943" s="499"/>
      <c r="B1943" s="499"/>
      <c r="C1943" t="s">
        <v>172</v>
      </c>
      <c r="D1943" s="300"/>
      <c r="E1943" s="300"/>
      <c r="F1943" s="300"/>
      <c r="G1943" s="300"/>
      <c r="H1943" s="300"/>
      <c r="I1943" s="313">
        <v>1597</v>
      </c>
      <c r="J1943" s="227">
        <v>1133</v>
      </c>
      <c r="K1943" s="229">
        <v>480</v>
      </c>
      <c r="L1943" s="229">
        <v>267</v>
      </c>
      <c r="M1943" s="311">
        <v>50</v>
      </c>
      <c r="N1943" s="197">
        <v>1661</v>
      </c>
      <c r="O1943" s="60">
        <v>1192</v>
      </c>
      <c r="P1943" s="60">
        <v>499</v>
      </c>
      <c r="Q1943" s="60">
        <v>285</v>
      </c>
      <c r="R1943" s="316">
        <v>2388</v>
      </c>
      <c r="S1943" s="280">
        <v>1693</v>
      </c>
      <c r="T1943" s="186">
        <v>1234</v>
      </c>
      <c r="U1943" s="186">
        <v>527</v>
      </c>
      <c r="V1943" s="186">
        <v>301</v>
      </c>
      <c r="W1943" s="317">
        <v>2451</v>
      </c>
    </row>
    <row r="1944" spans="1:23">
      <c r="A1944" s="499"/>
      <c r="B1944" s="499"/>
      <c r="C1944" t="s">
        <v>121</v>
      </c>
      <c r="D1944" s="300"/>
      <c r="E1944" s="300"/>
      <c r="F1944" s="300"/>
      <c r="G1944" s="300"/>
      <c r="H1944" s="300"/>
      <c r="I1944" s="314">
        <v>980</v>
      </c>
      <c r="J1944" s="229">
        <v>672</v>
      </c>
      <c r="K1944" s="229">
        <v>271</v>
      </c>
      <c r="L1944" s="229">
        <v>147</v>
      </c>
      <c r="M1944" s="311">
        <v>82</v>
      </c>
      <c r="N1944" s="197">
        <v>977</v>
      </c>
      <c r="O1944" s="60">
        <v>704</v>
      </c>
      <c r="P1944" s="60">
        <v>290</v>
      </c>
      <c r="Q1944" s="60">
        <v>148</v>
      </c>
      <c r="R1944" s="316">
        <v>1384</v>
      </c>
      <c r="S1944" s="280">
        <v>1003</v>
      </c>
      <c r="T1944" s="186">
        <v>724</v>
      </c>
      <c r="U1944" s="186">
        <v>301</v>
      </c>
      <c r="V1944" s="186">
        <v>152</v>
      </c>
      <c r="W1944" s="317">
        <v>1428</v>
      </c>
    </row>
    <row r="1945" spans="1:23">
      <c r="A1945" s="499"/>
      <c r="B1945" s="499"/>
      <c r="C1945" t="s">
        <v>281</v>
      </c>
      <c r="D1945" s="300"/>
      <c r="E1945" s="300"/>
      <c r="F1945" s="300"/>
      <c r="G1945" s="300"/>
      <c r="H1945" s="300"/>
      <c r="I1945" s="313">
        <v>6543</v>
      </c>
      <c r="J1945" s="227">
        <v>4296</v>
      </c>
      <c r="K1945" s="227">
        <v>1467</v>
      </c>
      <c r="L1945" s="229">
        <v>660</v>
      </c>
      <c r="M1945" s="311">
        <v>141</v>
      </c>
      <c r="N1945" s="197">
        <v>7070</v>
      </c>
      <c r="O1945" s="60">
        <v>4729</v>
      </c>
      <c r="P1945" s="60">
        <v>1611</v>
      </c>
      <c r="Q1945" s="60">
        <v>713</v>
      </c>
      <c r="R1945" s="316">
        <v>9958</v>
      </c>
      <c r="S1945" s="280">
        <v>7650</v>
      </c>
      <c r="T1945" s="186">
        <v>5158</v>
      </c>
      <c r="U1945" s="186">
        <v>1789</v>
      </c>
      <c r="V1945" s="186">
        <v>752</v>
      </c>
      <c r="W1945" s="317">
        <v>10729</v>
      </c>
    </row>
    <row r="1946" spans="1:23">
      <c r="A1946" s="499"/>
      <c r="B1946" s="499"/>
      <c r="C1946" t="s">
        <v>123</v>
      </c>
      <c r="D1946" s="300"/>
      <c r="E1946" s="300"/>
      <c r="F1946" s="300"/>
      <c r="G1946" s="300"/>
      <c r="H1946" s="300"/>
      <c r="I1946" s="313">
        <v>214509</v>
      </c>
      <c r="J1946" s="227">
        <v>204641</v>
      </c>
      <c r="K1946" s="227">
        <v>99670</v>
      </c>
      <c r="L1946" s="227">
        <v>62538</v>
      </c>
      <c r="M1946" s="311">
        <v>54976</v>
      </c>
      <c r="N1946" s="197">
        <v>212273</v>
      </c>
      <c r="O1946" s="60">
        <v>203224</v>
      </c>
      <c r="P1946" s="60">
        <v>99623</v>
      </c>
      <c r="Q1946" s="60">
        <v>62927</v>
      </c>
      <c r="R1946" s="316">
        <v>362900</v>
      </c>
      <c r="S1946" s="280">
        <v>219113</v>
      </c>
      <c r="T1946" s="186">
        <v>202817</v>
      </c>
      <c r="U1946" s="186">
        <v>99972</v>
      </c>
      <c r="V1946" s="186">
        <v>63349</v>
      </c>
      <c r="W1946" s="317">
        <v>365779</v>
      </c>
    </row>
    <row r="1947" spans="1:23">
      <c r="A1947" s="499"/>
      <c r="B1947" s="499"/>
      <c r="C1947" t="s">
        <v>509</v>
      </c>
      <c r="D1947" s="300"/>
      <c r="E1947" s="300"/>
      <c r="F1947" s="300"/>
      <c r="G1947" s="300"/>
      <c r="H1947" s="300"/>
      <c r="I1947" s="313">
        <v>354452</v>
      </c>
      <c r="J1947" s="227">
        <v>288868</v>
      </c>
      <c r="K1947" s="227">
        <v>133849</v>
      </c>
      <c r="L1947" s="227">
        <v>81444</v>
      </c>
      <c r="M1947" s="311">
        <v>91939</v>
      </c>
      <c r="N1947" s="197">
        <v>358878</v>
      </c>
      <c r="O1947" s="60">
        <v>293014</v>
      </c>
      <c r="P1947" s="60">
        <v>136221</v>
      </c>
      <c r="Q1947" s="60">
        <v>83075</v>
      </c>
      <c r="R1947" s="316">
        <v>556834</v>
      </c>
      <c r="S1947" s="280">
        <v>366891</v>
      </c>
      <c r="T1947" s="186">
        <v>299417</v>
      </c>
      <c r="U1947" s="186">
        <v>139400</v>
      </c>
      <c r="V1947" s="186">
        <v>84977</v>
      </c>
      <c r="W1947" s="317">
        <v>568217</v>
      </c>
    </row>
    <row r="1948" spans="1:23">
      <c r="A1948" s="502" t="s">
        <v>441</v>
      </c>
      <c r="B1948" s="499" t="s">
        <v>24</v>
      </c>
      <c r="C1948" t="s">
        <v>124</v>
      </c>
      <c r="D1948" s="227">
        <v>5769</v>
      </c>
      <c r="E1948" s="227">
        <v>22971</v>
      </c>
      <c r="F1948" s="227">
        <v>9929</v>
      </c>
      <c r="G1948" s="227">
        <v>4117</v>
      </c>
      <c r="H1948" s="227">
        <v>28740</v>
      </c>
      <c r="I1948" s="313">
        <v>6060</v>
      </c>
      <c r="J1948" s="227">
        <v>24262</v>
      </c>
      <c r="K1948" s="227">
        <v>10502</v>
      </c>
      <c r="L1948" s="227">
        <v>4210</v>
      </c>
      <c r="M1948" s="307">
        <v>30322</v>
      </c>
      <c r="N1948" s="197">
        <v>5198</v>
      </c>
      <c r="O1948" s="60">
        <v>23347</v>
      </c>
      <c r="P1948" s="60">
        <v>10984</v>
      </c>
      <c r="Q1948" s="60">
        <v>4419</v>
      </c>
      <c r="R1948" s="316">
        <v>28545</v>
      </c>
      <c r="S1948" s="280">
        <v>5926</v>
      </c>
      <c r="T1948" s="186">
        <v>26986</v>
      </c>
      <c r="U1948" s="186">
        <v>14482</v>
      </c>
      <c r="V1948" s="186">
        <v>5790</v>
      </c>
      <c r="W1948" s="317">
        <v>32912</v>
      </c>
    </row>
    <row r="1949" spans="1:23">
      <c r="A1949" s="502"/>
      <c r="B1949" s="499"/>
      <c r="C1949" t="s">
        <v>171</v>
      </c>
      <c r="D1949" s="227">
        <v>3273</v>
      </c>
      <c r="E1949" s="227">
        <v>16085</v>
      </c>
      <c r="F1949" s="227">
        <v>6920</v>
      </c>
      <c r="G1949" s="227">
        <v>3154</v>
      </c>
      <c r="H1949" s="227">
        <v>19358</v>
      </c>
      <c r="I1949" s="313">
        <v>3056</v>
      </c>
      <c r="J1949" s="227">
        <v>14977</v>
      </c>
      <c r="K1949" s="227">
        <v>6921</v>
      </c>
      <c r="L1949" s="227">
        <v>3565</v>
      </c>
      <c r="M1949" s="307">
        <v>18033</v>
      </c>
      <c r="N1949" s="197">
        <v>2841</v>
      </c>
      <c r="O1949" s="60">
        <v>14398</v>
      </c>
      <c r="P1949" s="60">
        <v>7181</v>
      </c>
      <c r="Q1949" s="60">
        <v>3707</v>
      </c>
      <c r="R1949" s="316">
        <v>17239</v>
      </c>
      <c r="S1949" s="280">
        <v>3177</v>
      </c>
      <c r="T1949" s="186">
        <v>18854</v>
      </c>
      <c r="U1949" s="186">
        <v>9890</v>
      </c>
      <c r="V1949" s="186">
        <v>4866</v>
      </c>
      <c r="W1949" s="317">
        <v>22031</v>
      </c>
    </row>
    <row r="1950" spans="1:23">
      <c r="A1950" s="502"/>
      <c r="B1950" s="499"/>
      <c r="C1950" t="s">
        <v>170</v>
      </c>
      <c r="D1950" s="227">
        <v>1873</v>
      </c>
      <c r="E1950" s="227">
        <v>7099</v>
      </c>
      <c r="F1950" s="227">
        <v>2765</v>
      </c>
      <c r="G1950" s="229">
        <v>928</v>
      </c>
      <c r="H1950" s="227">
        <v>8972</v>
      </c>
      <c r="I1950" s="313">
        <v>2086</v>
      </c>
      <c r="J1950" s="227">
        <v>7702</v>
      </c>
      <c r="K1950" s="227">
        <v>3046</v>
      </c>
      <c r="L1950" s="227">
        <v>1021</v>
      </c>
      <c r="M1950" s="307">
        <v>9788</v>
      </c>
      <c r="N1950" s="197">
        <v>1875</v>
      </c>
      <c r="O1950" s="60">
        <v>7018</v>
      </c>
      <c r="P1950" s="60">
        <v>2642</v>
      </c>
      <c r="Q1950" s="60">
        <v>822</v>
      </c>
      <c r="R1950" s="316">
        <v>8893</v>
      </c>
      <c r="S1950" s="280">
        <v>2314</v>
      </c>
      <c r="T1950" s="186">
        <v>8966</v>
      </c>
      <c r="U1950" s="186">
        <v>3566</v>
      </c>
      <c r="V1950" s="186">
        <v>1142</v>
      </c>
      <c r="W1950" s="317">
        <v>11280</v>
      </c>
    </row>
    <row r="1951" spans="1:23">
      <c r="A1951" s="502"/>
      <c r="B1951" s="499"/>
      <c r="C1951" t="s">
        <v>117</v>
      </c>
      <c r="D1951" s="229">
        <v>246</v>
      </c>
      <c r="E1951" s="227">
        <v>1020</v>
      </c>
      <c r="F1951" s="229">
        <v>469</v>
      </c>
      <c r="G1951" s="229">
        <v>162</v>
      </c>
      <c r="H1951" s="227">
        <v>1266</v>
      </c>
      <c r="I1951" s="314">
        <v>308</v>
      </c>
      <c r="J1951" s="227">
        <v>1234</v>
      </c>
      <c r="K1951" s="229">
        <v>535</v>
      </c>
      <c r="L1951" s="229">
        <v>198</v>
      </c>
      <c r="M1951" s="307">
        <v>1542</v>
      </c>
      <c r="N1951" s="197">
        <v>275</v>
      </c>
      <c r="O1951" s="60">
        <v>1167</v>
      </c>
      <c r="P1951" s="60">
        <v>497</v>
      </c>
      <c r="Q1951" s="60">
        <v>160</v>
      </c>
      <c r="R1951" s="316">
        <v>1442</v>
      </c>
      <c r="S1951" s="280">
        <v>351</v>
      </c>
      <c r="T1951" s="186">
        <v>1484</v>
      </c>
      <c r="U1951" s="186">
        <v>627</v>
      </c>
      <c r="V1951" s="186">
        <v>204</v>
      </c>
      <c r="W1951" s="317">
        <v>1835</v>
      </c>
    </row>
    <row r="1952" spans="1:23">
      <c r="A1952" s="502"/>
      <c r="B1952" s="499"/>
      <c r="C1952" t="s">
        <v>172</v>
      </c>
      <c r="D1952" s="229">
        <v>104</v>
      </c>
      <c r="E1952" s="229">
        <v>547</v>
      </c>
      <c r="F1952" s="229">
        <v>263</v>
      </c>
      <c r="G1952" s="229">
        <v>115</v>
      </c>
      <c r="H1952" s="229">
        <v>651</v>
      </c>
      <c r="I1952" s="314">
        <v>148</v>
      </c>
      <c r="J1952" s="229">
        <v>588</v>
      </c>
      <c r="K1952" s="229">
        <v>291</v>
      </c>
      <c r="L1952" s="229">
        <v>115</v>
      </c>
      <c r="M1952" s="308">
        <v>736</v>
      </c>
      <c r="N1952" s="197">
        <v>86</v>
      </c>
      <c r="O1952" s="60">
        <v>514</v>
      </c>
      <c r="P1952" s="60">
        <v>322</v>
      </c>
      <c r="Q1952" s="60">
        <v>120</v>
      </c>
      <c r="R1952" s="316">
        <v>600</v>
      </c>
      <c r="S1952" s="280">
        <v>96</v>
      </c>
      <c r="T1952" s="186">
        <v>596</v>
      </c>
      <c r="U1952" s="186">
        <v>405</v>
      </c>
      <c r="V1952" s="186">
        <v>168</v>
      </c>
      <c r="W1952" s="317">
        <v>692</v>
      </c>
    </row>
    <row r="1953" spans="1:23">
      <c r="A1953" s="502"/>
      <c r="B1953" s="499"/>
      <c r="C1953" t="s">
        <v>121</v>
      </c>
      <c r="D1953" s="229">
        <v>65</v>
      </c>
      <c r="E1953" s="229">
        <v>287</v>
      </c>
      <c r="F1953" s="229">
        <v>176</v>
      </c>
      <c r="G1953" s="229">
        <v>51</v>
      </c>
      <c r="H1953" s="229">
        <v>352</v>
      </c>
      <c r="I1953" s="314">
        <v>73</v>
      </c>
      <c r="J1953" s="229">
        <v>339</v>
      </c>
      <c r="K1953" s="229">
        <v>148</v>
      </c>
      <c r="L1953" s="229">
        <v>62</v>
      </c>
      <c r="M1953" s="308">
        <v>412</v>
      </c>
      <c r="N1953" s="197">
        <v>53</v>
      </c>
      <c r="O1953" s="60">
        <v>291</v>
      </c>
      <c r="P1953" s="60">
        <v>157</v>
      </c>
      <c r="Q1953" s="60">
        <v>52</v>
      </c>
      <c r="R1953" s="316">
        <v>344</v>
      </c>
      <c r="S1953" s="280">
        <v>60</v>
      </c>
      <c r="T1953" s="186">
        <v>332</v>
      </c>
      <c r="U1953" s="186">
        <v>182</v>
      </c>
      <c r="V1953" s="186">
        <v>50</v>
      </c>
      <c r="W1953" s="317">
        <v>392</v>
      </c>
    </row>
    <row r="1954" spans="1:23">
      <c r="A1954" s="502"/>
      <c r="B1954" s="499"/>
      <c r="C1954" t="s">
        <v>281</v>
      </c>
      <c r="D1954" s="229">
        <v>664</v>
      </c>
      <c r="E1954" s="227">
        <v>2355</v>
      </c>
      <c r="F1954" s="229">
        <v>989</v>
      </c>
      <c r="G1954" s="229">
        <v>300</v>
      </c>
      <c r="H1954" s="227">
        <v>3019</v>
      </c>
      <c r="I1954" s="314">
        <v>703</v>
      </c>
      <c r="J1954" s="227">
        <v>2553</v>
      </c>
      <c r="K1954" s="229">
        <v>988</v>
      </c>
      <c r="L1954" s="229">
        <v>382</v>
      </c>
      <c r="M1954" s="307">
        <v>3256</v>
      </c>
      <c r="N1954" s="197">
        <v>706</v>
      </c>
      <c r="O1954" s="60">
        <v>2645</v>
      </c>
      <c r="P1954" s="60">
        <v>1087</v>
      </c>
      <c r="Q1954" s="60">
        <v>347</v>
      </c>
      <c r="R1954" s="316">
        <v>3351</v>
      </c>
      <c r="S1954" s="280">
        <v>935</v>
      </c>
      <c r="T1954" s="186">
        <v>3680</v>
      </c>
      <c r="U1954" s="186">
        <v>1611</v>
      </c>
      <c r="V1954" s="186">
        <v>556</v>
      </c>
      <c r="W1954" s="317">
        <v>4615</v>
      </c>
    </row>
    <row r="1955" spans="1:23">
      <c r="A1955" s="502"/>
      <c r="B1955" s="499"/>
      <c r="C1955" t="s">
        <v>123</v>
      </c>
      <c r="D1955" s="227">
        <v>1054</v>
      </c>
      <c r="E1955" s="227">
        <v>17412</v>
      </c>
      <c r="F1955" s="227">
        <v>18183</v>
      </c>
      <c r="G1955" s="227">
        <v>8948</v>
      </c>
      <c r="H1955" s="227">
        <v>18466</v>
      </c>
      <c r="I1955" s="313">
        <v>1180</v>
      </c>
      <c r="J1955" s="227">
        <v>14936</v>
      </c>
      <c r="K1955" s="227">
        <v>18220</v>
      </c>
      <c r="L1955" s="227">
        <v>9581</v>
      </c>
      <c r="M1955" s="307">
        <v>16116</v>
      </c>
      <c r="N1955" s="197">
        <v>884</v>
      </c>
      <c r="O1955" s="60">
        <v>9838</v>
      </c>
      <c r="P1955" s="60">
        <v>14185</v>
      </c>
      <c r="Q1955" s="60">
        <v>7678</v>
      </c>
      <c r="R1955" s="316">
        <v>10722</v>
      </c>
      <c r="S1955" s="280">
        <v>916</v>
      </c>
      <c r="T1955" s="186">
        <v>10279</v>
      </c>
      <c r="U1955" s="186">
        <v>16064</v>
      </c>
      <c r="V1955" s="186">
        <v>8781</v>
      </c>
      <c r="W1955" s="317">
        <v>11195</v>
      </c>
    </row>
    <row r="1956" spans="1:23">
      <c r="A1956" s="502"/>
      <c r="B1956" s="499"/>
      <c r="C1956" t="s">
        <v>509</v>
      </c>
      <c r="D1956" s="227">
        <v>13048</v>
      </c>
      <c r="E1956" s="227">
        <v>67776</v>
      </c>
      <c r="F1956" s="227">
        <v>39694</v>
      </c>
      <c r="G1956" s="227">
        <v>17775</v>
      </c>
      <c r="H1956" s="227">
        <v>80824</v>
      </c>
      <c r="I1956" s="313">
        <v>13614</v>
      </c>
      <c r="J1956" s="227">
        <v>66591</v>
      </c>
      <c r="K1956" s="227">
        <v>40651</v>
      </c>
      <c r="L1956" s="227">
        <v>19134</v>
      </c>
      <c r="M1956" s="307">
        <v>80205</v>
      </c>
      <c r="N1956" s="197">
        <v>11918</v>
      </c>
      <c r="O1956" s="60">
        <v>59218</v>
      </c>
      <c r="P1956" s="60">
        <v>37055</v>
      </c>
      <c r="Q1956" s="60">
        <v>17305</v>
      </c>
      <c r="R1956" s="316">
        <v>71136</v>
      </c>
      <c r="S1956" s="280">
        <v>13775</v>
      </c>
      <c r="T1956" s="186">
        <v>71177</v>
      </c>
      <c r="U1956" s="186">
        <v>46827</v>
      </c>
      <c r="V1956" s="186">
        <v>21557</v>
      </c>
      <c r="W1956" s="317">
        <v>84952</v>
      </c>
    </row>
    <row r="1957" spans="1:23">
      <c r="A1957" s="502"/>
      <c r="B1957" s="499" t="s">
        <v>510</v>
      </c>
      <c r="C1957" t="s">
        <v>124</v>
      </c>
      <c r="D1957" s="229">
        <v>61</v>
      </c>
      <c r="E1957" s="229">
        <v>395</v>
      </c>
      <c r="F1957" s="229">
        <v>278</v>
      </c>
      <c r="G1957" s="229">
        <v>131</v>
      </c>
      <c r="H1957" s="229">
        <v>456</v>
      </c>
      <c r="I1957" s="314">
        <v>52</v>
      </c>
      <c r="J1957" s="229">
        <v>474</v>
      </c>
      <c r="K1957" s="229">
        <v>333</v>
      </c>
      <c r="L1957" s="229">
        <v>173</v>
      </c>
      <c r="M1957" s="308">
        <v>526</v>
      </c>
      <c r="N1957" s="197">
        <v>64</v>
      </c>
      <c r="O1957" s="60">
        <v>480</v>
      </c>
      <c r="P1957" s="60">
        <v>316</v>
      </c>
      <c r="Q1957" s="60">
        <v>130</v>
      </c>
      <c r="R1957" s="316">
        <v>544</v>
      </c>
      <c r="S1957" s="280">
        <v>101</v>
      </c>
      <c r="T1957" s="186">
        <v>607</v>
      </c>
      <c r="U1957" s="186">
        <v>393</v>
      </c>
      <c r="V1957" s="186">
        <v>166</v>
      </c>
      <c r="W1957" s="317">
        <v>708</v>
      </c>
    </row>
    <row r="1958" spans="1:23">
      <c r="A1958" s="502"/>
      <c r="B1958" s="499"/>
      <c r="C1958" t="s">
        <v>171</v>
      </c>
      <c r="D1958" s="229" t="s">
        <v>169</v>
      </c>
      <c r="E1958" s="229">
        <v>150</v>
      </c>
      <c r="F1958" s="229">
        <v>144</v>
      </c>
      <c r="G1958" s="229">
        <v>75</v>
      </c>
      <c r="H1958" s="229">
        <v>158</v>
      </c>
      <c r="I1958" s="314">
        <v>17</v>
      </c>
      <c r="J1958" s="229">
        <v>197</v>
      </c>
      <c r="K1958" s="229">
        <v>202</v>
      </c>
      <c r="L1958" s="229">
        <v>107</v>
      </c>
      <c r="M1958" s="308">
        <v>214</v>
      </c>
      <c r="N1958" s="197">
        <v>16</v>
      </c>
      <c r="O1958" s="60">
        <v>198</v>
      </c>
      <c r="P1958" s="60">
        <v>170</v>
      </c>
      <c r="Q1958" s="60">
        <v>124</v>
      </c>
      <c r="R1958" s="316">
        <v>214</v>
      </c>
      <c r="S1958" s="280">
        <v>20</v>
      </c>
      <c r="T1958" s="186">
        <v>252</v>
      </c>
      <c r="U1958" s="186">
        <v>207</v>
      </c>
      <c r="V1958" s="186">
        <v>119</v>
      </c>
      <c r="W1958" s="317">
        <v>272</v>
      </c>
    </row>
    <row r="1959" spans="1:23">
      <c r="A1959" s="502"/>
      <c r="B1959" s="499"/>
      <c r="C1959" t="s">
        <v>170</v>
      </c>
      <c r="D1959" s="229" t="s">
        <v>169</v>
      </c>
      <c r="E1959" s="229">
        <v>98</v>
      </c>
      <c r="F1959" s="229">
        <v>63</v>
      </c>
      <c r="G1959" s="229">
        <v>23</v>
      </c>
      <c r="H1959" s="229">
        <v>104</v>
      </c>
      <c r="I1959" s="314">
        <v>17</v>
      </c>
      <c r="J1959" s="229">
        <v>126</v>
      </c>
      <c r="K1959" s="229">
        <v>83</v>
      </c>
      <c r="L1959" s="229">
        <v>25</v>
      </c>
      <c r="M1959" s="308">
        <v>143</v>
      </c>
      <c r="N1959" s="197">
        <v>20</v>
      </c>
      <c r="O1959" s="60">
        <v>109</v>
      </c>
      <c r="P1959" s="60">
        <v>59</v>
      </c>
      <c r="Q1959" s="60">
        <v>22</v>
      </c>
      <c r="R1959" s="316">
        <v>129</v>
      </c>
      <c r="S1959" s="280">
        <v>26</v>
      </c>
      <c r="T1959" s="186">
        <v>143</v>
      </c>
      <c r="U1959" s="186">
        <v>73</v>
      </c>
      <c r="V1959" s="186">
        <v>27</v>
      </c>
      <c r="W1959" s="317">
        <v>169</v>
      </c>
    </row>
    <row r="1960" spans="1:23">
      <c r="A1960" s="502"/>
      <c r="B1960" s="499"/>
      <c r="C1960" t="s">
        <v>117</v>
      </c>
      <c r="D1960" s="229" t="s">
        <v>169</v>
      </c>
      <c r="E1960" s="229">
        <v>24</v>
      </c>
      <c r="F1960" s="229">
        <v>11</v>
      </c>
      <c r="G1960" s="133" t="s">
        <v>169</v>
      </c>
      <c r="H1960" s="229">
        <v>26</v>
      </c>
      <c r="I1960" s="158" t="s">
        <v>169</v>
      </c>
      <c r="J1960" s="229">
        <v>40</v>
      </c>
      <c r="K1960" s="229">
        <v>23</v>
      </c>
      <c r="L1960" s="133" t="s">
        <v>169</v>
      </c>
      <c r="M1960" s="308">
        <v>45</v>
      </c>
      <c r="N1960" s="315" t="s">
        <v>169</v>
      </c>
      <c r="O1960" s="60">
        <v>21</v>
      </c>
      <c r="P1960" s="60">
        <v>20</v>
      </c>
      <c r="Q1960" s="253" t="s">
        <v>169</v>
      </c>
      <c r="R1960" s="316">
        <v>24</v>
      </c>
      <c r="S1960" s="280">
        <v>12</v>
      </c>
      <c r="T1960" s="186">
        <v>37</v>
      </c>
      <c r="U1960" s="186">
        <v>26</v>
      </c>
      <c r="V1960" s="186">
        <v>14</v>
      </c>
      <c r="W1960" s="317">
        <v>49</v>
      </c>
    </row>
    <row r="1961" spans="1:23">
      <c r="A1961" s="502"/>
      <c r="B1961" s="499"/>
      <c r="C1961" t="s">
        <v>172</v>
      </c>
      <c r="E1961" s="229" t="s">
        <v>169</v>
      </c>
      <c r="F1961" s="133" t="s">
        <v>169</v>
      </c>
      <c r="G1961" s="133" t="s">
        <v>169</v>
      </c>
      <c r="H1961" s="133" t="s">
        <v>169</v>
      </c>
      <c r="I1961" s="314"/>
      <c r="J1961" s="133" t="s">
        <v>169</v>
      </c>
      <c r="K1961" s="229">
        <v>11</v>
      </c>
      <c r="L1961" s="133" t="s">
        <v>169</v>
      </c>
      <c r="M1961" s="159" t="s">
        <v>169</v>
      </c>
      <c r="N1961" s="196"/>
      <c r="O1961" s="253" t="s">
        <v>169</v>
      </c>
      <c r="P1961" s="253" t="s">
        <v>169</v>
      </c>
      <c r="Q1961" s="253" t="s">
        <v>169</v>
      </c>
      <c r="R1961" s="318" t="s">
        <v>169</v>
      </c>
      <c r="S1961" s="304" t="s">
        <v>169</v>
      </c>
      <c r="T1961" s="252" t="s">
        <v>169</v>
      </c>
      <c r="U1961" s="252" t="s">
        <v>169</v>
      </c>
      <c r="V1961" s="252" t="s">
        <v>169</v>
      </c>
      <c r="W1961" s="321" t="s">
        <v>169</v>
      </c>
    </row>
    <row r="1962" spans="1:23">
      <c r="A1962" s="502"/>
      <c r="B1962" s="499"/>
      <c r="C1962" t="s">
        <v>121</v>
      </c>
      <c r="E1962" s="229" t="s">
        <v>169</v>
      </c>
      <c r="F1962" s="133" t="s">
        <v>169</v>
      </c>
      <c r="G1962" s="133" t="s">
        <v>169</v>
      </c>
      <c r="H1962" s="133" t="s">
        <v>169</v>
      </c>
      <c r="I1962" s="314"/>
      <c r="J1962" s="133" t="s">
        <v>169</v>
      </c>
      <c r="K1962" s="133" t="s">
        <v>169</v>
      </c>
      <c r="L1962" s="133" t="s">
        <v>169</v>
      </c>
      <c r="M1962" s="159" t="s">
        <v>169</v>
      </c>
      <c r="N1962" s="196"/>
      <c r="O1962" s="253" t="s">
        <v>169</v>
      </c>
      <c r="P1962" s="253" t="s">
        <v>169</v>
      </c>
      <c r="Q1962" s="253" t="s">
        <v>169</v>
      </c>
      <c r="R1962" s="318" t="s">
        <v>169</v>
      </c>
      <c r="S1962" s="304" t="s">
        <v>169</v>
      </c>
      <c r="T1962" s="252" t="s">
        <v>169</v>
      </c>
      <c r="U1962" s="252" t="s">
        <v>169</v>
      </c>
      <c r="V1962" s="252" t="s">
        <v>169</v>
      </c>
      <c r="W1962" s="321" t="s">
        <v>169</v>
      </c>
    </row>
    <row r="1963" spans="1:23">
      <c r="A1963" s="502"/>
      <c r="B1963" s="499"/>
      <c r="C1963" t="s">
        <v>281</v>
      </c>
      <c r="D1963" s="229" t="s">
        <v>169</v>
      </c>
      <c r="E1963" s="229">
        <v>30</v>
      </c>
      <c r="F1963" s="229">
        <v>29</v>
      </c>
      <c r="G1963" s="229">
        <v>10</v>
      </c>
      <c r="H1963" s="229">
        <v>35</v>
      </c>
      <c r="I1963" s="314">
        <v>10</v>
      </c>
      <c r="J1963" s="229">
        <v>53</v>
      </c>
      <c r="K1963" s="229">
        <v>40</v>
      </c>
      <c r="L1963" s="229">
        <v>17</v>
      </c>
      <c r="M1963" s="308">
        <v>63</v>
      </c>
      <c r="N1963" s="315" t="s">
        <v>169</v>
      </c>
      <c r="O1963" s="60">
        <v>45</v>
      </c>
      <c r="P1963" s="60">
        <v>37</v>
      </c>
      <c r="Q1963" s="60">
        <v>10</v>
      </c>
      <c r="R1963" s="316">
        <v>52</v>
      </c>
      <c r="S1963" s="280">
        <v>10</v>
      </c>
      <c r="T1963" s="186">
        <v>90</v>
      </c>
      <c r="U1963" s="186">
        <v>51</v>
      </c>
      <c r="V1963" s="186">
        <v>16</v>
      </c>
      <c r="W1963" s="317">
        <v>100</v>
      </c>
    </row>
    <row r="1964" spans="1:23">
      <c r="A1964" s="502"/>
      <c r="B1964" s="499"/>
      <c r="C1964" t="s">
        <v>123</v>
      </c>
      <c r="D1964" s="229">
        <v>11</v>
      </c>
      <c r="E1964" s="229">
        <v>292</v>
      </c>
      <c r="F1964" s="229">
        <v>453</v>
      </c>
      <c r="G1964" s="229">
        <v>330</v>
      </c>
      <c r="H1964" s="229">
        <v>303</v>
      </c>
      <c r="I1964" s="158" t="s">
        <v>169</v>
      </c>
      <c r="J1964" s="229">
        <v>336</v>
      </c>
      <c r="K1964" s="229">
        <v>599</v>
      </c>
      <c r="L1964" s="229">
        <v>465</v>
      </c>
      <c r="M1964" s="308">
        <v>343</v>
      </c>
      <c r="N1964" s="197">
        <v>12</v>
      </c>
      <c r="O1964" s="60">
        <v>198</v>
      </c>
      <c r="P1964" s="60">
        <v>464</v>
      </c>
      <c r="Q1964" s="60">
        <v>322</v>
      </c>
      <c r="R1964" s="316">
        <v>210</v>
      </c>
      <c r="S1964" s="280">
        <v>23</v>
      </c>
      <c r="T1964" s="186">
        <v>238</v>
      </c>
      <c r="U1964" s="186">
        <v>475</v>
      </c>
      <c r="V1964" s="186">
        <v>331</v>
      </c>
      <c r="W1964" s="317">
        <v>261</v>
      </c>
    </row>
    <row r="1965" spans="1:23">
      <c r="A1965" s="502"/>
      <c r="B1965" s="499"/>
      <c r="C1965" t="s">
        <v>509</v>
      </c>
      <c r="D1965" s="229">
        <v>93</v>
      </c>
      <c r="E1965" s="227">
        <v>1004</v>
      </c>
      <c r="F1965" s="229">
        <v>987</v>
      </c>
      <c r="G1965" s="229">
        <v>576</v>
      </c>
      <c r="H1965" s="227">
        <v>1097</v>
      </c>
      <c r="I1965" s="314">
        <v>108</v>
      </c>
      <c r="J1965" s="227">
        <v>1236</v>
      </c>
      <c r="K1965" s="227">
        <v>1292</v>
      </c>
      <c r="L1965" s="229">
        <v>801</v>
      </c>
      <c r="M1965" s="307">
        <v>1344</v>
      </c>
      <c r="N1965" s="197">
        <v>122</v>
      </c>
      <c r="O1965" s="60">
        <v>1061</v>
      </c>
      <c r="P1965" s="60">
        <v>1073</v>
      </c>
      <c r="Q1965" s="60">
        <v>621</v>
      </c>
      <c r="R1965" s="316">
        <v>1183</v>
      </c>
      <c r="S1965" s="280">
        <v>194</v>
      </c>
      <c r="T1965" s="186">
        <v>1378</v>
      </c>
      <c r="U1965" s="186">
        <v>1233</v>
      </c>
      <c r="V1965" s="186">
        <v>676</v>
      </c>
      <c r="W1965" s="317">
        <v>1572</v>
      </c>
    </row>
    <row r="1966" spans="1:23">
      <c r="A1966" s="502"/>
      <c r="B1966" s="499" t="s">
        <v>41</v>
      </c>
      <c r="C1966" t="s">
        <v>124</v>
      </c>
      <c r="D1966" s="300"/>
      <c r="E1966" s="300"/>
      <c r="F1966" s="300"/>
      <c r="G1966" s="300"/>
      <c r="H1966" s="300"/>
      <c r="I1966" s="313">
        <v>3745</v>
      </c>
      <c r="J1966" s="227">
        <v>15289</v>
      </c>
      <c r="K1966" s="227">
        <v>6483</v>
      </c>
      <c r="L1966" s="227">
        <v>2639</v>
      </c>
      <c r="M1966" s="307">
        <v>19034</v>
      </c>
      <c r="N1966" s="197">
        <v>3490</v>
      </c>
      <c r="O1966" s="60">
        <v>14459</v>
      </c>
      <c r="P1966" s="60">
        <v>5797</v>
      </c>
      <c r="Q1966" s="60">
        <v>2099</v>
      </c>
      <c r="R1966" s="316">
        <v>17949</v>
      </c>
      <c r="S1966" s="280">
        <v>3253</v>
      </c>
      <c r="T1966" s="186">
        <v>15144</v>
      </c>
      <c r="U1966" s="186">
        <v>6860</v>
      </c>
      <c r="V1966" s="186">
        <v>2667</v>
      </c>
      <c r="W1966" s="317">
        <v>18397</v>
      </c>
    </row>
    <row r="1967" spans="1:23">
      <c r="A1967" s="502"/>
      <c r="B1967" s="499"/>
      <c r="C1967" t="s">
        <v>171</v>
      </c>
      <c r="D1967" s="300"/>
      <c r="E1967" s="300"/>
      <c r="F1967" s="300"/>
      <c r="G1967" s="300"/>
      <c r="H1967" s="300"/>
      <c r="I1967" s="313">
        <v>1792</v>
      </c>
      <c r="J1967" s="227">
        <v>9418</v>
      </c>
      <c r="K1967" s="227">
        <v>4038</v>
      </c>
      <c r="L1967" s="227">
        <v>1911</v>
      </c>
      <c r="M1967" s="307">
        <v>11210</v>
      </c>
      <c r="N1967" s="197">
        <v>1486</v>
      </c>
      <c r="O1967" s="60">
        <v>8028</v>
      </c>
      <c r="P1967" s="60">
        <v>3573</v>
      </c>
      <c r="Q1967" s="60">
        <v>1775</v>
      </c>
      <c r="R1967" s="316">
        <v>9514</v>
      </c>
      <c r="S1967" s="280">
        <v>1595</v>
      </c>
      <c r="T1967" s="186">
        <v>8487</v>
      </c>
      <c r="U1967" s="186">
        <v>4179</v>
      </c>
      <c r="V1967" s="186">
        <v>2180</v>
      </c>
      <c r="W1967" s="317">
        <v>10082</v>
      </c>
    </row>
    <row r="1968" spans="1:23">
      <c r="A1968" s="502"/>
      <c r="B1968" s="499"/>
      <c r="C1968" t="s">
        <v>170</v>
      </c>
      <c r="D1968" s="300"/>
      <c r="E1968" s="300"/>
      <c r="F1968" s="300"/>
      <c r="G1968" s="300"/>
      <c r="H1968" s="300"/>
      <c r="I1968" s="313">
        <v>1168</v>
      </c>
      <c r="J1968" s="227">
        <v>4710</v>
      </c>
      <c r="K1968" s="227">
        <v>1910</v>
      </c>
      <c r="L1968" s="229">
        <v>634</v>
      </c>
      <c r="M1968" s="307">
        <v>5878</v>
      </c>
      <c r="N1968" s="197">
        <v>1126</v>
      </c>
      <c r="O1968" s="60">
        <v>4446</v>
      </c>
      <c r="P1968" s="60">
        <v>1645</v>
      </c>
      <c r="Q1968" s="60">
        <v>491</v>
      </c>
      <c r="R1968" s="316">
        <v>5572</v>
      </c>
      <c r="S1968" s="280">
        <v>1113</v>
      </c>
      <c r="T1968" s="186">
        <v>4500</v>
      </c>
      <c r="U1968" s="186">
        <v>1677</v>
      </c>
      <c r="V1968" s="186">
        <v>479</v>
      </c>
      <c r="W1968" s="317">
        <v>5613</v>
      </c>
    </row>
    <row r="1969" spans="1:23">
      <c r="A1969" s="502"/>
      <c r="B1969" s="499"/>
      <c r="C1969" t="s">
        <v>117</v>
      </c>
      <c r="D1969" s="300"/>
      <c r="E1969" s="300"/>
      <c r="F1969" s="300"/>
      <c r="G1969" s="300"/>
      <c r="H1969" s="300"/>
      <c r="I1969" s="314">
        <v>162</v>
      </c>
      <c r="J1969" s="229">
        <v>713</v>
      </c>
      <c r="K1969" s="229">
        <v>325</v>
      </c>
      <c r="L1969" s="229">
        <v>114</v>
      </c>
      <c r="M1969" s="308">
        <v>875</v>
      </c>
      <c r="N1969" s="197">
        <v>189</v>
      </c>
      <c r="O1969" s="60">
        <v>712</v>
      </c>
      <c r="P1969" s="60">
        <v>307</v>
      </c>
      <c r="Q1969" s="60">
        <v>116</v>
      </c>
      <c r="R1969" s="316">
        <v>901</v>
      </c>
      <c r="S1969" s="280">
        <v>167</v>
      </c>
      <c r="T1969" s="186">
        <v>779</v>
      </c>
      <c r="U1969" s="186">
        <v>336</v>
      </c>
      <c r="V1969" s="186">
        <v>120</v>
      </c>
      <c r="W1969" s="317">
        <v>946</v>
      </c>
    </row>
    <row r="1970" spans="1:23">
      <c r="A1970" s="502"/>
      <c r="B1970" s="499"/>
      <c r="C1970" t="s">
        <v>172</v>
      </c>
      <c r="D1970" s="300"/>
      <c r="E1970" s="300"/>
      <c r="F1970" s="300"/>
      <c r="G1970" s="300"/>
      <c r="H1970" s="300"/>
      <c r="I1970" s="314">
        <v>61</v>
      </c>
      <c r="J1970" s="229">
        <v>340</v>
      </c>
      <c r="K1970" s="229">
        <v>165</v>
      </c>
      <c r="L1970" s="229">
        <v>66</v>
      </c>
      <c r="M1970" s="308">
        <v>401</v>
      </c>
      <c r="N1970" s="197">
        <v>75</v>
      </c>
      <c r="O1970" s="60">
        <v>337</v>
      </c>
      <c r="P1970" s="60">
        <v>158</v>
      </c>
      <c r="Q1970" s="60">
        <v>64</v>
      </c>
      <c r="R1970" s="316">
        <v>412</v>
      </c>
      <c r="S1970" s="280">
        <v>53</v>
      </c>
      <c r="T1970" s="186">
        <v>293</v>
      </c>
      <c r="U1970" s="186">
        <v>185</v>
      </c>
      <c r="V1970" s="186">
        <v>60</v>
      </c>
      <c r="W1970" s="317">
        <v>346</v>
      </c>
    </row>
    <row r="1971" spans="1:23">
      <c r="A1971" s="502"/>
      <c r="B1971" s="499"/>
      <c r="C1971" t="s">
        <v>121</v>
      </c>
      <c r="D1971" s="300"/>
      <c r="E1971" s="300"/>
      <c r="F1971" s="300"/>
      <c r="G1971" s="300"/>
      <c r="H1971" s="300"/>
      <c r="I1971" s="314">
        <v>39</v>
      </c>
      <c r="J1971" s="229">
        <v>163</v>
      </c>
      <c r="K1971" s="229">
        <v>116</v>
      </c>
      <c r="L1971" s="229">
        <v>30</v>
      </c>
      <c r="M1971" s="308">
        <v>202</v>
      </c>
      <c r="N1971" s="197">
        <v>29</v>
      </c>
      <c r="O1971" s="60">
        <v>180</v>
      </c>
      <c r="P1971" s="60">
        <v>76</v>
      </c>
      <c r="Q1971" s="60">
        <v>28</v>
      </c>
      <c r="R1971" s="316">
        <v>209</v>
      </c>
      <c r="S1971" s="280">
        <v>35</v>
      </c>
      <c r="T1971" s="186">
        <v>176</v>
      </c>
      <c r="U1971" s="186">
        <v>94</v>
      </c>
      <c r="V1971" s="186">
        <v>28</v>
      </c>
      <c r="W1971" s="317">
        <v>211</v>
      </c>
    </row>
    <row r="1972" spans="1:23">
      <c r="A1972" s="502"/>
      <c r="B1972" s="499"/>
      <c r="C1972" t="s">
        <v>281</v>
      </c>
      <c r="D1972" s="300"/>
      <c r="E1972" s="300"/>
      <c r="F1972" s="300"/>
      <c r="G1972" s="300"/>
      <c r="H1972" s="300"/>
      <c r="I1972" s="314">
        <v>396</v>
      </c>
      <c r="J1972" s="227">
        <v>1499</v>
      </c>
      <c r="K1972" s="229">
        <v>611</v>
      </c>
      <c r="L1972" s="229">
        <v>191</v>
      </c>
      <c r="M1972" s="307">
        <v>1895</v>
      </c>
      <c r="N1972" s="197">
        <v>384</v>
      </c>
      <c r="O1972" s="60">
        <v>1433</v>
      </c>
      <c r="P1972" s="60">
        <v>524</v>
      </c>
      <c r="Q1972" s="60">
        <v>194</v>
      </c>
      <c r="R1972" s="316">
        <v>1817</v>
      </c>
      <c r="S1972" s="280">
        <v>406</v>
      </c>
      <c r="T1972" s="186">
        <v>1601</v>
      </c>
      <c r="U1972" s="186">
        <v>663</v>
      </c>
      <c r="V1972" s="186">
        <v>205</v>
      </c>
      <c r="W1972" s="317">
        <v>2007</v>
      </c>
    </row>
    <row r="1973" spans="1:23">
      <c r="A1973" s="502"/>
      <c r="B1973" s="499"/>
      <c r="C1973" t="s">
        <v>123</v>
      </c>
      <c r="D1973" s="300"/>
      <c r="E1973" s="300"/>
      <c r="F1973" s="300"/>
      <c r="G1973" s="300"/>
      <c r="H1973" s="300"/>
      <c r="I1973" s="314">
        <v>574</v>
      </c>
      <c r="J1973" s="227">
        <v>10861</v>
      </c>
      <c r="K1973" s="227">
        <v>11691</v>
      </c>
      <c r="L1973" s="227">
        <v>5567</v>
      </c>
      <c r="M1973" s="307">
        <v>11435</v>
      </c>
      <c r="N1973" s="197">
        <v>675</v>
      </c>
      <c r="O1973" s="60">
        <v>9270</v>
      </c>
      <c r="P1973" s="60">
        <v>11683</v>
      </c>
      <c r="Q1973" s="60">
        <v>5959</v>
      </c>
      <c r="R1973" s="316">
        <v>9945</v>
      </c>
      <c r="S1973" s="280">
        <v>476</v>
      </c>
      <c r="T1973" s="186">
        <v>6286</v>
      </c>
      <c r="U1973" s="186">
        <v>9171</v>
      </c>
      <c r="V1973" s="186">
        <v>4896</v>
      </c>
      <c r="W1973" s="317">
        <v>6762</v>
      </c>
    </row>
    <row r="1974" spans="1:23">
      <c r="A1974" s="502"/>
      <c r="B1974" s="499"/>
      <c r="C1974" t="s">
        <v>509</v>
      </c>
      <c r="D1974" s="300"/>
      <c r="E1974" s="300"/>
      <c r="F1974" s="300"/>
      <c r="G1974" s="300"/>
      <c r="H1974" s="300"/>
      <c r="I1974" s="313">
        <v>7937</v>
      </c>
      <c r="J1974" s="227">
        <v>42993</v>
      </c>
      <c r="K1974" s="227">
        <v>25339</v>
      </c>
      <c r="L1974" s="227">
        <v>11152</v>
      </c>
      <c r="M1974" s="307">
        <v>50930</v>
      </c>
      <c r="N1974" s="197">
        <v>7454</v>
      </c>
      <c r="O1974" s="60">
        <v>38865</v>
      </c>
      <c r="P1974" s="60">
        <v>23763</v>
      </c>
      <c r="Q1974" s="60">
        <v>10726</v>
      </c>
      <c r="R1974" s="316">
        <v>46319</v>
      </c>
      <c r="S1974" s="280">
        <v>7098</v>
      </c>
      <c r="T1974" s="186">
        <v>37266</v>
      </c>
      <c r="U1974" s="186">
        <v>23165</v>
      </c>
      <c r="V1974" s="186">
        <v>10635</v>
      </c>
      <c r="W1974" s="317">
        <v>44364</v>
      </c>
    </row>
    <row r="1975" spans="1:23">
      <c r="A1975" s="502"/>
      <c r="B1975" s="499" t="s">
        <v>511</v>
      </c>
      <c r="C1975" t="s">
        <v>124</v>
      </c>
      <c r="D1975" s="300"/>
      <c r="E1975" s="300"/>
      <c r="F1975" s="300"/>
      <c r="G1975" s="300"/>
      <c r="H1975" s="300"/>
      <c r="I1975" s="313">
        <v>60906</v>
      </c>
      <c r="J1975" s="227">
        <v>92423</v>
      </c>
      <c r="K1975" s="227">
        <v>44992</v>
      </c>
      <c r="L1975" s="227">
        <v>26677</v>
      </c>
      <c r="M1975" s="312">
        <v>143775</v>
      </c>
      <c r="N1975" s="197">
        <v>68796</v>
      </c>
      <c r="O1975" s="60">
        <v>105731</v>
      </c>
      <c r="P1975" s="60">
        <v>51598</v>
      </c>
      <c r="Q1975" s="60">
        <v>30477</v>
      </c>
      <c r="R1975" s="316">
        <v>163317</v>
      </c>
      <c r="S1975" s="280">
        <v>76616</v>
      </c>
      <c r="T1975" s="186">
        <v>121997</v>
      </c>
      <c r="U1975" s="186">
        <v>60119</v>
      </c>
      <c r="V1975" s="186">
        <v>36290</v>
      </c>
      <c r="W1975" s="317">
        <v>186351</v>
      </c>
    </row>
    <row r="1976" spans="1:23">
      <c r="A1976" s="502"/>
      <c r="B1976" s="499"/>
      <c r="C1976" t="s">
        <v>171</v>
      </c>
      <c r="D1976" s="300"/>
      <c r="E1976" s="300"/>
      <c r="F1976" s="300"/>
      <c r="G1976" s="300"/>
      <c r="H1976" s="300"/>
      <c r="I1976" s="313">
        <v>45565</v>
      </c>
      <c r="J1976" s="227">
        <v>75414</v>
      </c>
      <c r="K1976" s="227">
        <v>40313</v>
      </c>
      <c r="L1976" s="227">
        <v>24859</v>
      </c>
      <c r="M1976" s="312">
        <v>114609</v>
      </c>
      <c r="N1976" s="197">
        <v>50335</v>
      </c>
      <c r="O1976" s="60">
        <v>85402</v>
      </c>
      <c r="P1976" s="60">
        <v>44795</v>
      </c>
      <c r="Q1976" s="60">
        <v>27587</v>
      </c>
      <c r="R1976" s="316">
        <v>128565</v>
      </c>
      <c r="S1976" s="280">
        <v>53428</v>
      </c>
      <c r="T1976" s="186">
        <v>96250</v>
      </c>
      <c r="U1976" s="186">
        <v>50281</v>
      </c>
      <c r="V1976" s="186">
        <v>30988</v>
      </c>
      <c r="W1976" s="317">
        <v>142153</v>
      </c>
    </row>
    <row r="1977" spans="1:23">
      <c r="A1977" s="502"/>
      <c r="B1977" s="499"/>
      <c r="C1977" t="s">
        <v>170</v>
      </c>
      <c r="D1977" s="300"/>
      <c r="E1977" s="300"/>
      <c r="F1977" s="300"/>
      <c r="G1977" s="300"/>
      <c r="H1977" s="300"/>
      <c r="I1977" s="313">
        <v>17362</v>
      </c>
      <c r="J1977" s="227">
        <v>19415</v>
      </c>
      <c r="K1977" s="227">
        <v>8139</v>
      </c>
      <c r="L1977" s="227">
        <v>3222</v>
      </c>
      <c r="M1977" s="312">
        <v>33377</v>
      </c>
      <c r="N1977" s="197">
        <v>19166</v>
      </c>
      <c r="O1977" s="60">
        <v>22280</v>
      </c>
      <c r="P1977" s="60">
        <v>9234</v>
      </c>
      <c r="Q1977" s="60">
        <v>3657</v>
      </c>
      <c r="R1977" s="316">
        <v>37766</v>
      </c>
      <c r="S1977" s="280">
        <v>21372</v>
      </c>
      <c r="T1977" s="186">
        <v>26722</v>
      </c>
      <c r="U1977" s="186">
        <v>11375</v>
      </c>
      <c r="V1977" s="186">
        <v>4687</v>
      </c>
      <c r="W1977" s="317">
        <v>44225</v>
      </c>
    </row>
    <row r="1978" spans="1:23">
      <c r="A1978" s="502"/>
      <c r="B1978" s="499"/>
      <c r="C1978" t="s">
        <v>117</v>
      </c>
      <c r="D1978" s="300"/>
      <c r="E1978" s="300"/>
      <c r="F1978" s="300"/>
      <c r="G1978" s="300"/>
      <c r="H1978" s="300"/>
      <c r="I1978" s="313">
        <v>1861</v>
      </c>
      <c r="J1978" s="227">
        <v>2816</v>
      </c>
      <c r="K1978" s="227">
        <v>1197</v>
      </c>
      <c r="L1978" s="229">
        <v>504</v>
      </c>
      <c r="M1978" s="312">
        <v>4436</v>
      </c>
      <c r="N1978" s="197">
        <v>2078</v>
      </c>
      <c r="O1978" s="60">
        <v>3268</v>
      </c>
      <c r="P1978" s="60">
        <v>1391</v>
      </c>
      <c r="Q1978" s="60">
        <v>594</v>
      </c>
      <c r="R1978" s="316">
        <v>5086</v>
      </c>
      <c r="S1978" s="280">
        <v>2436</v>
      </c>
      <c r="T1978" s="186">
        <v>3978</v>
      </c>
      <c r="U1978" s="186">
        <v>1728</v>
      </c>
      <c r="V1978" s="186">
        <v>762</v>
      </c>
      <c r="W1978" s="317">
        <v>6122</v>
      </c>
    </row>
    <row r="1979" spans="1:23">
      <c r="A1979" s="502"/>
      <c r="B1979" s="499"/>
      <c r="C1979" t="s">
        <v>172</v>
      </c>
      <c r="D1979" s="300"/>
      <c r="E1979" s="300"/>
      <c r="F1979" s="300"/>
      <c r="G1979" s="300"/>
      <c r="H1979" s="300"/>
      <c r="I1979" s="313">
        <v>1641</v>
      </c>
      <c r="J1979" s="227">
        <v>3108</v>
      </c>
      <c r="K1979" s="227">
        <v>1616</v>
      </c>
      <c r="L1979" s="229">
        <v>948</v>
      </c>
      <c r="M1979" s="312">
        <v>4547</v>
      </c>
      <c r="N1979" s="197">
        <v>1811</v>
      </c>
      <c r="O1979" s="60">
        <v>3482</v>
      </c>
      <c r="P1979" s="60">
        <v>1825</v>
      </c>
      <c r="Q1979" s="60">
        <v>1041</v>
      </c>
      <c r="R1979" s="316">
        <v>5063</v>
      </c>
      <c r="S1979" s="280">
        <v>1921</v>
      </c>
      <c r="T1979" s="186">
        <v>3803</v>
      </c>
      <c r="U1979" s="186">
        <v>2040</v>
      </c>
      <c r="V1979" s="186">
        <v>1172</v>
      </c>
      <c r="W1979" s="317">
        <v>5490</v>
      </c>
    </row>
    <row r="1980" spans="1:23">
      <c r="A1980" s="502"/>
      <c r="B1980" s="499"/>
      <c r="C1980" t="s">
        <v>121</v>
      </c>
      <c r="D1980" s="300"/>
      <c r="E1980" s="300"/>
      <c r="F1980" s="300"/>
      <c r="G1980" s="300"/>
      <c r="H1980" s="300"/>
      <c r="I1980" s="314">
        <v>623</v>
      </c>
      <c r="J1980" s="227">
        <v>1179</v>
      </c>
      <c r="K1980" s="229">
        <v>515</v>
      </c>
      <c r="L1980" s="229">
        <v>214</v>
      </c>
      <c r="M1980" s="312">
        <v>1716</v>
      </c>
      <c r="N1980" s="197">
        <v>707</v>
      </c>
      <c r="O1980" s="60">
        <v>1350</v>
      </c>
      <c r="P1980" s="60">
        <v>608</v>
      </c>
      <c r="Q1980" s="60">
        <v>252</v>
      </c>
      <c r="R1980" s="316">
        <v>1965</v>
      </c>
      <c r="S1980" s="280">
        <v>816</v>
      </c>
      <c r="T1980" s="186">
        <v>1616</v>
      </c>
      <c r="U1980" s="186">
        <v>743</v>
      </c>
      <c r="V1980" s="186">
        <v>323</v>
      </c>
      <c r="W1980" s="317">
        <v>2333</v>
      </c>
    </row>
    <row r="1981" spans="1:23">
      <c r="A1981" s="502"/>
      <c r="B1981" s="499"/>
      <c r="C1981" t="s">
        <v>281</v>
      </c>
      <c r="D1981" s="300"/>
      <c r="E1981" s="300"/>
      <c r="F1981" s="300"/>
      <c r="G1981" s="300"/>
      <c r="H1981" s="300"/>
      <c r="I1981" s="313">
        <v>4917</v>
      </c>
      <c r="J1981" s="227">
        <v>6271</v>
      </c>
      <c r="K1981" s="227">
        <v>2645</v>
      </c>
      <c r="L1981" s="227">
        <v>1120</v>
      </c>
      <c r="M1981" s="312">
        <v>10494</v>
      </c>
      <c r="N1981" s="197">
        <v>5842</v>
      </c>
      <c r="O1981" s="60">
        <v>7547</v>
      </c>
      <c r="P1981" s="60">
        <v>3086</v>
      </c>
      <c r="Q1981" s="60">
        <v>1349</v>
      </c>
      <c r="R1981" s="316">
        <v>12547</v>
      </c>
      <c r="S1981" s="280">
        <v>7282</v>
      </c>
      <c r="T1981" s="186">
        <v>9622</v>
      </c>
      <c r="U1981" s="186">
        <v>3944</v>
      </c>
      <c r="V1981" s="186">
        <v>1769</v>
      </c>
      <c r="W1981" s="317">
        <v>15824</v>
      </c>
    </row>
    <row r="1982" spans="1:23">
      <c r="A1982" s="502"/>
      <c r="B1982" s="499"/>
      <c r="C1982" t="s">
        <v>123</v>
      </c>
      <c r="D1982" s="300"/>
      <c r="E1982" s="300"/>
      <c r="F1982" s="300"/>
      <c r="G1982" s="300"/>
      <c r="H1982" s="300"/>
      <c r="I1982" s="313">
        <v>224691</v>
      </c>
      <c r="J1982" s="227">
        <v>506730</v>
      </c>
      <c r="K1982" s="227">
        <v>318556</v>
      </c>
      <c r="L1982" s="227">
        <v>213309</v>
      </c>
      <c r="M1982" s="312">
        <v>696116</v>
      </c>
      <c r="N1982" s="197">
        <v>223894</v>
      </c>
      <c r="O1982" s="60">
        <v>511235</v>
      </c>
      <c r="P1982" s="60">
        <v>326410</v>
      </c>
      <c r="Q1982" s="60">
        <v>220752</v>
      </c>
      <c r="R1982" s="316">
        <v>699822</v>
      </c>
      <c r="S1982" s="280">
        <v>230975</v>
      </c>
      <c r="T1982" s="186">
        <v>518013</v>
      </c>
      <c r="U1982" s="186">
        <v>334608</v>
      </c>
      <c r="V1982" s="186">
        <v>227053</v>
      </c>
      <c r="W1982" s="317">
        <v>711703</v>
      </c>
    </row>
    <row r="1983" spans="1:23">
      <c r="A1983" s="502"/>
      <c r="B1983" s="499"/>
      <c r="C1983" t="s">
        <v>509</v>
      </c>
      <c r="D1983" s="300"/>
      <c r="E1983" s="300"/>
      <c r="F1983" s="300"/>
      <c r="G1983" s="300"/>
      <c r="H1983" s="300"/>
      <c r="I1983" s="313">
        <v>357566</v>
      </c>
      <c r="J1983" s="227">
        <v>707356</v>
      </c>
      <c r="K1983" s="227">
        <v>417973</v>
      </c>
      <c r="L1983" s="227">
        <v>270853</v>
      </c>
      <c r="M1983" s="312">
        <v>1009070</v>
      </c>
      <c r="N1983" s="197">
        <v>372629</v>
      </c>
      <c r="O1983" s="60">
        <v>740295</v>
      </c>
      <c r="P1983" s="60">
        <v>438947</v>
      </c>
      <c r="Q1983" s="60">
        <v>285709</v>
      </c>
      <c r="R1983" s="316">
        <v>1054131</v>
      </c>
      <c r="S1983" s="280">
        <v>394846</v>
      </c>
      <c r="T1983" s="186">
        <v>782001</v>
      </c>
      <c r="U1983" s="186">
        <v>464838</v>
      </c>
      <c r="V1983" s="186">
        <v>303044</v>
      </c>
      <c r="W1983" s="317">
        <v>1114201</v>
      </c>
    </row>
    <row r="1984" spans="1:23">
      <c r="A1984" s="518" t="s">
        <v>512</v>
      </c>
      <c r="B1984" s="518"/>
      <c r="C1984" s="518"/>
      <c r="D1984" s="518"/>
      <c r="E1984" s="518"/>
      <c r="F1984" s="518"/>
      <c r="G1984" s="518"/>
      <c r="H1984" s="518"/>
      <c r="I1984" s="518"/>
      <c r="J1984" s="518"/>
      <c r="K1984" s="518"/>
      <c r="L1984" s="518"/>
    </row>
    <row r="1985" spans="1:23">
      <c r="A1985" s="16" t="s">
        <v>513</v>
      </c>
      <c r="B1985" s="30"/>
      <c r="C1985" s="30"/>
      <c r="D1985" s="30"/>
      <c r="E1985" s="30"/>
      <c r="F1985" s="30"/>
      <c r="G1985" s="30"/>
      <c r="H1985" s="29"/>
      <c r="I1985" s="30"/>
      <c r="J1985" s="30"/>
      <c r="K1985" s="30"/>
      <c r="L1985" s="30"/>
      <c r="S1985" s="208"/>
      <c r="T1985" s="208"/>
    </row>
    <row r="1986" spans="1:23">
      <c r="A1986" s="519" t="s">
        <v>514</v>
      </c>
      <c r="B1986" s="519"/>
      <c r="C1986" s="519"/>
      <c r="D1986" s="519"/>
      <c r="E1986" s="519"/>
      <c r="F1986" s="519"/>
      <c r="G1986" s="519"/>
      <c r="H1986" s="519"/>
      <c r="I1986" s="519"/>
      <c r="J1986" s="519"/>
      <c r="K1986" s="519"/>
      <c r="L1986" s="519"/>
      <c r="S1986" s="184"/>
      <c r="T1986" s="184"/>
      <c r="U1986" s="184"/>
      <c r="V1986" s="184"/>
      <c r="W1986" s="184"/>
    </row>
    <row r="1987" spans="1:23">
      <c r="A1987" s="10" t="s">
        <v>515</v>
      </c>
      <c r="B1987" s="10"/>
      <c r="C1987" s="10"/>
      <c r="D1987" s="29"/>
      <c r="E1987" s="29"/>
      <c r="F1987" s="29"/>
      <c r="G1987" s="29"/>
      <c r="H1987" s="29"/>
      <c r="I1987" s="29"/>
      <c r="J1987" s="29"/>
      <c r="K1987" s="29"/>
      <c r="L1987" s="29"/>
      <c r="S1987" s="184"/>
      <c r="T1987" s="184"/>
      <c r="U1987" s="184"/>
      <c r="V1987" s="184"/>
      <c r="W1987" s="184"/>
    </row>
    <row r="1988" spans="1:23">
      <c r="A1988" s="10" t="s">
        <v>516</v>
      </c>
      <c r="B1988" s="10"/>
      <c r="C1988" s="10"/>
      <c r="D1988" s="29"/>
      <c r="E1988" s="29"/>
      <c r="F1988" s="29"/>
      <c r="G1988" s="29"/>
      <c r="H1988" s="29"/>
      <c r="I1988" s="29"/>
      <c r="J1988" s="29"/>
      <c r="K1988" s="29"/>
      <c r="L1988" s="29"/>
      <c r="S1988" s="184"/>
      <c r="T1988" s="184"/>
      <c r="U1988" s="184"/>
      <c r="V1988" s="184"/>
      <c r="W1988" s="184"/>
    </row>
    <row r="1989" spans="1:23">
      <c r="S1989" s="184"/>
      <c r="T1989" s="184"/>
      <c r="U1989" s="184"/>
      <c r="V1989" s="184"/>
      <c r="W1989" s="184"/>
    </row>
    <row r="1990" spans="1:23">
      <c r="T1990" s="184"/>
      <c r="U1990" s="184"/>
      <c r="W1990" s="184"/>
    </row>
    <row r="1991" spans="1:23">
      <c r="S1991" s="184"/>
      <c r="T1991" s="184"/>
      <c r="U1991" s="184"/>
      <c r="W1991" s="184"/>
    </row>
    <row r="1992" spans="1:23">
      <c r="S1992" s="184"/>
      <c r="T1992" s="184"/>
      <c r="U1992" s="184"/>
      <c r="V1992" s="184"/>
      <c r="W1992" s="184"/>
    </row>
    <row r="1993" spans="1:23">
      <c r="T1993" s="184"/>
      <c r="U1993" s="184"/>
      <c r="V1993" s="184"/>
      <c r="W1993" s="184"/>
    </row>
    <row r="1994" spans="1:23">
      <c r="S1994" s="184"/>
      <c r="T1994" s="184"/>
      <c r="U1994" s="184"/>
      <c r="V1994" s="184"/>
      <c r="W1994" s="184"/>
    </row>
    <row r="1995" spans="1:23">
      <c r="S1995" s="184"/>
      <c r="T1995" s="184"/>
      <c r="U1995" s="184"/>
      <c r="V1995" s="184"/>
      <c r="W1995" s="184"/>
    </row>
    <row r="1996" spans="1:23">
      <c r="S1996" s="184"/>
      <c r="T1996" s="184"/>
      <c r="U1996" s="184"/>
      <c r="W1996" s="184"/>
    </row>
    <row r="1997" spans="1:23">
      <c r="S1997" s="184"/>
      <c r="T1997" s="184"/>
      <c r="U1997" s="184"/>
      <c r="V1997" s="184"/>
      <c r="W1997" s="184"/>
    </row>
    <row r="1998" spans="1:23">
      <c r="S1998" s="184"/>
      <c r="T1998" s="184"/>
      <c r="U1998" s="184"/>
      <c r="V1998" s="184"/>
      <c r="W1998" s="184"/>
    </row>
    <row r="1999" spans="1:23">
      <c r="T1999" s="184"/>
      <c r="W1999" s="184"/>
    </row>
    <row r="2000" spans="1:23">
      <c r="S2000" s="184"/>
      <c r="T2000" s="184"/>
      <c r="U2000" s="184"/>
      <c r="W2000" s="184"/>
    </row>
    <row r="2001" spans="19:23">
      <c r="S2001" s="184"/>
      <c r="T2001" s="184"/>
      <c r="U2001" s="184"/>
      <c r="W2001" s="184"/>
    </row>
    <row r="2002" spans="19:23">
      <c r="S2002" s="184"/>
      <c r="T2002" s="184"/>
      <c r="W2002" s="184"/>
    </row>
    <row r="2003" spans="19:23">
      <c r="S2003" s="184"/>
      <c r="T2003" s="184"/>
      <c r="U2003" s="184"/>
      <c r="V2003" s="184"/>
      <c r="W2003" s="184"/>
    </row>
    <row r="2004" spans="19:23">
      <c r="S2004" s="184"/>
      <c r="T2004" s="184"/>
      <c r="U2004" s="184"/>
      <c r="V2004" s="184"/>
      <c r="W2004" s="184"/>
    </row>
    <row r="2005" spans="19:23">
      <c r="S2005" s="184"/>
      <c r="T2005" s="184"/>
      <c r="U2005" s="184"/>
      <c r="V2005" s="184"/>
      <c r="W2005" s="184"/>
    </row>
    <row r="2006" spans="19:23">
      <c r="S2006" s="184"/>
      <c r="T2006" s="184"/>
      <c r="U2006" s="184"/>
      <c r="V2006" s="184"/>
      <c r="W2006" s="184"/>
    </row>
    <row r="2007" spans="19:23">
      <c r="S2007" s="184"/>
      <c r="T2007" s="184"/>
      <c r="U2007" s="184"/>
      <c r="V2007" s="184"/>
      <c r="W2007" s="184"/>
    </row>
    <row r="2008" spans="19:23">
      <c r="S2008" s="184"/>
      <c r="T2008" s="184"/>
      <c r="U2008" s="184"/>
      <c r="V2008" s="184"/>
      <c r="W2008" s="184"/>
    </row>
    <row r="2009" spans="19:23">
      <c r="S2009" s="184"/>
      <c r="T2009" s="184"/>
      <c r="U2009" s="184"/>
      <c r="V2009" s="184"/>
      <c r="W2009" s="184"/>
    </row>
    <row r="2010" spans="19:23">
      <c r="S2010" s="184"/>
      <c r="T2010" s="184"/>
      <c r="U2010" s="184"/>
      <c r="V2010" s="184"/>
      <c r="W2010" s="184"/>
    </row>
    <row r="2011" spans="19:23">
      <c r="S2011" s="184"/>
      <c r="T2011" s="184"/>
      <c r="U2011" s="184"/>
      <c r="V2011" s="184"/>
      <c r="W2011" s="184"/>
    </row>
    <row r="2012" spans="19:23">
      <c r="S2012" s="184"/>
      <c r="T2012" s="184"/>
      <c r="U2012" s="184"/>
      <c r="V2012" s="184"/>
      <c r="W2012" s="184"/>
    </row>
    <row r="2013" spans="19:23">
      <c r="S2013" s="184"/>
      <c r="T2013" s="184"/>
      <c r="U2013" s="184"/>
      <c r="V2013" s="184"/>
      <c r="W2013" s="184"/>
    </row>
    <row r="2014" spans="19:23">
      <c r="S2014" s="184"/>
      <c r="T2014" s="184"/>
      <c r="U2014" s="184"/>
      <c r="V2014" s="184"/>
      <c r="W2014" s="184"/>
    </row>
    <row r="2015" spans="19:23">
      <c r="S2015" s="184"/>
      <c r="T2015" s="184"/>
      <c r="U2015" s="184"/>
      <c r="V2015" s="184"/>
      <c r="W2015" s="184"/>
    </row>
    <row r="2016" spans="19:23">
      <c r="S2016" s="184"/>
      <c r="T2016" s="184"/>
      <c r="U2016" s="184"/>
      <c r="V2016" s="184"/>
      <c r="W2016" s="184"/>
    </row>
    <row r="2017" spans="19:23">
      <c r="S2017" s="184"/>
      <c r="T2017" s="184"/>
      <c r="U2017" s="184"/>
      <c r="V2017" s="184"/>
      <c r="W2017" s="184"/>
    </row>
    <row r="2018" spans="19:23">
      <c r="S2018" s="184"/>
      <c r="T2018" s="184"/>
      <c r="U2018" s="184"/>
      <c r="V2018" s="184"/>
      <c r="W2018" s="184"/>
    </row>
    <row r="2019" spans="19:23">
      <c r="S2019" s="184"/>
      <c r="T2019" s="184"/>
      <c r="U2019" s="184"/>
      <c r="V2019" s="184"/>
      <c r="W2019" s="184"/>
    </row>
    <row r="2020" spans="19:23">
      <c r="S2020" s="184"/>
      <c r="T2020" s="184"/>
      <c r="U2020" s="184"/>
      <c r="V2020" s="184"/>
      <c r="W2020" s="184"/>
    </row>
    <row r="2021" spans="19:23">
      <c r="S2021" s="184"/>
      <c r="T2021" s="184"/>
      <c r="U2021" s="184"/>
      <c r="V2021" s="184"/>
      <c r="W2021" s="184"/>
    </row>
    <row r="2022" spans="19:23">
      <c r="S2022" s="184"/>
      <c r="T2022" s="184"/>
      <c r="U2022" s="184"/>
      <c r="V2022" s="184"/>
      <c r="W2022" s="184"/>
    </row>
    <row r="2023" spans="19:23">
      <c r="S2023" s="184"/>
      <c r="T2023" s="184"/>
      <c r="U2023" s="184"/>
      <c r="V2023" s="184"/>
      <c r="W2023" s="184"/>
    </row>
    <row r="2024" spans="19:23">
      <c r="S2024" s="184"/>
      <c r="T2024" s="184"/>
      <c r="U2024" s="184"/>
      <c r="V2024" s="184"/>
      <c r="W2024" s="184"/>
    </row>
    <row r="2025" spans="19:23">
      <c r="S2025" s="184"/>
      <c r="T2025" s="184"/>
      <c r="U2025" s="184"/>
      <c r="V2025" s="184"/>
      <c r="W2025" s="184"/>
    </row>
    <row r="2026" spans="19:23">
      <c r="S2026" s="184"/>
      <c r="T2026" s="184"/>
      <c r="U2026" s="184"/>
      <c r="V2026" s="184"/>
      <c r="W2026" s="184"/>
    </row>
    <row r="2027" spans="19:23">
      <c r="S2027" s="184"/>
      <c r="T2027" s="184"/>
      <c r="U2027" s="184"/>
      <c r="V2027" s="184"/>
      <c r="W2027" s="184"/>
    </row>
    <row r="2028" spans="19:23">
      <c r="S2028" s="184"/>
      <c r="T2028" s="184"/>
      <c r="U2028" s="184"/>
      <c r="V2028" s="184"/>
      <c r="W2028" s="184"/>
    </row>
    <row r="2029" spans="19:23">
      <c r="S2029" s="184"/>
      <c r="T2029" s="184"/>
      <c r="U2029" s="184"/>
      <c r="V2029" s="184"/>
      <c r="W2029" s="184"/>
    </row>
    <row r="2030" spans="19:23">
      <c r="S2030" s="184"/>
      <c r="T2030" s="184"/>
      <c r="U2030" s="184"/>
      <c r="V2030" s="184"/>
      <c r="W2030" s="184"/>
    </row>
    <row r="2031" spans="19:23">
      <c r="S2031" s="184"/>
      <c r="T2031" s="184"/>
      <c r="U2031" s="184"/>
      <c r="V2031" s="184"/>
      <c r="W2031" s="184"/>
    </row>
    <row r="2032" spans="19:23">
      <c r="S2032" s="184"/>
      <c r="T2032" s="184"/>
      <c r="U2032" s="184"/>
      <c r="V2032" s="184"/>
      <c r="W2032" s="184"/>
    </row>
    <row r="2033" spans="19:23">
      <c r="S2033" s="184"/>
      <c r="T2033" s="184"/>
      <c r="U2033" s="184"/>
      <c r="V2033" s="184"/>
      <c r="W2033" s="184"/>
    </row>
    <row r="2034" spans="19:23">
      <c r="S2034" s="184"/>
      <c r="T2034" s="184"/>
      <c r="U2034" s="184"/>
      <c r="V2034" s="184"/>
      <c r="W2034" s="184"/>
    </row>
    <row r="2035" spans="19:23">
      <c r="S2035" s="184"/>
      <c r="T2035" s="184"/>
      <c r="U2035" s="184"/>
      <c r="V2035" s="184"/>
      <c r="W2035" s="184"/>
    </row>
    <row r="2036" spans="19:23">
      <c r="S2036" s="184"/>
      <c r="T2036" s="184"/>
      <c r="U2036" s="184"/>
      <c r="V2036" s="184"/>
      <c r="W2036" s="184"/>
    </row>
    <row r="2037" spans="19:23">
      <c r="S2037" s="184"/>
      <c r="T2037" s="184"/>
      <c r="U2037" s="184"/>
      <c r="V2037" s="184"/>
      <c r="W2037" s="184"/>
    </row>
    <row r="2038" spans="19:23">
      <c r="S2038" s="184"/>
      <c r="T2038" s="184"/>
      <c r="U2038" s="184"/>
      <c r="V2038" s="184"/>
      <c r="W2038" s="184"/>
    </row>
    <row r="2039" spans="19:23">
      <c r="S2039" s="184"/>
      <c r="T2039" s="184"/>
      <c r="U2039" s="184"/>
      <c r="V2039" s="184"/>
      <c r="W2039" s="184"/>
    </row>
    <row r="2040" spans="19:23">
      <c r="S2040" s="184"/>
      <c r="T2040" s="184"/>
      <c r="U2040" s="184"/>
      <c r="V2040" s="184"/>
      <c r="W2040" s="184"/>
    </row>
    <row r="2041" spans="19:23">
      <c r="T2041" s="184"/>
      <c r="W2041" s="184"/>
    </row>
    <row r="2042" spans="19:23">
      <c r="T2042" s="184"/>
      <c r="W2042" s="184"/>
    </row>
    <row r="2043" spans="19:23">
      <c r="S2043" s="184"/>
      <c r="T2043" s="184"/>
      <c r="U2043" s="184"/>
      <c r="V2043" s="184"/>
      <c r="W2043" s="184"/>
    </row>
    <row r="2045" spans="19:23">
      <c r="T2045" s="184"/>
      <c r="W2045" s="184"/>
    </row>
    <row r="2046" spans="19:23">
      <c r="S2046" s="184"/>
      <c r="U2046" s="184"/>
      <c r="W2046" s="184"/>
    </row>
    <row r="2047" spans="19:23">
      <c r="S2047" s="184"/>
      <c r="T2047" s="184"/>
      <c r="U2047" s="184"/>
      <c r="V2047" s="184"/>
      <c r="W2047" s="184"/>
    </row>
    <row r="2048" spans="19:23">
      <c r="S2048" s="184"/>
      <c r="T2048" s="184"/>
      <c r="U2048" s="184"/>
      <c r="V2048" s="184"/>
      <c r="W2048" s="184"/>
    </row>
    <row r="2049" spans="19:23">
      <c r="S2049" s="184"/>
      <c r="T2049" s="184"/>
      <c r="U2049" s="184"/>
      <c r="V2049" s="184"/>
      <c r="W2049" s="184"/>
    </row>
    <row r="2050" spans="19:23">
      <c r="S2050" s="184"/>
      <c r="T2050" s="184"/>
      <c r="U2050" s="184"/>
      <c r="V2050" s="184"/>
      <c r="W2050" s="184"/>
    </row>
    <row r="2051" spans="19:23">
      <c r="S2051" s="184"/>
      <c r="T2051" s="184"/>
      <c r="U2051" s="184"/>
      <c r="V2051" s="184"/>
      <c r="W2051" s="184"/>
    </row>
    <row r="2052" spans="19:23">
      <c r="S2052" s="184"/>
      <c r="T2052" s="184"/>
      <c r="U2052" s="184"/>
      <c r="V2052" s="184"/>
      <c r="W2052" s="184"/>
    </row>
    <row r="2053" spans="19:23">
      <c r="S2053" s="184"/>
      <c r="T2053" s="184"/>
      <c r="U2053" s="184"/>
      <c r="V2053" s="184"/>
      <c r="W2053" s="184"/>
    </row>
    <row r="2054" spans="19:23">
      <c r="S2054" s="184"/>
      <c r="T2054" s="184"/>
      <c r="U2054" s="184"/>
      <c r="V2054" s="184"/>
      <c r="W2054" s="184"/>
    </row>
    <row r="2055" spans="19:23">
      <c r="S2055" s="184"/>
      <c r="T2055" s="184"/>
      <c r="U2055" s="184"/>
      <c r="V2055" s="184"/>
      <c r="W2055" s="184"/>
    </row>
    <row r="2056" spans="19:23">
      <c r="S2056" s="184"/>
      <c r="T2056" s="184"/>
      <c r="U2056" s="184"/>
      <c r="V2056" s="184"/>
      <c r="W2056" s="184"/>
    </row>
    <row r="2057" spans="19:23">
      <c r="S2057" s="184"/>
      <c r="T2057" s="184"/>
      <c r="U2057" s="184"/>
      <c r="V2057" s="184"/>
      <c r="W2057" s="184"/>
    </row>
    <row r="2058" spans="19:23">
      <c r="S2058" s="184"/>
      <c r="T2058" s="184"/>
      <c r="U2058" s="184"/>
      <c r="V2058" s="184"/>
      <c r="W2058" s="184"/>
    </row>
    <row r="2059" spans="19:23">
      <c r="S2059" s="184"/>
      <c r="T2059" s="184"/>
      <c r="U2059" s="184"/>
      <c r="V2059" s="184"/>
      <c r="W2059" s="184"/>
    </row>
    <row r="2060" spans="19:23">
      <c r="S2060" s="184"/>
      <c r="T2060" s="184"/>
      <c r="U2060" s="184"/>
      <c r="V2060" s="184"/>
      <c r="W2060" s="184"/>
    </row>
    <row r="2061" spans="19:23">
      <c r="S2061" s="184"/>
      <c r="T2061" s="184"/>
      <c r="U2061" s="184"/>
      <c r="V2061" s="184"/>
      <c r="W2061" s="184"/>
    </row>
    <row r="2062" spans="19:23">
      <c r="S2062" s="184"/>
      <c r="T2062" s="184"/>
      <c r="U2062" s="184"/>
      <c r="V2062" s="184"/>
      <c r="W2062" s="184"/>
    </row>
    <row r="2063" spans="19:23">
      <c r="S2063" s="184"/>
      <c r="T2063" s="184"/>
      <c r="U2063" s="184"/>
      <c r="V2063" s="184"/>
      <c r="W2063" s="184"/>
    </row>
    <row r="2064" spans="19:23">
      <c r="S2064" s="184"/>
      <c r="T2064" s="184"/>
      <c r="U2064" s="184"/>
      <c r="V2064" s="184"/>
      <c r="W2064" s="184"/>
    </row>
    <row r="2065" spans="19:23">
      <c r="S2065" s="184"/>
      <c r="T2065" s="184"/>
      <c r="U2065" s="184"/>
      <c r="V2065" s="184"/>
      <c r="W2065" s="184"/>
    </row>
    <row r="2066" spans="19:23">
      <c r="S2066" s="184"/>
      <c r="T2066" s="184"/>
      <c r="U2066" s="184"/>
      <c r="V2066" s="184"/>
      <c r="W2066" s="184"/>
    </row>
    <row r="2067" spans="19:23">
      <c r="S2067" s="184"/>
      <c r="T2067" s="184"/>
      <c r="U2067" s="184"/>
      <c r="V2067" s="184"/>
      <c r="W2067" s="184"/>
    </row>
    <row r="2068" spans="19:23">
      <c r="S2068" s="184"/>
      <c r="T2068" s="184"/>
      <c r="U2068" s="184"/>
      <c r="V2068" s="184"/>
      <c r="W2068" s="184"/>
    </row>
    <row r="2069" spans="19:23">
      <c r="S2069" s="184"/>
      <c r="T2069" s="184"/>
      <c r="U2069" s="184"/>
      <c r="V2069" s="184"/>
      <c r="W2069" s="184"/>
    </row>
    <row r="2070" spans="19:23">
      <c r="S2070" s="184"/>
      <c r="T2070" s="184"/>
      <c r="U2070" s="184"/>
      <c r="V2070" s="184"/>
      <c r="W2070" s="184"/>
    </row>
    <row r="2071" spans="19:23">
      <c r="S2071" s="184"/>
      <c r="T2071" s="184"/>
      <c r="U2071" s="184"/>
      <c r="V2071" s="184"/>
      <c r="W2071" s="184"/>
    </row>
    <row r="2072" spans="19:23">
      <c r="S2072" s="184"/>
      <c r="T2072" s="184"/>
      <c r="U2072" s="184"/>
      <c r="V2072" s="184"/>
      <c r="W2072" s="184"/>
    </row>
    <row r="2073" spans="19:23">
      <c r="S2073" s="184"/>
      <c r="T2073" s="184"/>
      <c r="U2073" s="184"/>
      <c r="V2073" s="184"/>
      <c r="W2073" s="184"/>
    </row>
    <row r="2074" spans="19:23">
      <c r="S2074" s="184"/>
      <c r="T2074" s="184"/>
      <c r="U2074" s="184"/>
      <c r="V2074" s="184"/>
      <c r="W2074" s="184"/>
    </row>
    <row r="2075" spans="19:23">
      <c r="S2075" s="184"/>
      <c r="T2075" s="184"/>
      <c r="U2075" s="184"/>
      <c r="V2075" s="184"/>
      <c r="W2075" s="184"/>
    </row>
    <row r="2076" spans="19:23">
      <c r="S2076" s="184"/>
      <c r="T2076" s="184"/>
      <c r="U2076" s="184"/>
      <c r="V2076" s="184"/>
      <c r="W2076" s="184"/>
    </row>
    <row r="2077" spans="19:23">
      <c r="S2077" s="184"/>
      <c r="T2077" s="184"/>
      <c r="U2077" s="184"/>
      <c r="V2077" s="184"/>
      <c r="W2077" s="184"/>
    </row>
    <row r="2078" spans="19:23">
      <c r="S2078" s="184"/>
      <c r="T2078" s="184"/>
      <c r="U2078" s="184"/>
      <c r="V2078" s="184"/>
      <c r="W2078" s="184"/>
    </row>
    <row r="2079" spans="19:23">
      <c r="S2079" s="184"/>
      <c r="T2079" s="184"/>
      <c r="U2079" s="184"/>
      <c r="V2079" s="184"/>
      <c r="W2079" s="184"/>
    </row>
    <row r="2080" spans="19:23">
      <c r="S2080" s="184"/>
      <c r="T2080" s="184"/>
      <c r="U2080" s="184"/>
      <c r="V2080" s="184"/>
      <c r="W2080" s="184"/>
    </row>
    <row r="2081" spans="19:23">
      <c r="S2081" s="184"/>
      <c r="T2081" s="184"/>
      <c r="U2081" s="184"/>
      <c r="V2081" s="184"/>
      <c r="W2081" s="184"/>
    </row>
    <row r="2082" spans="19:23">
      <c r="S2082" s="184"/>
      <c r="T2082" s="184"/>
      <c r="U2082" s="184"/>
      <c r="V2082" s="184"/>
      <c r="W2082" s="184"/>
    </row>
    <row r="2083" spans="19:23">
      <c r="S2083" s="184"/>
      <c r="T2083" s="184"/>
      <c r="U2083" s="184"/>
      <c r="V2083" s="184"/>
      <c r="W2083" s="184"/>
    </row>
    <row r="2084" spans="19:23">
      <c r="S2084" s="184"/>
      <c r="T2084" s="184"/>
      <c r="U2084" s="184"/>
      <c r="V2084" s="184"/>
      <c r="W2084" s="184"/>
    </row>
  </sheetData>
  <mergeCells count="282">
    <mergeCell ref="S2:W2"/>
    <mergeCell ref="N2:R2"/>
    <mergeCell ref="A1948:A1983"/>
    <mergeCell ref="B1948:B1956"/>
    <mergeCell ref="B1957:B1965"/>
    <mergeCell ref="B1966:B1974"/>
    <mergeCell ref="B1975:B1983"/>
    <mergeCell ref="A1876:A1911"/>
    <mergeCell ref="B1876:B1884"/>
    <mergeCell ref="B1885:B1893"/>
    <mergeCell ref="B1894:B1902"/>
    <mergeCell ref="B1903:B1911"/>
    <mergeCell ref="A1912:A1947"/>
    <mergeCell ref="B1912:B1920"/>
    <mergeCell ref="B1921:B1929"/>
    <mergeCell ref="B1930:B1938"/>
    <mergeCell ref="B1939:B1947"/>
    <mergeCell ref="A1840:A1875"/>
    <mergeCell ref="B1840:B1848"/>
    <mergeCell ref="B1849:B1857"/>
    <mergeCell ref="B1858:B1866"/>
    <mergeCell ref="B1867:B1875"/>
    <mergeCell ref="A1804:A1839"/>
    <mergeCell ref="B1804:B1812"/>
    <mergeCell ref="B1813:B1821"/>
    <mergeCell ref="B1822:B1830"/>
    <mergeCell ref="B1831:B1839"/>
    <mergeCell ref="A1768:A1803"/>
    <mergeCell ref="B1768:B1776"/>
    <mergeCell ref="B1777:B1785"/>
    <mergeCell ref="B1786:B1794"/>
    <mergeCell ref="B1795:B1803"/>
    <mergeCell ref="A1732:A1767"/>
    <mergeCell ref="B1732:B1740"/>
    <mergeCell ref="B1741:B1749"/>
    <mergeCell ref="B1750:B1758"/>
    <mergeCell ref="B1759:B1767"/>
    <mergeCell ref="A1696:A1731"/>
    <mergeCell ref="B1696:B1704"/>
    <mergeCell ref="B1705:B1713"/>
    <mergeCell ref="B1714:B1722"/>
    <mergeCell ref="B1723:B1731"/>
    <mergeCell ref="A1660:A1695"/>
    <mergeCell ref="B1660:B1668"/>
    <mergeCell ref="B1669:B1677"/>
    <mergeCell ref="B1678:B1686"/>
    <mergeCell ref="B1687:B1695"/>
    <mergeCell ref="A1624:A1659"/>
    <mergeCell ref="B1624:B1632"/>
    <mergeCell ref="B1633:B1641"/>
    <mergeCell ref="B1642:B1650"/>
    <mergeCell ref="B1651:B1659"/>
    <mergeCell ref="A1588:A1623"/>
    <mergeCell ref="B1588:B1596"/>
    <mergeCell ref="B1597:B1605"/>
    <mergeCell ref="B1606:B1614"/>
    <mergeCell ref="B1615:B1623"/>
    <mergeCell ref="A1552:A1587"/>
    <mergeCell ref="B1552:B1560"/>
    <mergeCell ref="B1561:B1569"/>
    <mergeCell ref="B1570:B1578"/>
    <mergeCell ref="B1579:B1587"/>
    <mergeCell ref="A1516:A1551"/>
    <mergeCell ref="B1516:B1524"/>
    <mergeCell ref="B1525:B1533"/>
    <mergeCell ref="B1534:B1542"/>
    <mergeCell ref="B1543:B1551"/>
    <mergeCell ref="A1480:A1515"/>
    <mergeCell ref="B1480:B1488"/>
    <mergeCell ref="B1489:B1497"/>
    <mergeCell ref="B1498:B1506"/>
    <mergeCell ref="B1507:B1515"/>
    <mergeCell ref="A1444:A1479"/>
    <mergeCell ref="B1444:B1452"/>
    <mergeCell ref="B1453:B1461"/>
    <mergeCell ref="B1462:B1470"/>
    <mergeCell ref="B1471:B1479"/>
    <mergeCell ref="A1408:A1443"/>
    <mergeCell ref="B1408:B1416"/>
    <mergeCell ref="B1417:B1425"/>
    <mergeCell ref="B1426:B1434"/>
    <mergeCell ref="B1435:B1443"/>
    <mergeCell ref="A1372:A1407"/>
    <mergeCell ref="B1372:B1380"/>
    <mergeCell ref="B1381:B1389"/>
    <mergeCell ref="B1390:B1398"/>
    <mergeCell ref="B1399:B1407"/>
    <mergeCell ref="A1336:A1371"/>
    <mergeCell ref="B1336:B1344"/>
    <mergeCell ref="B1345:B1353"/>
    <mergeCell ref="B1354:B1362"/>
    <mergeCell ref="B1363:B1371"/>
    <mergeCell ref="A1300:A1335"/>
    <mergeCell ref="B1300:B1308"/>
    <mergeCell ref="B1309:B1317"/>
    <mergeCell ref="B1318:B1326"/>
    <mergeCell ref="B1327:B1335"/>
    <mergeCell ref="A1264:A1299"/>
    <mergeCell ref="B1264:B1272"/>
    <mergeCell ref="B1273:B1281"/>
    <mergeCell ref="B1282:B1290"/>
    <mergeCell ref="B1291:B1299"/>
    <mergeCell ref="A1228:A1263"/>
    <mergeCell ref="B1228:B1236"/>
    <mergeCell ref="B1237:B1245"/>
    <mergeCell ref="B1246:B1254"/>
    <mergeCell ref="B1255:B1263"/>
    <mergeCell ref="A1192:A1227"/>
    <mergeCell ref="B1192:B1200"/>
    <mergeCell ref="B1201:B1209"/>
    <mergeCell ref="B1210:B1218"/>
    <mergeCell ref="B1219:B1227"/>
    <mergeCell ref="A1156:A1191"/>
    <mergeCell ref="B1156:B1164"/>
    <mergeCell ref="B1165:B1173"/>
    <mergeCell ref="B1174:B1182"/>
    <mergeCell ref="B1183:B1191"/>
    <mergeCell ref="A1120:A1155"/>
    <mergeCell ref="B1120:B1128"/>
    <mergeCell ref="B1129:B1137"/>
    <mergeCell ref="B1138:B1146"/>
    <mergeCell ref="B1147:B1155"/>
    <mergeCell ref="A1084:A1119"/>
    <mergeCell ref="B1084:B1092"/>
    <mergeCell ref="B1093:B1101"/>
    <mergeCell ref="B1102:B1110"/>
    <mergeCell ref="B1111:B1119"/>
    <mergeCell ref="A1048:A1083"/>
    <mergeCell ref="B1048:B1056"/>
    <mergeCell ref="B1057:B1065"/>
    <mergeCell ref="B1066:B1074"/>
    <mergeCell ref="B1075:B1083"/>
    <mergeCell ref="A1012:A1047"/>
    <mergeCell ref="B1012:B1020"/>
    <mergeCell ref="B1021:B1029"/>
    <mergeCell ref="B1030:B1038"/>
    <mergeCell ref="B1039:B1047"/>
    <mergeCell ref="A976:A1011"/>
    <mergeCell ref="B976:B984"/>
    <mergeCell ref="B985:B993"/>
    <mergeCell ref="B994:B1002"/>
    <mergeCell ref="B1003:B1011"/>
    <mergeCell ref="A940:A975"/>
    <mergeCell ref="B940:B948"/>
    <mergeCell ref="B949:B957"/>
    <mergeCell ref="B958:B966"/>
    <mergeCell ref="B967:B975"/>
    <mergeCell ref="A904:A939"/>
    <mergeCell ref="B904:B912"/>
    <mergeCell ref="B913:B921"/>
    <mergeCell ref="B922:B930"/>
    <mergeCell ref="B931:B939"/>
    <mergeCell ref="A868:A903"/>
    <mergeCell ref="B868:B876"/>
    <mergeCell ref="B877:B885"/>
    <mergeCell ref="B886:B894"/>
    <mergeCell ref="B895:B903"/>
    <mergeCell ref="A832:A867"/>
    <mergeCell ref="B832:B840"/>
    <mergeCell ref="B841:B849"/>
    <mergeCell ref="B850:B858"/>
    <mergeCell ref="B859:B867"/>
    <mergeCell ref="A796:A831"/>
    <mergeCell ref="B796:B804"/>
    <mergeCell ref="B805:B813"/>
    <mergeCell ref="B814:B822"/>
    <mergeCell ref="B823:B831"/>
    <mergeCell ref="A760:A795"/>
    <mergeCell ref="B760:B768"/>
    <mergeCell ref="B769:B777"/>
    <mergeCell ref="B778:B786"/>
    <mergeCell ref="B787:B795"/>
    <mergeCell ref="A724:A759"/>
    <mergeCell ref="B724:B732"/>
    <mergeCell ref="B733:B741"/>
    <mergeCell ref="B742:B750"/>
    <mergeCell ref="B751:B759"/>
    <mergeCell ref="A688:A723"/>
    <mergeCell ref="B688:B696"/>
    <mergeCell ref="B697:B705"/>
    <mergeCell ref="B706:B714"/>
    <mergeCell ref="B715:B723"/>
    <mergeCell ref="A652:A687"/>
    <mergeCell ref="B652:B660"/>
    <mergeCell ref="B661:B669"/>
    <mergeCell ref="B670:B678"/>
    <mergeCell ref="B679:B687"/>
    <mergeCell ref="A616:A651"/>
    <mergeCell ref="B616:B624"/>
    <mergeCell ref="B625:B633"/>
    <mergeCell ref="B634:B642"/>
    <mergeCell ref="B643:B651"/>
    <mergeCell ref="A580:A615"/>
    <mergeCell ref="B580:B588"/>
    <mergeCell ref="B589:B597"/>
    <mergeCell ref="B598:B606"/>
    <mergeCell ref="B607:B615"/>
    <mergeCell ref="A544:A579"/>
    <mergeCell ref="B544:B552"/>
    <mergeCell ref="B553:B561"/>
    <mergeCell ref="B562:B570"/>
    <mergeCell ref="B571:B579"/>
    <mergeCell ref="A508:A543"/>
    <mergeCell ref="B508:B516"/>
    <mergeCell ref="B517:B525"/>
    <mergeCell ref="B526:B534"/>
    <mergeCell ref="B535:B543"/>
    <mergeCell ref="A472:A507"/>
    <mergeCell ref="B472:B480"/>
    <mergeCell ref="B481:B489"/>
    <mergeCell ref="B490:B498"/>
    <mergeCell ref="B499:B507"/>
    <mergeCell ref="A436:A471"/>
    <mergeCell ref="B436:B444"/>
    <mergeCell ref="B445:B453"/>
    <mergeCell ref="B454:B462"/>
    <mergeCell ref="B463:B471"/>
    <mergeCell ref="A400:A435"/>
    <mergeCell ref="B400:B408"/>
    <mergeCell ref="B409:B417"/>
    <mergeCell ref="B418:B426"/>
    <mergeCell ref="B427:B435"/>
    <mergeCell ref="A364:A399"/>
    <mergeCell ref="B364:B372"/>
    <mergeCell ref="B373:B381"/>
    <mergeCell ref="B382:B390"/>
    <mergeCell ref="B391:B399"/>
    <mergeCell ref="A1984:L1984"/>
    <mergeCell ref="A1986:L1986"/>
    <mergeCell ref="A1:M1"/>
    <mergeCell ref="I2:M2"/>
    <mergeCell ref="D2:H2"/>
    <mergeCell ref="B4:B12"/>
    <mergeCell ref="B13:B21"/>
    <mergeCell ref="B22:B30"/>
    <mergeCell ref="B31:B39"/>
    <mergeCell ref="A4:A39"/>
    <mergeCell ref="A40:A75"/>
    <mergeCell ref="B40:B48"/>
    <mergeCell ref="B49:B57"/>
    <mergeCell ref="B58:B66"/>
    <mergeCell ref="B67:B75"/>
    <mergeCell ref="A76:A111"/>
    <mergeCell ref="B76:B84"/>
    <mergeCell ref="B85:B93"/>
    <mergeCell ref="B94:B102"/>
    <mergeCell ref="B238:B246"/>
    <mergeCell ref="B247:B255"/>
    <mergeCell ref="B103:B111"/>
    <mergeCell ref="A112:A147"/>
    <mergeCell ref="B112:B120"/>
    <mergeCell ref="B121:B129"/>
    <mergeCell ref="B130:B138"/>
    <mergeCell ref="B139:B147"/>
    <mergeCell ref="A148:A183"/>
    <mergeCell ref="B148:B156"/>
    <mergeCell ref="B157:B165"/>
    <mergeCell ref="B166:B174"/>
    <mergeCell ref="B175:B183"/>
    <mergeCell ref="A184:A219"/>
    <mergeCell ref="B184:B192"/>
    <mergeCell ref="B193:B201"/>
    <mergeCell ref="B202:B210"/>
    <mergeCell ref="B211:B219"/>
    <mergeCell ref="A220:A255"/>
    <mergeCell ref="B220:B228"/>
    <mergeCell ref="B229:B237"/>
    <mergeCell ref="A256:A291"/>
    <mergeCell ref="B256:B264"/>
    <mergeCell ref="B265:B273"/>
    <mergeCell ref="B274:B282"/>
    <mergeCell ref="B283:B291"/>
    <mergeCell ref="B328:B336"/>
    <mergeCell ref="A292:A327"/>
    <mergeCell ref="B292:B300"/>
    <mergeCell ref="B301:B309"/>
    <mergeCell ref="B310:B318"/>
    <mergeCell ref="B319:B327"/>
    <mergeCell ref="A328:A363"/>
    <mergeCell ref="B337:B345"/>
    <mergeCell ref="B346:B354"/>
    <mergeCell ref="B355:B363"/>
  </mergeCells>
  <phoneticPr fontId="19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46984-2544-4FB3-A9AB-1CDE458C47E6}">
  <dimension ref="A1:F26"/>
  <sheetViews>
    <sheetView workbookViewId="0">
      <selection activeCell="F6" sqref="F6"/>
    </sheetView>
  </sheetViews>
  <sheetFormatPr defaultRowHeight="14.45"/>
  <cols>
    <col min="1" max="1" width="38.28515625" customWidth="1"/>
    <col min="2" max="3" width="13" customWidth="1"/>
    <col min="4" max="4" width="12.5703125" customWidth="1"/>
    <col min="5" max="5" width="10.5703125" customWidth="1"/>
    <col min="6" max="6" width="17" customWidth="1"/>
  </cols>
  <sheetData>
    <row r="1" spans="1:6" ht="15.6">
      <c r="A1" s="41"/>
      <c r="B1" s="423" t="s">
        <v>89</v>
      </c>
      <c r="C1" s="425"/>
      <c r="D1" s="423" t="s">
        <v>1</v>
      </c>
      <c r="E1" s="424"/>
      <c r="F1" s="425"/>
    </row>
    <row r="2" spans="1:6" ht="28.9" customHeight="1">
      <c r="A2" s="42" t="s">
        <v>90</v>
      </c>
      <c r="B2" s="426" t="s">
        <v>91</v>
      </c>
      <c r="C2" s="428"/>
      <c r="D2" s="426" t="s">
        <v>92</v>
      </c>
      <c r="E2" s="427"/>
      <c r="F2" s="428"/>
    </row>
    <row r="3" spans="1:6" s="133" customFormat="1" ht="28.9">
      <c r="B3" s="158" t="s">
        <v>93</v>
      </c>
      <c r="C3" s="170" t="s">
        <v>94</v>
      </c>
      <c r="D3" s="158" t="s">
        <v>93</v>
      </c>
      <c r="E3" s="178" t="s">
        <v>94</v>
      </c>
      <c r="F3" s="159" t="s">
        <v>95</v>
      </c>
    </row>
    <row r="4" spans="1:6" s="133" customFormat="1">
      <c r="A4" s="137" t="s">
        <v>4</v>
      </c>
      <c r="B4" s="158"/>
      <c r="C4" s="170"/>
      <c r="D4" s="158"/>
      <c r="E4" s="178"/>
      <c r="F4" s="159"/>
    </row>
    <row r="5" spans="1:6">
      <c r="A5" t="s">
        <v>96</v>
      </c>
      <c r="B5" s="135">
        <v>40432112</v>
      </c>
      <c r="C5" s="171"/>
      <c r="D5" s="135">
        <v>41881485</v>
      </c>
      <c r="E5" s="179"/>
      <c r="F5" s="175">
        <v>3.5847076205170782E-2</v>
      </c>
    </row>
    <row r="6" spans="1:6">
      <c r="A6" t="s">
        <v>97</v>
      </c>
      <c r="B6" s="135">
        <v>35802734</v>
      </c>
      <c r="C6" s="171"/>
      <c r="D6" s="135">
        <v>36840442</v>
      </c>
      <c r="E6" s="179"/>
      <c r="F6" s="175">
        <v>2.8984043509079502E-2</v>
      </c>
    </row>
    <row r="7" spans="1:6">
      <c r="B7" s="135"/>
      <c r="C7" s="172"/>
      <c r="D7" s="135"/>
      <c r="E7" s="19"/>
      <c r="F7" s="175"/>
    </row>
    <row r="8" spans="1:6">
      <c r="A8" t="s">
        <v>98</v>
      </c>
      <c r="B8" s="135">
        <v>17234479</v>
      </c>
      <c r="C8" s="173"/>
      <c r="D8" s="135">
        <v>17173113</v>
      </c>
      <c r="E8" s="180"/>
      <c r="F8" s="173"/>
    </row>
    <row r="9" spans="1:6" ht="28.9">
      <c r="A9" s="157" t="s">
        <v>99</v>
      </c>
      <c r="B9" s="177">
        <v>2087</v>
      </c>
      <c r="C9" s="173"/>
      <c r="D9" s="177">
        <v>2156</v>
      </c>
      <c r="E9" s="180"/>
      <c r="F9" s="173"/>
    </row>
    <row r="10" spans="1:6">
      <c r="B10" s="89"/>
      <c r="C10" s="174"/>
      <c r="D10" s="89"/>
      <c r="E10" s="19"/>
      <c r="F10" s="174"/>
    </row>
    <row r="11" spans="1:6" ht="28.9">
      <c r="A11" s="169" t="s">
        <v>100</v>
      </c>
      <c r="B11" s="89"/>
      <c r="C11" s="174"/>
      <c r="D11" s="89"/>
      <c r="E11" s="19"/>
      <c r="F11" s="174"/>
    </row>
    <row r="12" spans="1:6">
      <c r="A12" t="s">
        <v>22</v>
      </c>
      <c r="B12" s="135">
        <v>2911274</v>
      </c>
      <c r="C12" s="175">
        <v>8.1314292925227447E-2</v>
      </c>
      <c r="D12" s="135">
        <v>2840383</v>
      </c>
      <c r="E12" s="88">
        <f>D12/D6</f>
        <v>7.7099590716094013E-2</v>
      </c>
      <c r="F12" s="175">
        <v>-2.4350507715865975E-2</v>
      </c>
    </row>
    <row r="13" spans="1:6">
      <c r="A13" t="s">
        <v>23</v>
      </c>
      <c r="B13" s="135">
        <v>2282671</v>
      </c>
      <c r="C13" s="175">
        <v>6.3756890744712399E-2</v>
      </c>
      <c r="D13" s="135">
        <v>2266572</v>
      </c>
      <c r="E13" s="88">
        <v>6.1524017545717825E-2</v>
      </c>
      <c r="F13" s="175">
        <v>-7.0527027328949289E-3</v>
      </c>
    </row>
    <row r="14" spans="1:6">
      <c r="B14" s="89"/>
      <c r="C14" s="174"/>
      <c r="D14" s="89"/>
      <c r="E14" s="19"/>
      <c r="F14" s="174"/>
    </row>
    <row r="15" spans="1:6">
      <c r="A15" s="137" t="s">
        <v>6</v>
      </c>
      <c r="B15" s="89"/>
      <c r="C15" s="174"/>
      <c r="D15" s="89"/>
      <c r="E15" s="19"/>
      <c r="F15" s="174"/>
    </row>
    <row r="16" spans="1:6">
      <c r="A16" t="s">
        <v>101</v>
      </c>
      <c r="B16" s="135">
        <v>864824</v>
      </c>
      <c r="C16" s="175">
        <v>2.1389533151273423E-2</v>
      </c>
      <c r="D16" s="135">
        <v>943169</v>
      </c>
      <c r="E16" s="88">
        <v>2.2519664715804608E-2</v>
      </c>
      <c r="F16" s="175">
        <v>9.0576811004319954E-2</v>
      </c>
    </row>
    <row r="17" spans="1:6">
      <c r="B17" s="89"/>
      <c r="C17" s="174"/>
      <c r="D17" s="89"/>
      <c r="E17" s="19"/>
      <c r="F17" s="174"/>
    </row>
    <row r="18" spans="1:6">
      <c r="A18" t="s">
        <v>102</v>
      </c>
      <c r="B18" s="419">
        <v>508519</v>
      </c>
      <c r="C18" s="176"/>
      <c r="D18" s="135">
        <v>467068</v>
      </c>
      <c r="E18" s="179"/>
      <c r="F18" s="175">
        <v>-8.1765976813543056E-2</v>
      </c>
    </row>
    <row r="19" spans="1:6">
      <c r="A19" t="s">
        <v>103</v>
      </c>
      <c r="B19" s="418">
        <v>0.56593919024194805</v>
      </c>
      <c r="C19" s="176"/>
      <c r="D19" s="371">
        <v>0.56616155922678701</v>
      </c>
      <c r="E19" s="179"/>
      <c r="F19" s="176"/>
    </row>
    <row r="20" spans="1:6">
      <c r="B20" s="89"/>
      <c r="C20" s="174"/>
      <c r="D20" s="89"/>
      <c r="E20" s="19"/>
      <c r="F20" s="174"/>
    </row>
    <row r="21" spans="1:6">
      <c r="A21" t="s">
        <v>104</v>
      </c>
      <c r="B21" s="135">
        <v>53327</v>
      </c>
      <c r="C21" s="175">
        <v>1.3189268965222494E-3</v>
      </c>
      <c r="D21" s="135">
        <v>54794</v>
      </c>
      <c r="E21" s="88">
        <v>1.3083108204019031E-3</v>
      </c>
      <c r="F21" s="175">
        <v>2.750951675511467E-2</v>
      </c>
    </row>
    <row r="22" spans="1:6">
      <c r="A22" t="s">
        <v>105</v>
      </c>
      <c r="B22" s="420">
        <v>4.6079896025087184E-2</v>
      </c>
      <c r="C22" s="176"/>
      <c r="D22" s="66">
        <v>4.4383350173722844E-2</v>
      </c>
      <c r="E22" s="179"/>
      <c r="F22" s="176"/>
    </row>
    <row r="23" spans="1:6">
      <c r="B23" s="89"/>
      <c r="C23" s="174"/>
      <c r="D23" s="89"/>
      <c r="E23" s="19"/>
      <c r="F23" s="174"/>
    </row>
    <row r="24" spans="1:6">
      <c r="A24" t="s">
        <v>106</v>
      </c>
      <c r="B24" s="134">
        <v>80010</v>
      </c>
      <c r="C24" s="175">
        <v>1.9788479018855113E-3</v>
      </c>
      <c r="D24" s="429" t="s">
        <v>107</v>
      </c>
      <c r="E24" s="430"/>
      <c r="F24" s="431"/>
    </row>
    <row r="25" spans="1:6">
      <c r="A25" t="s">
        <v>108</v>
      </c>
      <c r="B25" s="124">
        <v>9.2514777573240337E-2</v>
      </c>
      <c r="C25" s="176"/>
      <c r="D25" s="429"/>
      <c r="E25" s="430"/>
      <c r="F25" s="431"/>
    </row>
    <row r="26" spans="1:6">
      <c r="D26" s="22"/>
    </row>
  </sheetData>
  <mergeCells count="5">
    <mergeCell ref="D1:F1"/>
    <mergeCell ref="D2:F2"/>
    <mergeCell ref="D24:F25"/>
    <mergeCell ref="B1:C1"/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EADD7-18B5-41DF-9C07-EAA6341689DD}">
  <dimension ref="A1:E561"/>
  <sheetViews>
    <sheetView workbookViewId="0"/>
  </sheetViews>
  <sheetFormatPr defaultColWidth="31.28515625" defaultRowHeight="14.45"/>
  <sheetData>
    <row r="1" spans="1:5">
      <c r="A1" s="74" t="s">
        <v>109</v>
      </c>
    </row>
    <row r="3" spans="1:5">
      <c r="A3" s="73" t="s">
        <v>110</v>
      </c>
    </row>
    <row r="4" spans="1:5" ht="15" thickBot="1"/>
    <row r="5" spans="1:5">
      <c r="A5" s="434" t="s">
        <v>111</v>
      </c>
      <c r="B5" s="435" t="s">
        <v>112</v>
      </c>
      <c r="C5" s="435" t="s">
        <v>113</v>
      </c>
      <c r="D5" s="72" t="s">
        <v>114</v>
      </c>
      <c r="E5" s="72" t="s">
        <v>114</v>
      </c>
    </row>
    <row r="6" spans="1:5">
      <c r="A6" s="432"/>
      <c r="B6" s="433"/>
      <c r="C6" s="433"/>
      <c r="D6" s="69" t="s">
        <v>112</v>
      </c>
      <c r="E6" s="69" t="s">
        <v>113</v>
      </c>
    </row>
    <row r="7" spans="1:5">
      <c r="A7" s="432" t="s">
        <v>115</v>
      </c>
      <c r="B7" s="433"/>
      <c r="C7" s="433"/>
      <c r="D7" s="433"/>
      <c r="E7" s="433"/>
    </row>
    <row r="8" spans="1:5" ht="15" thickBot="1">
      <c r="A8" s="75" t="s">
        <v>116</v>
      </c>
      <c r="B8" s="65">
        <v>90639</v>
      </c>
      <c r="C8" s="65">
        <v>1.06</v>
      </c>
      <c r="D8" s="65">
        <v>90639</v>
      </c>
      <c r="E8" s="65">
        <v>1.06</v>
      </c>
    </row>
    <row r="9" spans="1:5" ht="15" thickBot="1">
      <c r="A9" s="75" t="s">
        <v>117</v>
      </c>
      <c r="B9" s="65">
        <v>219684</v>
      </c>
      <c r="C9" s="65">
        <v>2.57</v>
      </c>
      <c r="D9" s="65">
        <v>310323</v>
      </c>
      <c r="E9" s="65">
        <v>3.63</v>
      </c>
    </row>
    <row r="10" spans="1:5" ht="15" thickBot="1">
      <c r="A10" s="75" t="s">
        <v>118</v>
      </c>
      <c r="B10" s="65">
        <v>1236865</v>
      </c>
      <c r="C10" s="65">
        <v>14.45</v>
      </c>
      <c r="D10" s="65">
        <v>1547188</v>
      </c>
      <c r="E10" s="65">
        <v>18.07</v>
      </c>
    </row>
    <row r="11" spans="1:5" ht="15" thickBot="1">
      <c r="A11" s="75" t="s">
        <v>119</v>
      </c>
      <c r="B11" s="65">
        <v>1501403</v>
      </c>
      <c r="C11" s="65">
        <v>17.54</v>
      </c>
      <c r="D11" s="65">
        <v>3048591</v>
      </c>
      <c r="E11" s="65">
        <v>35.61</v>
      </c>
    </row>
    <row r="12" spans="1:5" ht="15" thickBot="1">
      <c r="A12" s="75" t="s">
        <v>120</v>
      </c>
      <c r="B12" s="65">
        <v>164205</v>
      </c>
      <c r="C12" s="65">
        <v>1.92</v>
      </c>
      <c r="D12" s="65">
        <v>3212796</v>
      </c>
      <c r="E12" s="65">
        <v>37.53</v>
      </c>
    </row>
    <row r="13" spans="1:5" ht="15" thickBot="1">
      <c r="A13" s="75" t="s">
        <v>121</v>
      </c>
      <c r="B13" s="65">
        <v>30512</v>
      </c>
      <c r="C13" s="65">
        <v>0.36</v>
      </c>
      <c r="D13" s="65">
        <v>3243308</v>
      </c>
      <c r="E13" s="65">
        <v>37.89</v>
      </c>
    </row>
    <row r="14" spans="1:5" ht="15" thickBot="1">
      <c r="A14" s="75" t="s">
        <v>122</v>
      </c>
      <c r="B14" s="65">
        <v>263583</v>
      </c>
      <c r="C14" s="65">
        <v>3.08</v>
      </c>
      <c r="D14" s="65">
        <v>3506891</v>
      </c>
      <c r="E14" s="65">
        <v>40.97</v>
      </c>
    </row>
    <row r="15" spans="1:5" ht="15" thickBot="1">
      <c r="A15" s="75" t="s">
        <v>123</v>
      </c>
      <c r="B15" s="65">
        <v>2194376</v>
      </c>
      <c r="C15" s="65">
        <v>25.64</v>
      </c>
      <c r="D15" s="65">
        <v>5701267</v>
      </c>
      <c r="E15" s="65">
        <v>66.599999999999994</v>
      </c>
    </row>
    <row r="16" spans="1:5">
      <c r="A16" s="76" t="s">
        <v>124</v>
      </c>
      <c r="B16" s="65">
        <v>2858687</v>
      </c>
      <c r="C16" s="65">
        <v>33.4</v>
      </c>
      <c r="D16" s="65">
        <v>8559954</v>
      </c>
      <c r="E16" s="65">
        <v>100</v>
      </c>
    </row>
    <row r="19" spans="1:5">
      <c r="A19" s="77"/>
    </row>
    <row r="20" spans="1:5">
      <c r="A20" s="74" t="s">
        <v>125</v>
      </c>
    </row>
    <row r="22" spans="1:5">
      <c r="A22" s="73" t="s">
        <v>110</v>
      </c>
    </row>
    <row r="23" spans="1:5" ht="15" thickBot="1"/>
    <row r="24" spans="1:5">
      <c r="A24" s="434" t="s">
        <v>111</v>
      </c>
      <c r="B24" s="435" t="s">
        <v>112</v>
      </c>
      <c r="C24" s="435" t="s">
        <v>113</v>
      </c>
      <c r="D24" s="72" t="s">
        <v>114</v>
      </c>
      <c r="E24" s="72" t="s">
        <v>114</v>
      </c>
    </row>
    <row r="25" spans="1:5">
      <c r="A25" s="432"/>
      <c r="B25" s="433"/>
      <c r="C25" s="433"/>
      <c r="D25" s="69" t="s">
        <v>112</v>
      </c>
      <c r="E25" s="69" t="s">
        <v>113</v>
      </c>
    </row>
    <row r="26" spans="1:5">
      <c r="A26" s="432" t="s">
        <v>126</v>
      </c>
      <c r="B26" s="433"/>
      <c r="C26" s="433"/>
      <c r="D26" s="433"/>
      <c r="E26" s="433"/>
    </row>
    <row r="27" spans="1:5" ht="15" thickBot="1">
      <c r="A27" s="75" t="s">
        <v>116</v>
      </c>
      <c r="B27" s="65">
        <v>18920</v>
      </c>
      <c r="C27" s="65">
        <v>1.06</v>
      </c>
      <c r="D27" s="65">
        <v>18920</v>
      </c>
      <c r="E27" s="65">
        <v>1.06</v>
      </c>
    </row>
    <row r="28" spans="1:5" ht="15" thickBot="1">
      <c r="A28" s="75" t="s">
        <v>117</v>
      </c>
      <c r="B28" s="65">
        <v>54916</v>
      </c>
      <c r="C28" s="65">
        <v>3.09</v>
      </c>
      <c r="D28" s="65">
        <v>73836</v>
      </c>
      <c r="E28" s="65">
        <v>4.16</v>
      </c>
    </row>
    <row r="29" spans="1:5" ht="15" thickBot="1">
      <c r="A29" s="75" t="s">
        <v>118</v>
      </c>
      <c r="B29" s="65">
        <v>266896</v>
      </c>
      <c r="C29" s="65">
        <v>15.02</v>
      </c>
      <c r="D29" s="65">
        <v>340732</v>
      </c>
      <c r="E29" s="65">
        <v>19.18</v>
      </c>
    </row>
    <row r="30" spans="1:5" ht="15" thickBot="1">
      <c r="A30" s="75" t="s">
        <v>119</v>
      </c>
      <c r="B30" s="65">
        <v>370867</v>
      </c>
      <c r="C30" s="65">
        <v>20.87</v>
      </c>
      <c r="D30" s="65">
        <v>711599</v>
      </c>
      <c r="E30" s="65">
        <v>40.049999999999997</v>
      </c>
    </row>
    <row r="31" spans="1:5" ht="15" thickBot="1">
      <c r="A31" s="75" t="s">
        <v>120</v>
      </c>
      <c r="B31" s="65">
        <v>27615</v>
      </c>
      <c r="C31" s="65">
        <v>1.55</v>
      </c>
      <c r="D31" s="65">
        <v>739214</v>
      </c>
      <c r="E31" s="65">
        <v>41.61</v>
      </c>
    </row>
    <row r="32" spans="1:5" ht="15" thickBot="1">
      <c r="A32" s="75" t="s">
        <v>121</v>
      </c>
      <c r="B32" s="65">
        <v>7012</v>
      </c>
      <c r="C32" s="65">
        <v>0.39</v>
      </c>
      <c r="D32" s="65">
        <v>746226</v>
      </c>
      <c r="E32" s="65">
        <v>42</v>
      </c>
    </row>
    <row r="33" spans="1:5" ht="15" thickBot="1">
      <c r="A33" s="75" t="s">
        <v>122</v>
      </c>
      <c r="B33" s="65">
        <v>67268</v>
      </c>
      <c r="C33" s="65">
        <v>3.79</v>
      </c>
      <c r="D33" s="65">
        <v>813494</v>
      </c>
      <c r="E33" s="65">
        <v>45.79</v>
      </c>
    </row>
    <row r="34" spans="1:5" ht="15" thickBot="1">
      <c r="A34" s="75" t="s">
        <v>123</v>
      </c>
      <c r="B34" s="65">
        <v>345701</v>
      </c>
      <c r="C34" s="65">
        <v>19.46</v>
      </c>
      <c r="D34" s="65">
        <v>1159195</v>
      </c>
      <c r="E34" s="65">
        <v>65.239999999999995</v>
      </c>
    </row>
    <row r="35" spans="1:5">
      <c r="A35" s="76" t="s">
        <v>124</v>
      </c>
      <c r="B35" s="65">
        <v>617526</v>
      </c>
      <c r="C35" s="65">
        <v>34.76</v>
      </c>
      <c r="D35" s="65">
        <v>1776721</v>
      </c>
      <c r="E35" s="65">
        <v>100</v>
      </c>
    </row>
    <row r="38" spans="1:5">
      <c r="A38" s="77"/>
    </row>
    <row r="39" spans="1:5">
      <c r="A39" s="74" t="s">
        <v>127</v>
      </c>
    </row>
    <row r="40" spans="1:5" ht="15" thickBot="1"/>
    <row r="41" spans="1:5">
      <c r="A41" s="434"/>
      <c r="B41" s="435"/>
      <c r="C41" s="435"/>
      <c r="D41" s="70" t="s">
        <v>128</v>
      </c>
    </row>
    <row r="42" spans="1:5">
      <c r="A42" s="432"/>
      <c r="B42" s="433"/>
      <c r="C42" s="433"/>
      <c r="D42" s="65" t="s">
        <v>129</v>
      </c>
    </row>
    <row r="43" spans="1:5">
      <c r="A43" s="71" t="s">
        <v>111</v>
      </c>
      <c r="B43" s="65" t="s">
        <v>130</v>
      </c>
      <c r="C43" s="65" t="s">
        <v>131</v>
      </c>
      <c r="D43" s="436">
        <v>1</v>
      </c>
    </row>
    <row r="44" spans="1:5">
      <c r="A44" s="432"/>
      <c r="B44" s="433" t="s">
        <v>132</v>
      </c>
      <c r="C44" s="65" t="s">
        <v>133</v>
      </c>
      <c r="D44" s="436"/>
    </row>
    <row r="45" spans="1:5">
      <c r="A45" s="432"/>
      <c r="B45" s="433"/>
      <c r="C45" s="65" t="s">
        <v>134</v>
      </c>
      <c r="D45" s="65">
        <v>1</v>
      </c>
    </row>
    <row r="46" spans="1:5">
      <c r="A46" s="432"/>
      <c r="B46" s="433"/>
      <c r="C46" s="65" t="s">
        <v>128</v>
      </c>
      <c r="D46" s="65">
        <v>2</v>
      </c>
    </row>
    <row r="47" spans="1:5">
      <c r="A47" s="432"/>
      <c r="B47" s="433" t="s">
        <v>128</v>
      </c>
      <c r="C47" s="433"/>
      <c r="D47" s="65">
        <v>2</v>
      </c>
    </row>
    <row r="48" spans="1:5">
      <c r="A48" s="432" t="s">
        <v>116</v>
      </c>
      <c r="B48" s="65" t="s">
        <v>130</v>
      </c>
      <c r="C48" s="65" t="s">
        <v>131</v>
      </c>
      <c r="D48" s="436">
        <v>1398</v>
      </c>
    </row>
    <row r="49" spans="1:4">
      <c r="A49" s="432"/>
      <c r="B49" s="433"/>
      <c r="C49" s="65" t="s">
        <v>135</v>
      </c>
      <c r="D49" s="436"/>
    </row>
    <row r="50" spans="1:4">
      <c r="A50" s="432"/>
      <c r="B50" s="433"/>
      <c r="C50" s="65" t="s">
        <v>133</v>
      </c>
      <c r="D50" s="65">
        <v>1063</v>
      </c>
    </row>
    <row r="51" spans="1:4">
      <c r="A51" s="432"/>
      <c r="B51" s="433"/>
      <c r="C51" s="65" t="s">
        <v>134</v>
      </c>
      <c r="D51" s="65">
        <v>235</v>
      </c>
    </row>
    <row r="52" spans="1:4">
      <c r="A52" s="432"/>
      <c r="B52" s="433"/>
      <c r="C52" s="65" t="s">
        <v>136</v>
      </c>
      <c r="D52" s="65">
        <v>105</v>
      </c>
    </row>
    <row r="53" spans="1:4">
      <c r="A53" s="432"/>
      <c r="B53" s="433"/>
      <c r="C53" s="65" t="s">
        <v>137</v>
      </c>
      <c r="D53" s="65">
        <v>78</v>
      </c>
    </row>
    <row r="54" spans="1:4">
      <c r="A54" s="432"/>
      <c r="B54" s="433"/>
      <c r="C54" s="65" t="s">
        <v>138</v>
      </c>
      <c r="D54" s="65">
        <v>439</v>
      </c>
    </row>
    <row r="55" spans="1:4">
      <c r="A55" s="432"/>
      <c r="B55" s="433"/>
      <c r="C55" s="65" t="s">
        <v>139</v>
      </c>
      <c r="D55" s="65">
        <v>7</v>
      </c>
    </row>
    <row r="56" spans="1:4">
      <c r="A56" s="432"/>
      <c r="B56" s="433"/>
      <c r="C56" s="65" t="s">
        <v>128</v>
      </c>
      <c r="D56" s="65">
        <v>3325</v>
      </c>
    </row>
    <row r="57" spans="1:4">
      <c r="A57" s="432"/>
      <c r="B57" s="433" t="s">
        <v>140</v>
      </c>
      <c r="C57" s="65" t="s">
        <v>131</v>
      </c>
      <c r="D57" s="436">
        <v>13103</v>
      </c>
    </row>
    <row r="58" spans="1:4">
      <c r="A58" s="432"/>
      <c r="B58" s="433"/>
      <c r="C58" s="65" t="s">
        <v>135</v>
      </c>
      <c r="D58" s="436"/>
    </row>
    <row r="59" spans="1:4">
      <c r="A59" s="432"/>
      <c r="B59" s="433"/>
      <c r="C59" s="65" t="s">
        <v>133</v>
      </c>
      <c r="D59" s="65">
        <v>15079</v>
      </c>
    </row>
    <row r="60" spans="1:4">
      <c r="A60" s="432"/>
      <c r="B60" s="433"/>
      <c r="C60" s="65" t="s">
        <v>134</v>
      </c>
      <c r="D60" s="65">
        <v>7887</v>
      </c>
    </row>
    <row r="61" spans="1:4">
      <c r="A61" s="432"/>
      <c r="B61" s="433"/>
      <c r="C61" s="65" t="s">
        <v>136</v>
      </c>
      <c r="D61" s="65">
        <v>3509</v>
      </c>
    </row>
    <row r="62" spans="1:4">
      <c r="A62" s="432"/>
      <c r="B62" s="433"/>
      <c r="C62" s="65" t="s">
        <v>137</v>
      </c>
      <c r="D62" s="65">
        <v>3507</v>
      </c>
    </row>
    <row r="63" spans="1:4">
      <c r="A63" s="432"/>
      <c r="B63" s="433"/>
      <c r="C63" s="65" t="s">
        <v>138</v>
      </c>
      <c r="D63" s="65">
        <v>1196</v>
      </c>
    </row>
    <row r="64" spans="1:4">
      <c r="A64" s="432"/>
      <c r="B64" s="433"/>
      <c r="C64" s="65" t="s">
        <v>139</v>
      </c>
      <c r="D64" s="65">
        <v>563</v>
      </c>
    </row>
    <row r="65" spans="1:4">
      <c r="A65" s="432"/>
      <c r="B65" s="433"/>
      <c r="C65" s="65" t="s">
        <v>128</v>
      </c>
      <c r="D65" s="65">
        <v>44844</v>
      </c>
    </row>
    <row r="66" spans="1:4">
      <c r="A66" s="432"/>
      <c r="B66" s="433" t="s">
        <v>132</v>
      </c>
      <c r="C66" s="65" t="s">
        <v>131</v>
      </c>
      <c r="D66" s="436">
        <v>13826</v>
      </c>
    </row>
    <row r="67" spans="1:4">
      <c r="A67" s="432"/>
      <c r="B67" s="433"/>
      <c r="C67" s="65" t="s">
        <v>135</v>
      </c>
      <c r="D67" s="436"/>
    </row>
    <row r="68" spans="1:4">
      <c r="A68" s="432"/>
      <c r="B68" s="433"/>
      <c r="C68" s="65" t="s">
        <v>133</v>
      </c>
      <c r="D68" s="65">
        <v>15115</v>
      </c>
    </row>
    <row r="69" spans="1:4">
      <c r="A69" s="432"/>
      <c r="B69" s="433"/>
      <c r="C69" s="65" t="s">
        <v>134</v>
      </c>
      <c r="D69" s="65">
        <v>6558</v>
      </c>
    </row>
    <row r="70" spans="1:4">
      <c r="A70" s="432"/>
      <c r="B70" s="433"/>
      <c r="C70" s="65" t="s">
        <v>136</v>
      </c>
      <c r="D70" s="65">
        <v>2939</v>
      </c>
    </row>
    <row r="71" spans="1:4">
      <c r="A71" s="432"/>
      <c r="B71" s="433"/>
      <c r="C71" s="65" t="s">
        <v>137</v>
      </c>
      <c r="D71" s="65">
        <v>2703</v>
      </c>
    </row>
    <row r="72" spans="1:4">
      <c r="A72" s="432"/>
      <c r="B72" s="433"/>
      <c r="C72" s="65" t="s">
        <v>138</v>
      </c>
      <c r="D72" s="65">
        <v>869</v>
      </c>
    </row>
    <row r="73" spans="1:4">
      <c r="A73" s="432"/>
      <c r="B73" s="433"/>
      <c r="C73" s="65" t="s">
        <v>139</v>
      </c>
      <c r="D73" s="65">
        <v>460</v>
      </c>
    </row>
    <row r="74" spans="1:4">
      <c r="A74" s="432"/>
      <c r="B74" s="433"/>
      <c r="C74" s="65" t="s">
        <v>128</v>
      </c>
      <c r="D74" s="65">
        <v>42470</v>
      </c>
    </row>
    <row r="75" spans="1:4">
      <c r="A75" s="432"/>
      <c r="B75" s="433" t="s">
        <v>128</v>
      </c>
      <c r="C75" s="433"/>
      <c r="D75" s="65">
        <v>90639</v>
      </c>
    </row>
    <row r="76" spans="1:4">
      <c r="A76" s="432" t="s">
        <v>117</v>
      </c>
      <c r="B76" s="65" t="s">
        <v>130</v>
      </c>
      <c r="C76" s="65" t="s">
        <v>131</v>
      </c>
      <c r="D76" s="436">
        <v>5777</v>
      </c>
    </row>
    <row r="77" spans="1:4">
      <c r="A77" s="432"/>
      <c r="B77" s="433"/>
      <c r="C77" s="65" t="s">
        <v>135</v>
      </c>
      <c r="D77" s="436"/>
    </row>
    <row r="78" spans="1:4">
      <c r="A78" s="432"/>
      <c r="B78" s="433"/>
      <c r="C78" s="65" t="s">
        <v>133</v>
      </c>
      <c r="D78" s="65">
        <v>9748</v>
      </c>
    </row>
    <row r="79" spans="1:4">
      <c r="A79" s="432"/>
      <c r="B79" s="433"/>
      <c r="C79" s="65" t="s">
        <v>134</v>
      </c>
      <c r="D79" s="65">
        <v>3030</v>
      </c>
    </row>
    <row r="80" spans="1:4">
      <c r="A80" s="432"/>
      <c r="B80" s="433"/>
      <c r="C80" s="65" t="s">
        <v>136</v>
      </c>
      <c r="D80" s="65">
        <v>1506</v>
      </c>
    </row>
    <row r="81" spans="1:4">
      <c r="A81" s="432"/>
      <c r="B81" s="433"/>
      <c r="C81" s="65" t="s">
        <v>137</v>
      </c>
      <c r="D81" s="65">
        <v>951</v>
      </c>
    </row>
    <row r="82" spans="1:4">
      <c r="A82" s="432"/>
      <c r="B82" s="433"/>
      <c r="C82" s="65" t="s">
        <v>138</v>
      </c>
      <c r="D82" s="65">
        <v>19</v>
      </c>
    </row>
    <row r="83" spans="1:4">
      <c r="A83" s="432"/>
      <c r="B83" s="433"/>
      <c r="C83" s="65" t="s">
        <v>139</v>
      </c>
      <c r="D83" s="65">
        <v>157</v>
      </c>
    </row>
    <row r="84" spans="1:4">
      <c r="A84" s="432"/>
      <c r="B84" s="433"/>
      <c r="C84" s="65" t="s">
        <v>128</v>
      </c>
      <c r="D84" s="65">
        <v>21188</v>
      </c>
    </row>
    <row r="85" spans="1:4">
      <c r="A85" s="432"/>
      <c r="B85" s="433" t="s">
        <v>140</v>
      </c>
      <c r="C85" s="65" t="s">
        <v>131</v>
      </c>
      <c r="D85" s="436">
        <v>19878</v>
      </c>
    </row>
    <row r="86" spans="1:4">
      <c r="A86" s="432"/>
      <c r="B86" s="433"/>
      <c r="C86" s="65" t="s">
        <v>135</v>
      </c>
      <c r="D86" s="436"/>
    </row>
    <row r="87" spans="1:4">
      <c r="A87" s="432"/>
      <c r="B87" s="433"/>
      <c r="C87" s="65" t="s">
        <v>133</v>
      </c>
      <c r="D87" s="65">
        <v>35835</v>
      </c>
    </row>
    <row r="88" spans="1:4">
      <c r="A88" s="432"/>
      <c r="B88" s="433"/>
      <c r="C88" s="65" t="s">
        <v>134</v>
      </c>
      <c r="D88" s="65">
        <v>16539</v>
      </c>
    </row>
    <row r="89" spans="1:4">
      <c r="A89" s="432"/>
      <c r="B89" s="433"/>
      <c r="C89" s="65" t="s">
        <v>136</v>
      </c>
      <c r="D89" s="65">
        <v>10655</v>
      </c>
    </row>
    <row r="90" spans="1:4">
      <c r="A90" s="432"/>
      <c r="B90" s="433"/>
      <c r="C90" s="65" t="s">
        <v>137</v>
      </c>
      <c r="D90" s="65">
        <v>8299</v>
      </c>
    </row>
    <row r="91" spans="1:4">
      <c r="A91" s="432"/>
      <c r="B91" s="433"/>
      <c r="C91" s="65" t="s">
        <v>138</v>
      </c>
      <c r="D91" s="65">
        <v>124</v>
      </c>
    </row>
    <row r="92" spans="1:4">
      <c r="A92" s="432"/>
      <c r="B92" s="433"/>
      <c r="C92" s="65" t="s">
        <v>139</v>
      </c>
      <c r="D92" s="65">
        <v>1231</v>
      </c>
    </row>
    <row r="93" spans="1:4">
      <c r="A93" s="432"/>
      <c r="B93" s="433"/>
      <c r="C93" s="65" t="s">
        <v>128</v>
      </c>
      <c r="D93" s="65">
        <v>92561</v>
      </c>
    </row>
    <row r="94" spans="1:4">
      <c r="A94" s="432"/>
      <c r="B94" s="433" t="s">
        <v>132</v>
      </c>
      <c r="C94" s="65" t="s">
        <v>131</v>
      </c>
      <c r="D94" s="436">
        <v>30009</v>
      </c>
    </row>
    <row r="95" spans="1:4">
      <c r="A95" s="432"/>
      <c r="B95" s="433"/>
      <c r="C95" s="65" t="s">
        <v>135</v>
      </c>
      <c r="D95" s="436"/>
    </row>
    <row r="96" spans="1:4">
      <c r="A96" s="432"/>
      <c r="B96" s="433"/>
      <c r="C96" s="65" t="s">
        <v>133</v>
      </c>
      <c r="D96" s="65">
        <v>51947</v>
      </c>
    </row>
    <row r="97" spans="1:4">
      <c r="A97" s="432"/>
      <c r="B97" s="433"/>
      <c r="C97" s="65" t="s">
        <v>134</v>
      </c>
      <c r="D97" s="65">
        <v>13427</v>
      </c>
    </row>
    <row r="98" spans="1:4">
      <c r="A98" s="432"/>
      <c r="B98" s="433"/>
      <c r="C98" s="65" t="s">
        <v>136</v>
      </c>
      <c r="D98" s="65">
        <v>5222</v>
      </c>
    </row>
    <row r="99" spans="1:4">
      <c r="A99" s="432"/>
      <c r="B99" s="433"/>
      <c r="C99" s="65" t="s">
        <v>137</v>
      </c>
      <c r="D99" s="65">
        <v>4298</v>
      </c>
    </row>
    <row r="100" spans="1:4">
      <c r="A100" s="432"/>
      <c r="B100" s="433"/>
      <c r="C100" s="65" t="s">
        <v>138</v>
      </c>
      <c r="D100" s="65">
        <v>95</v>
      </c>
    </row>
    <row r="101" spans="1:4">
      <c r="A101" s="432"/>
      <c r="B101" s="433"/>
      <c r="C101" s="65" t="s">
        <v>139</v>
      </c>
      <c r="D101" s="65">
        <v>937</v>
      </c>
    </row>
    <row r="102" spans="1:4">
      <c r="A102" s="432"/>
      <c r="B102" s="433"/>
      <c r="C102" s="65" t="s">
        <v>128</v>
      </c>
      <c r="D102" s="65">
        <v>105935</v>
      </c>
    </row>
    <row r="103" spans="1:4">
      <c r="A103" s="432"/>
      <c r="B103" s="433" t="s">
        <v>128</v>
      </c>
      <c r="C103" s="433"/>
      <c r="D103" s="65">
        <v>219684</v>
      </c>
    </row>
    <row r="104" spans="1:4">
      <c r="A104" s="432" t="s">
        <v>118</v>
      </c>
      <c r="B104" s="65" t="s">
        <v>130</v>
      </c>
      <c r="C104" s="65" t="s">
        <v>131</v>
      </c>
      <c r="D104" s="436">
        <v>40769</v>
      </c>
    </row>
    <row r="105" spans="1:4">
      <c r="A105" s="432"/>
      <c r="B105" s="433"/>
      <c r="C105" s="65" t="s">
        <v>135</v>
      </c>
      <c r="D105" s="436"/>
    </row>
    <row r="106" spans="1:4">
      <c r="A106" s="432"/>
      <c r="B106" s="433"/>
      <c r="C106" s="65" t="s">
        <v>133</v>
      </c>
      <c r="D106" s="65">
        <v>32198</v>
      </c>
    </row>
    <row r="107" spans="1:4">
      <c r="A107" s="432"/>
      <c r="B107" s="433"/>
      <c r="C107" s="65" t="s">
        <v>134</v>
      </c>
      <c r="D107" s="65">
        <v>4987</v>
      </c>
    </row>
    <row r="108" spans="1:4">
      <c r="A108" s="432"/>
      <c r="B108" s="433"/>
      <c r="C108" s="65" t="s">
        <v>136</v>
      </c>
      <c r="D108" s="65">
        <v>2000</v>
      </c>
    </row>
    <row r="109" spans="1:4">
      <c r="A109" s="432"/>
      <c r="B109" s="433"/>
      <c r="C109" s="65" t="s">
        <v>137</v>
      </c>
      <c r="D109" s="65">
        <v>1379</v>
      </c>
    </row>
    <row r="110" spans="1:4">
      <c r="A110" s="432"/>
      <c r="B110" s="433"/>
      <c r="C110" s="65" t="s">
        <v>138</v>
      </c>
      <c r="D110" s="65">
        <v>68</v>
      </c>
    </row>
    <row r="111" spans="1:4">
      <c r="A111" s="432"/>
      <c r="B111" s="433"/>
      <c r="C111" s="65" t="s">
        <v>139</v>
      </c>
      <c r="D111" s="65">
        <v>94</v>
      </c>
    </row>
    <row r="112" spans="1:4">
      <c r="A112" s="432"/>
      <c r="B112" s="433"/>
      <c r="C112" s="65" t="s">
        <v>128</v>
      </c>
      <c r="D112" s="65">
        <v>81495</v>
      </c>
    </row>
    <row r="113" spans="1:4">
      <c r="A113" s="432"/>
      <c r="B113" s="433" t="s">
        <v>140</v>
      </c>
      <c r="C113" s="65" t="s">
        <v>131</v>
      </c>
      <c r="D113" s="436">
        <v>191813</v>
      </c>
    </row>
    <row r="114" spans="1:4">
      <c r="A114" s="432"/>
      <c r="B114" s="433"/>
      <c r="C114" s="65" t="s">
        <v>135</v>
      </c>
      <c r="D114" s="436"/>
    </row>
    <row r="115" spans="1:4">
      <c r="A115" s="432"/>
      <c r="B115" s="433"/>
      <c r="C115" s="65" t="s">
        <v>133</v>
      </c>
      <c r="D115" s="65">
        <v>223730</v>
      </c>
    </row>
    <row r="116" spans="1:4">
      <c r="A116" s="432"/>
      <c r="B116" s="433"/>
      <c r="C116" s="65" t="s">
        <v>134</v>
      </c>
      <c r="D116" s="65">
        <v>77641</v>
      </c>
    </row>
    <row r="117" spans="1:4">
      <c r="A117" s="432"/>
      <c r="B117" s="433"/>
      <c r="C117" s="65" t="s">
        <v>136</v>
      </c>
      <c r="D117" s="65">
        <v>37147</v>
      </c>
    </row>
    <row r="118" spans="1:4">
      <c r="A118" s="432"/>
      <c r="B118" s="433"/>
      <c r="C118" s="65" t="s">
        <v>137</v>
      </c>
      <c r="D118" s="65">
        <v>38997</v>
      </c>
    </row>
    <row r="119" spans="1:4">
      <c r="A119" s="432"/>
      <c r="B119" s="433"/>
      <c r="C119" s="65" t="s">
        <v>138</v>
      </c>
      <c r="D119" s="65">
        <v>509</v>
      </c>
    </row>
    <row r="120" spans="1:4">
      <c r="A120" s="432"/>
      <c r="B120" s="433"/>
      <c r="C120" s="65" t="s">
        <v>139</v>
      </c>
      <c r="D120" s="65">
        <v>2731</v>
      </c>
    </row>
    <row r="121" spans="1:4">
      <c r="A121" s="432"/>
      <c r="B121" s="433"/>
      <c r="C121" s="65" t="s">
        <v>128</v>
      </c>
      <c r="D121" s="65">
        <v>572568</v>
      </c>
    </row>
    <row r="122" spans="1:4">
      <c r="A122" s="432"/>
      <c r="B122" s="433" t="s">
        <v>132</v>
      </c>
      <c r="C122" s="65" t="s">
        <v>131</v>
      </c>
      <c r="D122" s="436">
        <v>210356</v>
      </c>
    </row>
    <row r="123" spans="1:4">
      <c r="A123" s="432"/>
      <c r="B123" s="433"/>
      <c r="C123" s="65" t="s">
        <v>135</v>
      </c>
      <c r="D123" s="436"/>
    </row>
    <row r="124" spans="1:4">
      <c r="A124" s="432"/>
      <c r="B124" s="433"/>
      <c r="C124" s="65" t="s">
        <v>133</v>
      </c>
      <c r="D124" s="65">
        <v>230632</v>
      </c>
    </row>
    <row r="125" spans="1:4">
      <c r="A125" s="432"/>
      <c r="B125" s="433"/>
      <c r="C125" s="65" t="s">
        <v>134</v>
      </c>
      <c r="D125" s="65">
        <v>71467</v>
      </c>
    </row>
    <row r="126" spans="1:4">
      <c r="A126" s="432"/>
      <c r="B126" s="433"/>
      <c r="C126" s="65" t="s">
        <v>136</v>
      </c>
      <c r="D126" s="65">
        <v>34323</v>
      </c>
    </row>
    <row r="127" spans="1:4">
      <c r="A127" s="432"/>
      <c r="B127" s="433"/>
      <c r="C127" s="65" t="s">
        <v>137</v>
      </c>
      <c r="D127" s="65">
        <v>33448</v>
      </c>
    </row>
    <row r="128" spans="1:4">
      <c r="A128" s="432"/>
      <c r="B128" s="433"/>
      <c r="C128" s="65" t="s">
        <v>138</v>
      </c>
      <c r="D128" s="65">
        <v>528</v>
      </c>
    </row>
    <row r="129" spans="1:4">
      <c r="A129" s="432"/>
      <c r="B129" s="433"/>
      <c r="C129" s="65" t="s">
        <v>139</v>
      </c>
      <c r="D129" s="65">
        <v>2048</v>
      </c>
    </row>
    <row r="130" spans="1:4">
      <c r="A130" s="432"/>
      <c r="B130" s="433"/>
      <c r="C130" s="65" t="s">
        <v>128</v>
      </c>
      <c r="D130" s="65">
        <v>582802</v>
      </c>
    </row>
    <row r="131" spans="1:4">
      <c r="A131" s="432"/>
      <c r="B131" s="433" t="s">
        <v>128</v>
      </c>
      <c r="C131" s="433"/>
      <c r="D131" s="65">
        <v>1236865</v>
      </c>
    </row>
    <row r="132" spans="1:4">
      <c r="A132" s="432" t="s">
        <v>119</v>
      </c>
      <c r="B132" s="65" t="s">
        <v>130</v>
      </c>
      <c r="C132" s="65" t="s">
        <v>131</v>
      </c>
      <c r="D132" s="436">
        <v>20645</v>
      </c>
    </row>
    <row r="133" spans="1:4">
      <c r="A133" s="432"/>
      <c r="B133" s="433"/>
      <c r="C133" s="65" t="s">
        <v>135</v>
      </c>
      <c r="D133" s="436"/>
    </row>
    <row r="134" spans="1:4">
      <c r="A134" s="432"/>
      <c r="B134" s="433"/>
      <c r="C134" s="65" t="s">
        <v>133</v>
      </c>
      <c r="D134" s="65">
        <v>17876</v>
      </c>
    </row>
    <row r="135" spans="1:4">
      <c r="A135" s="432"/>
      <c r="B135" s="433"/>
      <c r="C135" s="65" t="s">
        <v>134</v>
      </c>
      <c r="D135" s="65">
        <v>2584</v>
      </c>
    </row>
    <row r="136" spans="1:4">
      <c r="A136" s="432"/>
      <c r="B136" s="433"/>
      <c r="C136" s="65" t="s">
        <v>136</v>
      </c>
      <c r="D136" s="65">
        <v>768</v>
      </c>
    </row>
    <row r="137" spans="1:4">
      <c r="A137" s="432"/>
      <c r="B137" s="433"/>
      <c r="C137" s="65" t="s">
        <v>137</v>
      </c>
      <c r="D137" s="65">
        <v>372</v>
      </c>
    </row>
    <row r="138" spans="1:4">
      <c r="A138" s="432"/>
      <c r="B138" s="433"/>
      <c r="C138" s="65" t="s">
        <v>138</v>
      </c>
      <c r="D138" s="65">
        <v>26</v>
      </c>
    </row>
    <row r="139" spans="1:4">
      <c r="A139" s="432"/>
      <c r="B139" s="433"/>
      <c r="C139" s="65" t="s">
        <v>139</v>
      </c>
      <c r="D139" s="65">
        <v>27</v>
      </c>
    </row>
    <row r="140" spans="1:4">
      <c r="A140" s="432"/>
      <c r="B140" s="433"/>
      <c r="C140" s="65" t="s">
        <v>128</v>
      </c>
      <c r="D140" s="65">
        <v>42298</v>
      </c>
    </row>
    <row r="141" spans="1:4">
      <c r="A141" s="432"/>
      <c r="B141" s="433" t="s">
        <v>140</v>
      </c>
      <c r="C141" s="65" t="s">
        <v>131</v>
      </c>
      <c r="D141" s="436">
        <v>258717</v>
      </c>
    </row>
    <row r="142" spans="1:4">
      <c r="A142" s="432"/>
      <c r="B142" s="433"/>
      <c r="C142" s="65" t="s">
        <v>135</v>
      </c>
      <c r="D142" s="436"/>
    </row>
    <row r="143" spans="1:4">
      <c r="A143" s="432"/>
      <c r="B143" s="433"/>
      <c r="C143" s="65" t="s">
        <v>133</v>
      </c>
      <c r="D143" s="65">
        <v>295812</v>
      </c>
    </row>
    <row r="144" spans="1:4">
      <c r="A144" s="432"/>
      <c r="B144" s="433"/>
      <c r="C144" s="65" t="s">
        <v>134</v>
      </c>
      <c r="D144" s="65">
        <v>86921</v>
      </c>
    </row>
    <row r="145" spans="1:4">
      <c r="A145" s="432"/>
      <c r="B145" s="433"/>
      <c r="C145" s="65" t="s">
        <v>136</v>
      </c>
      <c r="D145" s="65">
        <v>37839</v>
      </c>
    </row>
    <row r="146" spans="1:4">
      <c r="A146" s="432"/>
      <c r="B146" s="433"/>
      <c r="C146" s="65" t="s">
        <v>137</v>
      </c>
      <c r="D146" s="65">
        <v>27840</v>
      </c>
    </row>
    <row r="147" spans="1:4">
      <c r="A147" s="432"/>
      <c r="B147" s="433"/>
      <c r="C147" s="65" t="s">
        <v>138</v>
      </c>
      <c r="D147" s="65">
        <v>814</v>
      </c>
    </row>
    <row r="148" spans="1:4">
      <c r="A148" s="432"/>
      <c r="B148" s="433"/>
      <c r="C148" s="65" t="s">
        <v>139</v>
      </c>
      <c r="D148" s="65">
        <v>1718</v>
      </c>
    </row>
    <row r="149" spans="1:4">
      <c r="A149" s="432"/>
      <c r="B149" s="433"/>
      <c r="C149" s="65" t="s">
        <v>128</v>
      </c>
      <c r="D149" s="65">
        <v>709661</v>
      </c>
    </row>
    <row r="150" spans="1:4">
      <c r="A150" s="432"/>
      <c r="B150" s="433" t="s">
        <v>132</v>
      </c>
      <c r="C150" s="65" t="s">
        <v>131</v>
      </c>
      <c r="D150" s="436">
        <v>298063</v>
      </c>
    </row>
    <row r="151" spans="1:4">
      <c r="A151" s="432"/>
      <c r="B151" s="433"/>
      <c r="C151" s="65" t="s">
        <v>135</v>
      </c>
      <c r="D151" s="436"/>
    </row>
    <row r="152" spans="1:4">
      <c r="A152" s="432"/>
      <c r="B152" s="433"/>
      <c r="C152" s="65" t="s">
        <v>133</v>
      </c>
      <c r="D152" s="65">
        <v>328549</v>
      </c>
    </row>
    <row r="153" spans="1:4">
      <c r="A153" s="432"/>
      <c r="B153" s="433"/>
      <c r="C153" s="65" t="s">
        <v>134</v>
      </c>
      <c r="D153" s="65">
        <v>75737</v>
      </c>
    </row>
    <row r="154" spans="1:4">
      <c r="A154" s="432"/>
      <c r="B154" s="433"/>
      <c r="C154" s="65" t="s">
        <v>136</v>
      </c>
      <c r="D154" s="65">
        <v>27110</v>
      </c>
    </row>
    <row r="155" spans="1:4">
      <c r="A155" s="432"/>
      <c r="B155" s="433"/>
      <c r="C155" s="65" t="s">
        <v>137</v>
      </c>
      <c r="D155" s="65">
        <v>17881</v>
      </c>
    </row>
    <row r="156" spans="1:4">
      <c r="A156" s="432"/>
      <c r="B156" s="433"/>
      <c r="C156" s="65" t="s">
        <v>138</v>
      </c>
      <c r="D156" s="65">
        <v>622</v>
      </c>
    </row>
    <row r="157" spans="1:4">
      <c r="A157" s="432"/>
      <c r="B157" s="433"/>
      <c r="C157" s="65" t="s">
        <v>139</v>
      </c>
      <c r="D157" s="65">
        <v>1482</v>
      </c>
    </row>
    <row r="158" spans="1:4">
      <c r="A158" s="432"/>
      <c r="B158" s="433"/>
      <c r="C158" s="65" t="s">
        <v>128</v>
      </c>
      <c r="D158" s="65">
        <v>749444</v>
      </c>
    </row>
    <row r="159" spans="1:4">
      <c r="A159" s="432"/>
      <c r="B159" s="433" t="s">
        <v>128</v>
      </c>
      <c r="C159" s="433"/>
      <c r="D159" s="65">
        <v>1501403</v>
      </c>
    </row>
    <row r="160" spans="1:4">
      <c r="A160" s="432" t="s">
        <v>120</v>
      </c>
      <c r="B160" s="65" t="s">
        <v>130</v>
      </c>
      <c r="C160" s="65" t="s">
        <v>131</v>
      </c>
      <c r="D160" s="436">
        <v>1444</v>
      </c>
    </row>
    <row r="161" spans="1:4">
      <c r="A161" s="432"/>
      <c r="B161" s="433"/>
      <c r="C161" s="65" t="s">
        <v>135</v>
      </c>
      <c r="D161" s="436"/>
    </row>
    <row r="162" spans="1:4">
      <c r="A162" s="432"/>
      <c r="B162" s="433"/>
      <c r="C162" s="65" t="s">
        <v>133</v>
      </c>
      <c r="D162" s="65">
        <v>4306</v>
      </c>
    </row>
    <row r="163" spans="1:4">
      <c r="A163" s="432"/>
      <c r="B163" s="433"/>
      <c r="C163" s="65" t="s">
        <v>134</v>
      </c>
      <c r="D163" s="65">
        <v>1286</v>
      </c>
    </row>
    <row r="164" spans="1:4">
      <c r="A164" s="432"/>
      <c r="B164" s="433"/>
      <c r="C164" s="65" t="s">
        <v>136</v>
      </c>
      <c r="D164" s="65">
        <v>311</v>
      </c>
    </row>
    <row r="165" spans="1:4">
      <c r="A165" s="432"/>
      <c r="B165" s="433"/>
      <c r="C165" s="65" t="s">
        <v>137</v>
      </c>
      <c r="D165" s="65">
        <v>171</v>
      </c>
    </row>
    <row r="166" spans="1:4">
      <c r="A166" s="432"/>
      <c r="B166" s="433"/>
      <c r="C166" s="65" t="s">
        <v>138</v>
      </c>
      <c r="D166" s="65">
        <v>35</v>
      </c>
    </row>
    <row r="167" spans="1:4">
      <c r="A167" s="432"/>
      <c r="B167" s="433"/>
      <c r="C167" s="65" t="s">
        <v>139</v>
      </c>
      <c r="D167" s="65">
        <v>37</v>
      </c>
    </row>
    <row r="168" spans="1:4">
      <c r="A168" s="432"/>
      <c r="B168" s="433"/>
      <c r="C168" s="65" t="s">
        <v>128</v>
      </c>
      <c r="D168" s="65">
        <v>7590</v>
      </c>
    </row>
    <row r="169" spans="1:4">
      <c r="A169" s="432"/>
      <c r="B169" s="433" t="s">
        <v>140</v>
      </c>
      <c r="C169" s="65" t="s">
        <v>131</v>
      </c>
      <c r="D169" s="436">
        <v>11560</v>
      </c>
    </row>
    <row r="170" spans="1:4">
      <c r="A170" s="432"/>
      <c r="B170" s="433"/>
      <c r="C170" s="65" t="s">
        <v>135</v>
      </c>
      <c r="D170" s="436"/>
    </row>
    <row r="171" spans="1:4">
      <c r="A171" s="432"/>
      <c r="B171" s="433"/>
      <c r="C171" s="65" t="s">
        <v>133</v>
      </c>
      <c r="D171" s="65">
        <v>33729</v>
      </c>
    </row>
    <row r="172" spans="1:4">
      <c r="A172" s="432"/>
      <c r="B172" s="433"/>
      <c r="C172" s="65" t="s">
        <v>134</v>
      </c>
      <c r="D172" s="65">
        <v>15288</v>
      </c>
    </row>
    <row r="173" spans="1:4">
      <c r="A173" s="432"/>
      <c r="B173" s="433"/>
      <c r="C173" s="65" t="s">
        <v>136</v>
      </c>
      <c r="D173" s="65">
        <v>9362</v>
      </c>
    </row>
    <row r="174" spans="1:4">
      <c r="A174" s="432"/>
      <c r="B174" s="433"/>
      <c r="C174" s="65" t="s">
        <v>137</v>
      </c>
      <c r="D174" s="65">
        <v>7717</v>
      </c>
    </row>
    <row r="175" spans="1:4">
      <c r="A175" s="432"/>
      <c r="B175" s="433"/>
      <c r="C175" s="65" t="s">
        <v>138</v>
      </c>
      <c r="D175" s="65">
        <v>122</v>
      </c>
    </row>
    <row r="176" spans="1:4">
      <c r="A176" s="432"/>
      <c r="B176" s="433"/>
      <c r="C176" s="65" t="s">
        <v>139</v>
      </c>
      <c r="D176" s="65">
        <v>911</v>
      </c>
    </row>
    <row r="177" spans="1:4">
      <c r="A177" s="432"/>
      <c r="B177" s="433"/>
      <c r="C177" s="65" t="s">
        <v>128</v>
      </c>
      <c r="D177" s="65">
        <v>78689</v>
      </c>
    </row>
    <row r="178" spans="1:4">
      <c r="A178" s="432"/>
      <c r="B178" s="433" t="s">
        <v>132</v>
      </c>
      <c r="C178" s="65" t="s">
        <v>131</v>
      </c>
      <c r="D178" s="436">
        <v>14534</v>
      </c>
    </row>
    <row r="179" spans="1:4">
      <c r="A179" s="432"/>
      <c r="B179" s="433"/>
      <c r="C179" s="65" t="s">
        <v>135</v>
      </c>
      <c r="D179" s="436"/>
    </row>
    <row r="180" spans="1:4">
      <c r="A180" s="432"/>
      <c r="B180" s="433"/>
      <c r="C180" s="65" t="s">
        <v>133</v>
      </c>
      <c r="D180" s="65">
        <v>40288</v>
      </c>
    </row>
    <row r="181" spans="1:4">
      <c r="A181" s="432"/>
      <c r="B181" s="433"/>
      <c r="C181" s="65" t="s">
        <v>134</v>
      </c>
      <c r="D181" s="65">
        <v>14020</v>
      </c>
    </row>
    <row r="182" spans="1:4">
      <c r="A182" s="432"/>
      <c r="B182" s="433"/>
      <c r="C182" s="65" t="s">
        <v>136</v>
      </c>
      <c r="D182" s="65">
        <v>4787</v>
      </c>
    </row>
    <row r="183" spans="1:4">
      <c r="A183" s="432"/>
      <c r="B183" s="433"/>
      <c r="C183" s="65" t="s">
        <v>137</v>
      </c>
      <c r="D183" s="65">
        <v>3617</v>
      </c>
    </row>
    <row r="184" spans="1:4">
      <c r="A184" s="432"/>
      <c r="B184" s="433"/>
      <c r="C184" s="65" t="s">
        <v>138</v>
      </c>
      <c r="D184" s="65">
        <v>130</v>
      </c>
    </row>
    <row r="185" spans="1:4">
      <c r="A185" s="432"/>
      <c r="B185" s="433"/>
      <c r="C185" s="65" t="s">
        <v>139</v>
      </c>
      <c r="D185" s="65">
        <v>550</v>
      </c>
    </row>
    <row r="186" spans="1:4">
      <c r="A186" s="432"/>
      <c r="B186" s="433"/>
      <c r="C186" s="65" t="s">
        <v>128</v>
      </c>
      <c r="D186" s="65">
        <v>77926</v>
      </c>
    </row>
    <row r="187" spans="1:4">
      <c r="A187" s="432"/>
      <c r="B187" s="433" t="s">
        <v>128</v>
      </c>
      <c r="C187" s="433"/>
      <c r="D187" s="65">
        <v>164205</v>
      </c>
    </row>
    <row r="188" spans="1:4">
      <c r="A188" s="432" t="s">
        <v>121</v>
      </c>
      <c r="B188" s="65" t="s">
        <v>130</v>
      </c>
      <c r="C188" s="65" t="s">
        <v>131</v>
      </c>
      <c r="D188" s="436">
        <v>681</v>
      </c>
    </row>
    <row r="189" spans="1:4">
      <c r="A189" s="432"/>
      <c r="B189" s="433"/>
      <c r="C189" s="65" t="s">
        <v>135</v>
      </c>
      <c r="D189" s="436"/>
    </row>
    <row r="190" spans="1:4">
      <c r="A190" s="432"/>
      <c r="B190" s="433"/>
      <c r="C190" s="65" t="s">
        <v>133</v>
      </c>
      <c r="D190" s="65">
        <v>664</v>
      </c>
    </row>
    <row r="191" spans="1:4">
      <c r="A191" s="432"/>
      <c r="B191" s="433"/>
      <c r="C191" s="65" t="s">
        <v>134</v>
      </c>
      <c r="D191" s="65">
        <v>117</v>
      </c>
    </row>
    <row r="192" spans="1:4">
      <c r="A192" s="432"/>
      <c r="B192" s="433"/>
      <c r="C192" s="65" t="s">
        <v>136</v>
      </c>
      <c r="D192" s="65">
        <v>35</v>
      </c>
    </row>
    <row r="193" spans="1:4">
      <c r="A193" s="432"/>
      <c r="B193" s="433"/>
      <c r="C193" s="65" t="s">
        <v>137</v>
      </c>
      <c r="D193" s="65">
        <v>20</v>
      </c>
    </row>
    <row r="194" spans="1:4">
      <c r="A194" s="432"/>
      <c r="B194" s="433"/>
      <c r="C194" s="65" t="s">
        <v>138</v>
      </c>
      <c r="D194" s="65">
        <v>1</v>
      </c>
    </row>
    <row r="195" spans="1:4">
      <c r="A195" s="432"/>
      <c r="B195" s="433"/>
      <c r="C195" s="65" t="s">
        <v>139</v>
      </c>
      <c r="D195" s="65">
        <v>3</v>
      </c>
    </row>
    <row r="196" spans="1:4">
      <c r="A196" s="432"/>
      <c r="B196" s="433"/>
      <c r="C196" s="65" t="s">
        <v>128</v>
      </c>
      <c r="D196" s="65">
        <v>1521</v>
      </c>
    </row>
    <row r="197" spans="1:4">
      <c r="A197" s="432"/>
      <c r="B197" s="433" t="s">
        <v>140</v>
      </c>
      <c r="C197" s="65" t="s">
        <v>131</v>
      </c>
      <c r="D197" s="436">
        <v>4545</v>
      </c>
    </row>
    <row r="198" spans="1:4">
      <c r="A198" s="432"/>
      <c r="B198" s="433"/>
      <c r="C198" s="65" t="s">
        <v>135</v>
      </c>
      <c r="D198" s="436"/>
    </row>
    <row r="199" spans="1:4">
      <c r="A199" s="432"/>
      <c r="B199" s="433"/>
      <c r="C199" s="65" t="s">
        <v>133</v>
      </c>
      <c r="D199" s="65">
        <v>5510</v>
      </c>
    </row>
    <row r="200" spans="1:4">
      <c r="A200" s="432"/>
      <c r="B200" s="433"/>
      <c r="C200" s="65" t="s">
        <v>134</v>
      </c>
      <c r="D200" s="65">
        <v>2065</v>
      </c>
    </row>
    <row r="201" spans="1:4">
      <c r="A201" s="432"/>
      <c r="B201" s="433"/>
      <c r="C201" s="65" t="s">
        <v>136</v>
      </c>
      <c r="D201" s="65">
        <v>893</v>
      </c>
    </row>
    <row r="202" spans="1:4">
      <c r="A202" s="432"/>
      <c r="B202" s="433"/>
      <c r="C202" s="65" t="s">
        <v>137</v>
      </c>
      <c r="D202" s="65">
        <v>894</v>
      </c>
    </row>
    <row r="203" spans="1:4">
      <c r="A203" s="432"/>
      <c r="B203" s="433"/>
      <c r="C203" s="65" t="s">
        <v>138</v>
      </c>
      <c r="D203" s="65">
        <v>3</v>
      </c>
    </row>
    <row r="204" spans="1:4">
      <c r="A204" s="432"/>
      <c r="B204" s="433"/>
      <c r="C204" s="65" t="s">
        <v>139</v>
      </c>
      <c r="D204" s="65">
        <v>57</v>
      </c>
    </row>
    <row r="205" spans="1:4">
      <c r="A205" s="432"/>
      <c r="B205" s="433"/>
      <c r="C205" s="65" t="s">
        <v>128</v>
      </c>
      <c r="D205" s="65">
        <v>13967</v>
      </c>
    </row>
    <row r="206" spans="1:4">
      <c r="A206" s="432"/>
      <c r="B206" s="433" t="s">
        <v>132</v>
      </c>
      <c r="C206" s="65" t="s">
        <v>131</v>
      </c>
      <c r="D206" s="436">
        <v>5178</v>
      </c>
    </row>
    <row r="207" spans="1:4">
      <c r="A207" s="432"/>
      <c r="B207" s="433"/>
      <c r="C207" s="65" t="s">
        <v>135</v>
      </c>
      <c r="D207" s="436"/>
    </row>
    <row r="208" spans="1:4">
      <c r="A208" s="432"/>
      <c r="B208" s="433"/>
      <c r="C208" s="65" t="s">
        <v>133</v>
      </c>
      <c r="D208" s="65">
        <v>6187</v>
      </c>
    </row>
    <row r="209" spans="1:4">
      <c r="A209" s="432"/>
      <c r="B209" s="433"/>
      <c r="C209" s="65" t="s">
        <v>134</v>
      </c>
      <c r="D209" s="65">
        <v>2122</v>
      </c>
    </row>
    <row r="210" spans="1:4">
      <c r="A210" s="432"/>
      <c r="B210" s="433"/>
      <c r="C210" s="65" t="s">
        <v>136</v>
      </c>
      <c r="D210" s="65">
        <v>832</v>
      </c>
    </row>
    <row r="211" spans="1:4">
      <c r="A211" s="432"/>
      <c r="B211" s="433"/>
      <c r="C211" s="65" t="s">
        <v>137</v>
      </c>
      <c r="D211" s="65">
        <v>654</v>
      </c>
    </row>
    <row r="212" spans="1:4">
      <c r="A212" s="432"/>
      <c r="B212" s="433"/>
      <c r="C212" s="65" t="s">
        <v>138</v>
      </c>
      <c r="D212" s="65">
        <v>6</v>
      </c>
    </row>
    <row r="213" spans="1:4">
      <c r="A213" s="432"/>
      <c r="B213" s="433"/>
      <c r="C213" s="65" t="s">
        <v>139</v>
      </c>
      <c r="D213" s="65">
        <v>45</v>
      </c>
    </row>
    <row r="214" spans="1:4">
      <c r="A214" s="432"/>
      <c r="B214" s="433"/>
      <c r="C214" s="65" t="s">
        <v>128</v>
      </c>
      <c r="D214" s="65">
        <v>15024</v>
      </c>
    </row>
    <row r="215" spans="1:4">
      <c r="A215" s="432"/>
      <c r="B215" s="433" t="s">
        <v>128</v>
      </c>
      <c r="C215" s="433"/>
      <c r="D215" s="65">
        <v>30512</v>
      </c>
    </row>
    <row r="216" spans="1:4">
      <c r="A216" s="432" t="s">
        <v>122</v>
      </c>
      <c r="B216" s="65" t="s">
        <v>130</v>
      </c>
      <c r="C216" s="65" t="s">
        <v>131</v>
      </c>
      <c r="D216" s="436">
        <v>5072</v>
      </c>
    </row>
    <row r="217" spans="1:4">
      <c r="A217" s="432"/>
      <c r="B217" s="433"/>
      <c r="C217" s="65" t="s">
        <v>135</v>
      </c>
      <c r="D217" s="436"/>
    </row>
    <row r="218" spans="1:4">
      <c r="A218" s="432"/>
      <c r="B218" s="433"/>
      <c r="C218" s="65" t="s">
        <v>133</v>
      </c>
      <c r="D218" s="65">
        <v>3661</v>
      </c>
    </row>
    <row r="219" spans="1:4">
      <c r="A219" s="432"/>
      <c r="B219" s="433"/>
      <c r="C219" s="65" t="s">
        <v>134</v>
      </c>
      <c r="D219" s="65">
        <v>486</v>
      </c>
    </row>
    <row r="220" spans="1:4">
      <c r="A220" s="432"/>
      <c r="B220" s="433"/>
      <c r="C220" s="65" t="s">
        <v>136</v>
      </c>
      <c r="D220" s="65">
        <v>131</v>
      </c>
    </row>
    <row r="221" spans="1:4">
      <c r="A221" s="432"/>
      <c r="B221" s="433"/>
      <c r="C221" s="65" t="s">
        <v>137</v>
      </c>
      <c r="D221" s="65">
        <v>118</v>
      </c>
    </row>
    <row r="222" spans="1:4">
      <c r="A222" s="432"/>
      <c r="B222" s="433"/>
      <c r="C222" s="65" t="s">
        <v>138</v>
      </c>
      <c r="D222" s="65">
        <v>9</v>
      </c>
    </row>
    <row r="223" spans="1:4">
      <c r="A223" s="432"/>
      <c r="B223" s="433"/>
      <c r="C223" s="65" t="s">
        <v>139</v>
      </c>
      <c r="D223" s="65">
        <v>17</v>
      </c>
    </row>
    <row r="224" spans="1:4">
      <c r="A224" s="432"/>
      <c r="B224" s="433"/>
      <c r="C224" s="65" t="s">
        <v>128</v>
      </c>
      <c r="D224" s="65">
        <v>9494</v>
      </c>
    </row>
    <row r="225" spans="1:4">
      <c r="A225" s="432"/>
      <c r="B225" s="433" t="s">
        <v>140</v>
      </c>
      <c r="C225" s="65" t="s">
        <v>131</v>
      </c>
      <c r="D225" s="436">
        <v>50484</v>
      </c>
    </row>
    <row r="226" spans="1:4">
      <c r="A226" s="432"/>
      <c r="B226" s="433"/>
      <c r="C226" s="65" t="s">
        <v>135</v>
      </c>
      <c r="D226" s="436"/>
    </row>
    <row r="227" spans="1:4">
      <c r="A227" s="432"/>
      <c r="B227" s="433"/>
      <c r="C227" s="65" t="s">
        <v>133</v>
      </c>
      <c r="D227" s="65">
        <v>51569</v>
      </c>
    </row>
    <row r="228" spans="1:4">
      <c r="A228" s="432"/>
      <c r="B228" s="433"/>
      <c r="C228" s="65" t="s">
        <v>134</v>
      </c>
      <c r="D228" s="65">
        <v>12805</v>
      </c>
    </row>
    <row r="229" spans="1:4">
      <c r="A229" s="432"/>
      <c r="B229" s="433"/>
      <c r="C229" s="65" t="s">
        <v>136</v>
      </c>
      <c r="D229" s="65">
        <v>4742</v>
      </c>
    </row>
    <row r="230" spans="1:4">
      <c r="A230" s="432"/>
      <c r="B230" s="433"/>
      <c r="C230" s="65" t="s">
        <v>137</v>
      </c>
      <c r="D230" s="65">
        <v>4445</v>
      </c>
    </row>
    <row r="231" spans="1:4">
      <c r="A231" s="432"/>
      <c r="B231" s="433"/>
      <c r="C231" s="65" t="s">
        <v>138</v>
      </c>
      <c r="D231" s="65">
        <v>169</v>
      </c>
    </row>
    <row r="232" spans="1:4">
      <c r="A232" s="432"/>
      <c r="B232" s="433"/>
      <c r="C232" s="65" t="s">
        <v>139</v>
      </c>
      <c r="D232" s="65">
        <v>474</v>
      </c>
    </row>
    <row r="233" spans="1:4">
      <c r="A233" s="432"/>
      <c r="B233" s="433"/>
      <c r="C233" s="65" t="s">
        <v>128</v>
      </c>
      <c r="D233" s="65">
        <v>124688</v>
      </c>
    </row>
    <row r="234" spans="1:4">
      <c r="A234" s="432"/>
      <c r="B234" s="433" t="s">
        <v>132</v>
      </c>
      <c r="C234" s="65" t="s">
        <v>131</v>
      </c>
      <c r="D234" s="436">
        <v>54923</v>
      </c>
    </row>
    <row r="235" spans="1:4">
      <c r="A235" s="432"/>
      <c r="B235" s="433"/>
      <c r="C235" s="65" t="s">
        <v>135</v>
      </c>
      <c r="D235" s="436"/>
    </row>
    <row r="236" spans="1:4">
      <c r="A236" s="432"/>
      <c r="B236" s="433"/>
      <c r="C236" s="65" t="s">
        <v>133</v>
      </c>
      <c r="D236" s="65">
        <v>54973</v>
      </c>
    </row>
    <row r="237" spans="1:4">
      <c r="A237" s="432"/>
      <c r="B237" s="433"/>
      <c r="C237" s="65" t="s">
        <v>134</v>
      </c>
      <c r="D237" s="65">
        <v>11961</v>
      </c>
    </row>
    <row r="238" spans="1:4">
      <c r="A238" s="432"/>
      <c r="B238" s="433"/>
      <c r="C238" s="65" t="s">
        <v>136</v>
      </c>
      <c r="D238" s="65">
        <v>3727</v>
      </c>
    </row>
    <row r="239" spans="1:4">
      <c r="A239" s="432"/>
      <c r="B239" s="433"/>
      <c r="C239" s="65" t="s">
        <v>137</v>
      </c>
      <c r="D239" s="65">
        <v>3223</v>
      </c>
    </row>
    <row r="240" spans="1:4">
      <c r="A240" s="432"/>
      <c r="B240" s="433"/>
      <c r="C240" s="65" t="s">
        <v>138</v>
      </c>
      <c r="D240" s="65">
        <v>200</v>
      </c>
    </row>
    <row r="241" spans="1:4">
      <c r="A241" s="432"/>
      <c r="B241" s="433"/>
      <c r="C241" s="65" t="s">
        <v>139</v>
      </c>
      <c r="D241" s="65">
        <v>394</v>
      </c>
    </row>
    <row r="242" spans="1:4">
      <c r="A242" s="432"/>
      <c r="B242" s="433"/>
      <c r="C242" s="65" t="s">
        <v>128</v>
      </c>
      <c r="D242" s="65">
        <v>129401</v>
      </c>
    </row>
    <row r="243" spans="1:4">
      <c r="A243" s="432"/>
      <c r="B243" s="433" t="s">
        <v>128</v>
      </c>
      <c r="C243" s="433"/>
      <c r="D243" s="65">
        <v>263583</v>
      </c>
    </row>
    <row r="244" spans="1:4">
      <c r="A244" s="432" t="s">
        <v>123</v>
      </c>
      <c r="B244" s="65" t="s">
        <v>130</v>
      </c>
      <c r="C244" s="65" t="s">
        <v>131</v>
      </c>
      <c r="D244" s="436">
        <v>74429</v>
      </c>
    </row>
    <row r="245" spans="1:4">
      <c r="A245" s="432"/>
      <c r="B245" s="433"/>
      <c r="C245" s="65" t="s">
        <v>135</v>
      </c>
      <c r="D245" s="436"/>
    </row>
    <row r="246" spans="1:4">
      <c r="A246" s="432"/>
      <c r="B246" s="433"/>
      <c r="C246" s="65" t="s">
        <v>133</v>
      </c>
      <c r="D246" s="65">
        <v>98513</v>
      </c>
    </row>
    <row r="247" spans="1:4">
      <c r="A247" s="432"/>
      <c r="B247" s="433"/>
      <c r="C247" s="65" t="s">
        <v>134</v>
      </c>
      <c r="D247" s="65">
        <v>47330</v>
      </c>
    </row>
    <row r="248" spans="1:4">
      <c r="A248" s="432"/>
      <c r="B248" s="433"/>
      <c r="C248" s="65" t="s">
        <v>136</v>
      </c>
      <c r="D248" s="65">
        <v>23116</v>
      </c>
    </row>
    <row r="249" spans="1:4">
      <c r="A249" s="432"/>
      <c r="B249" s="433"/>
      <c r="C249" s="65" t="s">
        <v>137</v>
      </c>
      <c r="D249" s="65">
        <v>19733</v>
      </c>
    </row>
    <row r="250" spans="1:4">
      <c r="A250" s="432"/>
      <c r="B250" s="433"/>
      <c r="C250" s="65" t="s">
        <v>138</v>
      </c>
      <c r="D250" s="65">
        <v>11557</v>
      </c>
    </row>
    <row r="251" spans="1:4">
      <c r="A251" s="432"/>
      <c r="B251" s="433"/>
      <c r="C251" s="65" t="s">
        <v>139</v>
      </c>
      <c r="D251" s="65">
        <v>2699</v>
      </c>
    </row>
    <row r="252" spans="1:4">
      <c r="A252" s="432"/>
      <c r="B252" s="433"/>
      <c r="C252" s="65" t="s">
        <v>128</v>
      </c>
      <c r="D252" s="65">
        <v>277377</v>
      </c>
    </row>
    <row r="253" spans="1:4">
      <c r="A253" s="432"/>
      <c r="B253" s="433" t="s">
        <v>140</v>
      </c>
      <c r="C253" s="65" t="s">
        <v>131</v>
      </c>
      <c r="D253" s="436">
        <v>184005</v>
      </c>
    </row>
    <row r="254" spans="1:4">
      <c r="A254" s="432"/>
      <c r="B254" s="433"/>
      <c r="C254" s="65" t="s">
        <v>135</v>
      </c>
      <c r="D254" s="436"/>
    </row>
    <row r="255" spans="1:4">
      <c r="A255" s="432"/>
      <c r="B255" s="433"/>
      <c r="C255" s="65" t="s">
        <v>133</v>
      </c>
      <c r="D255" s="65">
        <v>249886</v>
      </c>
    </row>
    <row r="256" spans="1:4">
      <c r="A256" s="432"/>
      <c r="B256" s="433"/>
      <c r="C256" s="65" t="s">
        <v>134</v>
      </c>
      <c r="D256" s="65">
        <v>194529</v>
      </c>
    </row>
    <row r="257" spans="1:4">
      <c r="A257" s="432"/>
      <c r="B257" s="433"/>
      <c r="C257" s="65" t="s">
        <v>136</v>
      </c>
      <c r="D257" s="65">
        <v>116735</v>
      </c>
    </row>
    <row r="258" spans="1:4">
      <c r="A258" s="432"/>
      <c r="B258" s="433"/>
      <c r="C258" s="65" t="s">
        <v>137</v>
      </c>
      <c r="D258" s="65">
        <v>148272</v>
      </c>
    </row>
    <row r="259" spans="1:4">
      <c r="A259" s="432"/>
      <c r="B259" s="433"/>
      <c r="C259" s="65" t="s">
        <v>138</v>
      </c>
      <c r="D259" s="65">
        <v>27703</v>
      </c>
    </row>
    <row r="260" spans="1:4">
      <c r="A260" s="432"/>
      <c r="B260" s="433"/>
      <c r="C260" s="65" t="s">
        <v>139</v>
      </c>
      <c r="D260" s="65">
        <v>22299</v>
      </c>
    </row>
    <row r="261" spans="1:4">
      <c r="A261" s="432"/>
      <c r="B261" s="433"/>
      <c r="C261" s="65" t="s">
        <v>128</v>
      </c>
      <c r="D261" s="65">
        <v>943429</v>
      </c>
    </row>
    <row r="262" spans="1:4">
      <c r="A262" s="432"/>
      <c r="B262" s="433" t="s">
        <v>132</v>
      </c>
      <c r="C262" s="65" t="s">
        <v>131</v>
      </c>
      <c r="D262" s="436">
        <v>225125</v>
      </c>
    </row>
    <row r="263" spans="1:4">
      <c r="A263" s="432"/>
      <c r="B263" s="433"/>
      <c r="C263" s="65" t="s">
        <v>135</v>
      </c>
      <c r="D263" s="436"/>
    </row>
    <row r="264" spans="1:4">
      <c r="A264" s="432"/>
      <c r="B264" s="433"/>
      <c r="C264" s="65" t="s">
        <v>133</v>
      </c>
      <c r="D264" s="65">
        <v>284730</v>
      </c>
    </row>
    <row r="265" spans="1:4">
      <c r="A265" s="432"/>
      <c r="B265" s="433"/>
      <c r="C265" s="65" t="s">
        <v>134</v>
      </c>
      <c r="D265" s="65">
        <v>204126</v>
      </c>
    </row>
    <row r="266" spans="1:4">
      <c r="A266" s="432"/>
      <c r="B266" s="433"/>
      <c r="C266" s="65" t="s">
        <v>136</v>
      </c>
      <c r="D266" s="65">
        <v>104117</v>
      </c>
    </row>
    <row r="267" spans="1:4">
      <c r="A267" s="432"/>
      <c r="B267" s="433"/>
      <c r="C267" s="65" t="s">
        <v>137</v>
      </c>
      <c r="D267" s="65">
        <v>116613</v>
      </c>
    </row>
    <row r="268" spans="1:4">
      <c r="A268" s="432"/>
      <c r="B268" s="433"/>
      <c r="C268" s="65" t="s">
        <v>138</v>
      </c>
      <c r="D268" s="65">
        <v>19662</v>
      </c>
    </row>
    <row r="269" spans="1:4">
      <c r="A269" s="432"/>
      <c r="B269" s="433"/>
      <c r="C269" s="65" t="s">
        <v>139</v>
      </c>
      <c r="D269" s="65">
        <v>19197</v>
      </c>
    </row>
    <row r="270" spans="1:4">
      <c r="A270" s="432"/>
      <c r="B270" s="433"/>
      <c r="C270" s="65" t="s">
        <v>128</v>
      </c>
      <c r="D270" s="65">
        <v>973570</v>
      </c>
    </row>
    <row r="271" spans="1:4">
      <c r="A271" s="432"/>
      <c r="B271" s="433" t="s">
        <v>128</v>
      </c>
      <c r="C271" s="433"/>
      <c r="D271" s="65">
        <v>2194376</v>
      </c>
    </row>
    <row r="272" spans="1:4">
      <c r="A272" s="432" t="s">
        <v>124</v>
      </c>
      <c r="B272" s="65" t="s">
        <v>130</v>
      </c>
      <c r="C272" s="65" t="s">
        <v>131</v>
      </c>
      <c r="D272" s="436">
        <v>44469</v>
      </c>
    </row>
    <row r="273" spans="1:4">
      <c r="A273" s="432"/>
      <c r="B273" s="433"/>
      <c r="C273" s="65" t="s">
        <v>135</v>
      </c>
      <c r="D273" s="436"/>
    </row>
    <row r="274" spans="1:4">
      <c r="A274" s="432"/>
      <c r="B274" s="433"/>
      <c r="C274" s="65" t="s">
        <v>133</v>
      </c>
      <c r="D274" s="65">
        <v>30373</v>
      </c>
    </row>
    <row r="275" spans="1:4">
      <c r="A275" s="432"/>
      <c r="B275" s="433"/>
      <c r="C275" s="65" t="s">
        <v>134</v>
      </c>
      <c r="D275" s="65">
        <v>4464</v>
      </c>
    </row>
    <row r="276" spans="1:4">
      <c r="A276" s="432"/>
      <c r="B276" s="433"/>
      <c r="C276" s="65" t="s">
        <v>136</v>
      </c>
      <c r="D276" s="65">
        <v>1772</v>
      </c>
    </row>
    <row r="277" spans="1:4">
      <c r="A277" s="432"/>
      <c r="B277" s="433"/>
      <c r="C277" s="65" t="s">
        <v>137</v>
      </c>
      <c r="D277" s="65">
        <v>2016</v>
      </c>
    </row>
    <row r="278" spans="1:4">
      <c r="A278" s="432"/>
      <c r="B278" s="433"/>
      <c r="C278" s="65" t="s">
        <v>138</v>
      </c>
      <c r="D278" s="65">
        <v>141</v>
      </c>
    </row>
    <row r="279" spans="1:4">
      <c r="A279" s="432"/>
      <c r="B279" s="433"/>
      <c r="C279" s="65" t="s">
        <v>139</v>
      </c>
      <c r="D279" s="65">
        <v>404</v>
      </c>
    </row>
    <row r="280" spans="1:4">
      <c r="A280" s="432"/>
      <c r="B280" s="433"/>
      <c r="C280" s="65" t="s">
        <v>128</v>
      </c>
      <c r="D280" s="65">
        <v>83639</v>
      </c>
    </row>
    <row r="281" spans="1:4">
      <c r="A281" s="432"/>
      <c r="B281" s="433" t="s">
        <v>140</v>
      </c>
      <c r="C281" s="65" t="s">
        <v>131</v>
      </c>
      <c r="D281" s="436">
        <v>473434</v>
      </c>
    </row>
    <row r="282" spans="1:4">
      <c r="A282" s="432"/>
      <c r="B282" s="433"/>
      <c r="C282" s="65" t="s">
        <v>135</v>
      </c>
      <c r="D282" s="436"/>
    </row>
    <row r="283" spans="1:4">
      <c r="A283" s="432"/>
      <c r="B283" s="433"/>
      <c r="C283" s="65" t="s">
        <v>133</v>
      </c>
      <c r="D283" s="65">
        <v>466739</v>
      </c>
    </row>
    <row r="284" spans="1:4">
      <c r="A284" s="432"/>
      <c r="B284" s="433"/>
      <c r="C284" s="65" t="s">
        <v>134</v>
      </c>
      <c r="D284" s="65">
        <v>149377</v>
      </c>
    </row>
    <row r="285" spans="1:4">
      <c r="A285" s="432"/>
      <c r="B285" s="433"/>
      <c r="C285" s="65" t="s">
        <v>136</v>
      </c>
      <c r="D285" s="65">
        <v>78247</v>
      </c>
    </row>
    <row r="286" spans="1:4">
      <c r="A286" s="432"/>
      <c r="B286" s="433"/>
      <c r="C286" s="65" t="s">
        <v>137</v>
      </c>
      <c r="D286" s="65">
        <v>108610</v>
      </c>
    </row>
    <row r="287" spans="1:4">
      <c r="A287" s="432"/>
      <c r="B287" s="433"/>
      <c r="C287" s="65" t="s">
        <v>138</v>
      </c>
      <c r="D287" s="65">
        <v>3578</v>
      </c>
    </row>
    <row r="288" spans="1:4">
      <c r="A288" s="432"/>
      <c r="B288" s="433"/>
      <c r="C288" s="65" t="s">
        <v>139</v>
      </c>
      <c r="D288" s="65">
        <v>17855</v>
      </c>
    </row>
    <row r="289" spans="1:4">
      <c r="A289" s="432"/>
      <c r="B289" s="433"/>
      <c r="C289" s="65" t="s">
        <v>128</v>
      </c>
      <c r="D289" s="65">
        <v>1297840</v>
      </c>
    </row>
    <row r="290" spans="1:4">
      <c r="A290" s="432"/>
      <c r="B290" s="433" t="s">
        <v>132</v>
      </c>
      <c r="C290" s="65" t="s">
        <v>131</v>
      </c>
      <c r="D290" s="436">
        <v>569213</v>
      </c>
    </row>
    <row r="291" spans="1:4">
      <c r="A291" s="432"/>
      <c r="B291" s="433"/>
      <c r="C291" s="65" t="s">
        <v>135</v>
      </c>
      <c r="D291" s="436"/>
    </row>
    <row r="292" spans="1:4">
      <c r="A292" s="432"/>
      <c r="B292" s="433"/>
      <c r="C292" s="65" t="s">
        <v>133</v>
      </c>
      <c r="D292" s="65">
        <v>573220</v>
      </c>
    </row>
    <row r="293" spans="1:4">
      <c r="A293" s="432"/>
      <c r="B293" s="433"/>
      <c r="C293" s="65" t="s">
        <v>134</v>
      </c>
      <c r="D293" s="65">
        <v>163246</v>
      </c>
    </row>
    <row r="294" spans="1:4">
      <c r="A294" s="432"/>
      <c r="B294" s="433"/>
      <c r="C294" s="65" t="s">
        <v>136</v>
      </c>
      <c r="D294" s="65">
        <v>70852</v>
      </c>
    </row>
    <row r="295" spans="1:4">
      <c r="A295" s="432"/>
      <c r="B295" s="433"/>
      <c r="C295" s="65" t="s">
        <v>137</v>
      </c>
      <c r="D295" s="65">
        <v>82168</v>
      </c>
    </row>
    <row r="296" spans="1:4">
      <c r="A296" s="432"/>
      <c r="B296" s="433"/>
      <c r="C296" s="65" t="s">
        <v>138</v>
      </c>
      <c r="D296" s="65">
        <v>3219</v>
      </c>
    </row>
    <row r="297" spans="1:4">
      <c r="A297" s="432"/>
      <c r="B297" s="433"/>
      <c r="C297" s="65" t="s">
        <v>139</v>
      </c>
      <c r="D297" s="65">
        <v>15290</v>
      </c>
    </row>
    <row r="298" spans="1:4">
      <c r="A298" s="432"/>
      <c r="B298" s="433"/>
      <c r="C298" s="65" t="s">
        <v>128</v>
      </c>
      <c r="D298" s="65">
        <v>1477208</v>
      </c>
    </row>
    <row r="299" spans="1:4">
      <c r="A299" s="432"/>
      <c r="B299" s="433" t="s">
        <v>128</v>
      </c>
      <c r="C299" s="433"/>
      <c r="D299" s="65">
        <v>2858687</v>
      </c>
    </row>
    <row r="300" spans="1:4">
      <c r="A300" s="432" t="s">
        <v>128</v>
      </c>
      <c r="B300" s="433"/>
      <c r="C300" s="433"/>
      <c r="D300" s="65">
        <v>8559956</v>
      </c>
    </row>
    <row r="303" spans="1:4">
      <c r="A303" s="77"/>
    </row>
    <row r="304" spans="1:4">
      <c r="A304" s="74" t="s">
        <v>141</v>
      </c>
    </row>
    <row r="305" spans="1:4" ht="15" thickBot="1"/>
    <row r="306" spans="1:4">
      <c r="A306" s="434"/>
      <c r="B306" s="435"/>
      <c r="C306" s="435"/>
      <c r="D306" s="70" t="s">
        <v>128</v>
      </c>
    </row>
    <row r="307" spans="1:4">
      <c r="A307" s="432"/>
      <c r="B307" s="433"/>
      <c r="C307" s="433"/>
      <c r="D307" s="65" t="s">
        <v>129</v>
      </c>
    </row>
    <row r="308" spans="1:4">
      <c r="A308" s="71" t="s">
        <v>111</v>
      </c>
      <c r="B308" s="65" t="s">
        <v>130</v>
      </c>
      <c r="C308" s="65" t="s">
        <v>131</v>
      </c>
      <c r="D308" s="436">
        <v>1</v>
      </c>
    </row>
    <row r="309" spans="1:4">
      <c r="A309" s="432"/>
      <c r="B309" s="433" t="s">
        <v>132</v>
      </c>
      <c r="C309" s="65" t="s">
        <v>134</v>
      </c>
      <c r="D309" s="436"/>
    </row>
    <row r="310" spans="1:4">
      <c r="A310" s="432"/>
      <c r="B310" s="433"/>
      <c r="C310" s="65" t="s">
        <v>128</v>
      </c>
      <c r="D310" s="65">
        <v>1</v>
      </c>
    </row>
    <row r="311" spans="1:4">
      <c r="A311" s="432"/>
      <c r="B311" s="433" t="s">
        <v>128</v>
      </c>
      <c r="C311" s="433"/>
      <c r="D311" s="65">
        <v>1</v>
      </c>
    </row>
    <row r="312" spans="1:4">
      <c r="A312" s="432" t="s">
        <v>116</v>
      </c>
      <c r="B312" s="65" t="s">
        <v>130</v>
      </c>
      <c r="C312" s="65" t="s">
        <v>131</v>
      </c>
      <c r="D312" s="436">
        <v>198</v>
      </c>
    </row>
    <row r="313" spans="1:4">
      <c r="A313" s="432"/>
      <c r="B313" s="433"/>
      <c r="C313" s="65" t="s">
        <v>135</v>
      </c>
      <c r="D313" s="436"/>
    </row>
    <row r="314" spans="1:4">
      <c r="A314" s="432"/>
      <c r="B314" s="433"/>
      <c r="C314" s="65" t="s">
        <v>133</v>
      </c>
      <c r="D314" s="65">
        <v>240</v>
      </c>
    </row>
    <row r="315" spans="1:4">
      <c r="A315" s="432"/>
      <c r="B315" s="433"/>
      <c r="C315" s="65" t="s">
        <v>134</v>
      </c>
      <c r="D315" s="65">
        <v>48</v>
      </c>
    </row>
    <row r="316" spans="1:4">
      <c r="A316" s="432"/>
      <c r="B316" s="433"/>
      <c r="C316" s="65" t="s">
        <v>136</v>
      </c>
      <c r="D316" s="65">
        <v>17</v>
      </c>
    </row>
    <row r="317" spans="1:4">
      <c r="A317" s="432"/>
      <c r="B317" s="433"/>
      <c r="C317" s="65" t="s">
        <v>137</v>
      </c>
      <c r="D317" s="65">
        <v>12</v>
      </c>
    </row>
    <row r="318" spans="1:4">
      <c r="A318" s="432"/>
      <c r="B318" s="433"/>
      <c r="C318" s="65" t="s">
        <v>138</v>
      </c>
      <c r="D318" s="65">
        <v>81</v>
      </c>
    </row>
    <row r="319" spans="1:4">
      <c r="A319" s="432"/>
      <c r="B319" s="433"/>
      <c r="C319" s="65" t="s">
        <v>139</v>
      </c>
      <c r="D319" s="65">
        <v>1</v>
      </c>
    </row>
    <row r="320" spans="1:4">
      <c r="A320" s="432"/>
      <c r="B320" s="433"/>
      <c r="C320" s="65" t="s">
        <v>128</v>
      </c>
      <c r="D320" s="65">
        <v>597</v>
      </c>
    </row>
    <row r="321" spans="1:4">
      <c r="A321" s="432"/>
      <c r="B321" s="433" t="s">
        <v>140</v>
      </c>
      <c r="C321" s="65" t="s">
        <v>131</v>
      </c>
      <c r="D321" s="436">
        <v>2599</v>
      </c>
    </row>
    <row r="322" spans="1:4">
      <c r="A322" s="432"/>
      <c r="B322" s="433"/>
      <c r="C322" s="65" t="s">
        <v>135</v>
      </c>
      <c r="D322" s="436"/>
    </row>
    <row r="323" spans="1:4">
      <c r="A323" s="432"/>
      <c r="B323" s="433"/>
      <c r="C323" s="65" t="s">
        <v>133</v>
      </c>
      <c r="D323" s="65">
        <v>3857</v>
      </c>
    </row>
    <row r="324" spans="1:4">
      <c r="A324" s="432"/>
      <c r="B324" s="433"/>
      <c r="C324" s="65" t="s">
        <v>134</v>
      </c>
      <c r="D324" s="65">
        <v>1701</v>
      </c>
    </row>
    <row r="325" spans="1:4">
      <c r="A325" s="432"/>
      <c r="B325" s="433"/>
      <c r="C325" s="65" t="s">
        <v>136</v>
      </c>
      <c r="D325" s="65">
        <v>627</v>
      </c>
    </row>
    <row r="326" spans="1:4">
      <c r="A326" s="432"/>
      <c r="B326" s="433"/>
      <c r="C326" s="65" t="s">
        <v>137</v>
      </c>
      <c r="D326" s="65">
        <v>596</v>
      </c>
    </row>
    <row r="327" spans="1:4">
      <c r="A327" s="432"/>
      <c r="B327" s="433"/>
      <c r="C327" s="65" t="s">
        <v>138</v>
      </c>
      <c r="D327" s="65">
        <v>199</v>
      </c>
    </row>
    <row r="328" spans="1:4">
      <c r="A328" s="432"/>
      <c r="B328" s="433"/>
      <c r="C328" s="65" t="s">
        <v>139</v>
      </c>
      <c r="D328" s="65">
        <v>133</v>
      </c>
    </row>
    <row r="329" spans="1:4">
      <c r="A329" s="432"/>
      <c r="B329" s="433"/>
      <c r="C329" s="65" t="s">
        <v>128</v>
      </c>
      <c r="D329" s="65">
        <v>9712</v>
      </c>
    </row>
    <row r="330" spans="1:4">
      <c r="A330" s="432"/>
      <c r="B330" s="433" t="s">
        <v>132</v>
      </c>
      <c r="C330" s="65" t="s">
        <v>131</v>
      </c>
      <c r="D330" s="436">
        <v>2514</v>
      </c>
    </row>
    <row r="331" spans="1:4">
      <c r="A331" s="432"/>
      <c r="B331" s="433"/>
      <c r="C331" s="65" t="s">
        <v>135</v>
      </c>
      <c r="D331" s="436"/>
    </row>
    <row r="332" spans="1:4">
      <c r="A332" s="432"/>
      <c r="B332" s="433"/>
      <c r="C332" s="65" t="s">
        <v>133</v>
      </c>
      <c r="D332" s="65">
        <v>3566</v>
      </c>
    </row>
    <row r="333" spans="1:4">
      <c r="A333" s="432"/>
      <c r="B333" s="433"/>
      <c r="C333" s="65" t="s">
        <v>134</v>
      </c>
      <c r="D333" s="65">
        <v>1332</v>
      </c>
    </row>
    <row r="334" spans="1:4">
      <c r="A334" s="432"/>
      <c r="B334" s="433"/>
      <c r="C334" s="65" t="s">
        <v>136</v>
      </c>
      <c r="D334" s="65">
        <v>512</v>
      </c>
    </row>
    <row r="335" spans="1:4">
      <c r="A335" s="432"/>
      <c r="B335" s="433"/>
      <c r="C335" s="65" t="s">
        <v>137</v>
      </c>
      <c r="D335" s="65">
        <v>467</v>
      </c>
    </row>
    <row r="336" spans="1:4">
      <c r="A336" s="432"/>
      <c r="B336" s="433"/>
      <c r="C336" s="65" t="s">
        <v>138</v>
      </c>
      <c r="D336" s="65">
        <v>119</v>
      </c>
    </row>
    <row r="337" spans="1:4">
      <c r="A337" s="432"/>
      <c r="B337" s="433"/>
      <c r="C337" s="65" t="s">
        <v>139</v>
      </c>
      <c r="D337" s="65">
        <v>101</v>
      </c>
    </row>
    <row r="338" spans="1:4">
      <c r="A338" s="432"/>
      <c r="B338" s="433"/>
      <c r="C338" s="65" t="s">
        <v>128</v>
      </c>
      <c r="D338" s="65">
        <v>8611</v>
      </c>
    </row>
    <row r="339" spans="1:4">
      <c r="A339" s="432"/>
      <c r="B339" s="433" t="s">
        <v>128</v>
      </c>
      <c r="C339" s="433"/>
      <c r="D339" s="65">
        <v>18920</v>
      </c>
    </row>
    <row r="340" spans="1:4">
      <c r="A340" s="432" t="s">
        <v>117</v>
      </c>
      <c r="B340" s="65" t="s">
        <v>130</v>
      </c>
      <c r="C340" s="65" t="s">
        <v>131</v>
      </c>
      <c r="D340" s="436">
        <v>875</v>
      </c>
    </row>
    <row r="341" spans="1:4">
      <c r="A341" s="432"/>
      <c r="B341" s="433"/>
      <c r="C341" s="65" t="s">
        <v>135</v>
      </c>
      <c r="D341" s="436"/>
    </row>
    <row r="342" spans="1:4">
      <c r="A342" s="432"/>
      <c r="B342" s="433"/>
      <c r="C342" s="65" t="s">
        <v>133</v>
      </c>
      <c r="D342" s="65">
        <v>2143</v>
      </c>
    </row>
    <row r="343" spans="1:4">
      <c r="A343" s="432"/>
      <c r="B343" s="433"/>
      <c r="C343" s="65" t="s">
        <v>134</v>
      </c>
      <c r="D343" s="65">
        <v>611</v>
      </c>
    </row>
    <row r="344" spans="1:4">
      <c r="A344" s="432"/>
      <c r="B344" s="433"/>
      <c r="C344" s="65" t="s">
        <v>136</v>
      </c>
      <c r="D344" s="65">
        <v>300</v>
      </c>
    </row>
    <row r="345" spans="1:4">
      <c r="A345" s="432"/>
      <c r="B345" s="433"/>
      <c r="C345" s="65" t="s">
        <v>137</v>
      </c>
      <c r="D345" s="65">
        <v>215</v>
      </c>
    </row>
    <row r="346" spans="1:4">
      <c r="A346" s="432"/>
      <c r="B346" s="433"/>
      <c r="C346" s="65" t="s">
        <v>138</v>
      </c>
      <c r="D346" s="65">
        <v>3</v>
      </c>
    </row>
    <row r="347" spans="1:4">
      <c r="A347" s="432"/>
      <c r="B347" s="433"/>
      <c r="C347" s="65" t="s">
        <v>139</v>
      </c>
      <c r="D347" s="65">
        <v>37</v>
      </c>
    </row>
    <row r="348" spans="1:4">
      <c r="A348" s="432"/>
      <c r="B348" s="433"/>
      <c r="C348" s="65" t="s">
        <v>128</v>
      </c>
      <c r="D348" s="65">
        <v>4184</v>
      </c>
    </row>
    <row r="349" spans="1:4">
      <c r="A349" s="432"/>
      <c r="B349" s="433" t="s">
        <v>140</v>
      </c>
      <c r="C349" s="65" t="s">
        <v>131</v>
      </c>
      <c r="D349" s="436">
        <v>4603</v>
      </c>
    </row>
    <row r="350" spans="1:4">
      <c r="A350" s="432"/>
      <c r="B350" s="433"/>
      <c r="C350" s="65" t="s">
        <v>135</v>
      </c>
      <c r="D350" s="436"/>
    </row>
    <row r="351" spans="1:4">
      <c r="A351" s="432"/>
      <c r="B351" s="433"/>
      <c r="C351" s="65" t="s">
        <v>133</v>
      </c>
      <c r="D351" s="65">
        <v>10289</v>
      </c>
    </row>
    <row r="352" spans="1:4">
      <c r="A352" s="432"/>
      <c r="B352" s="433"/>
      <c r="C352" s="65" t="s">
        <v>134</v>
      </c>
      <c r="D352" s="65">
        <v>3800</v>
      </c>
    </row>
    <row r="353" spans="1:4">
      <c r="A353" s="432"/>
      <c r="B353" s="433"/>
      <c r="C353" s="65" t="s">
        <v>136</v>
      </c>
      <c r="D353" s="65">
        <v>2366</v>
      </c>
    </row>
    <row r="354" spans="1:4">
      <c r="A354" s="432"/>
      <c r="B354" s="433"/>
      <c r="C354" s="65" t="s">
        <v>137</v>
      </c>
      <c r="D354" s="65">
        <v>1855</v>
      </c>
    </row>
    <row r="355" spans="1:4">
      <c r="A355" s="432"/>
      <c r="B355" s="433"/>
      <c r="C355" s="65" t="s">
        <v>138</v>
      </c>
      <c r="D355" s="65">
        <v>8</v>
      </c>
    </row>
    <row r="356" spans="1:4">
      <c r="A356" s="432"/>
      <c r="B356" s="433"/>
      <c r="C356" s="65" t="s">
        <v>139</v>
      </c>
      <c r="D356" s="65">
        <v>270</v>
      </c>
    </row>
    <row r="357" spans="1:4">
      <c r="A357" s="432"/>
      <c r="B357" s="433"/>
      <c r="C357" s="65" t="s">
        <v>128</v>
      </c>
      <c r="D357" s="65">
        <v>23191</v>
      </c>
    </row>
    <row r="358" spans="1:4">
      <c r="A358" s="432"/>
      <c r="B358" s="433" t="s">
        <v>132</v>
      </c>
      <c r="C358" s="65" t="s">
        <v>131</v>
      </c>
      <c r="D358" s="436">
        <v>6938</v>
      </c>
    </row>
    <row r="359" spans="1:4">
      <c r="A359" s="432"/>
      <c r="B359" s="433"/>
      <c r="C359" s="65" t="s">
        <v>135</v>
      </c>
      <c r="D359" s="436"/>
    </row>
    <row r="360" spans="1:4">
      <c r="A360" s="432"/>
      <c r="B360" s="433"/>
      <c r="C360" s="65" t="s">
        <v>133</v>
      </c>
      <c r="D360" s="65">
        <v>15244</v>
      </c>
    </row>
    <row r="361" spans="1:4">
      <c r="A361" s="432"/>
      <c r="B361" s="433"/>
      <c r="C361" s="65" t="s">
        <v>134</v>
      </c>
      <c r="D361" s="65">
        <v>3263</v>
      </c>
    </row>
    <row r="362" spans="1:4">
      <c r="A362" s="432"/>
      <c r="B362" s="433"/>
      <c r="C362" s="65" t="s">
        <v>136</v>
      </c>
      <c r="D362" s="65">
        <v>1061</v>
      </c>
    </row>
    <row r="363" spans="1:4">
      <c r="A363" s="432"/>
      <c r="B363" s="433"/>
      <c r="C363" s="65" t="s">
        <v>137</v>
      </c>
      <c r="D363" s="65">
        <v>842</v>
      </c>
    </row>
    <row r="364" spans="1:4">
      <c r="A364" s="432"/>
      <c r="B364" s="433"/>
      <c r="C364" s="65" t="s">
        <v>138</v>
      </c>
      <c r="D364" s="65">
        <v>12</v>
      </c>
    </row>
    <row r="365" spans="1:4">
      <c r="A365" s="432"/>
      <c r="B365" s="433"/>
      <c r="C365" s="65" t="s">
        <v>139</v>
      </c>
      <c r="D365" s="65">
        <v>181</v>
      </c>
    </row>
    <row r="366" spans="1:4">
      <c r="A366" s="432"/>
      <c r="B366" s="433"/>
      <c r="C366" s="65" t="s">
        <v>128</v>
      </c>
      <c r="D366" s="65">
        <v>27541</v>
      </c>
    </row>
    <row r="367" spans="1:4">
      <c r="A367" s="432"/>
      <c r="B367" s="433" t="s">
        <v>128</v>
      </c>
      <c r="C367" s="433"/>
      <c r="D367" s="65">
        <v>54916</v>
      </c>
    </row>
    <row r="368" spans="1:4">
      <c r="A368" s="432" t="s">
        <v>118</v>
      </c>
      <c r="B368" s="65" t="s">
        <v>130</v>
      </c>
      <c r="C368" s="65" t="s">
        <v>131</v>
      </c>
      <c r="D368" s="436">
        <v>6529</v>
      </c>
    </row>
    <row r="369" spans="1:4">
      <c r="A369" s="432"/>
      <c r="B369" s="433"/>
      <c r="C369" s="65" t="s">
        <v>135</v>
      </c>
      <c r="D369" s="436"/>
    </row>
    <row r="370" spans="1:4">
      <c r="A370" s="432"/>
      <c r="B370" s="433"/>
      <c r="C370" s="65" t="s">
        <v>133</v>
      </c>
      <c r="D370" s="65">
        <v>7006</v>
      </c>
    </row>
    <row r="371" spans="1:4">
      <c r="A371" s="432"/>
      <c r="B371" s="433"/>
      <c r="C371" s="65" t="s">
        <v>134</v>
      </c>
      <c r="D371" s="65">
        <v>1177</v>
      </c>
    </row>
    <row r="372" spans="1:4">
      <c r="A372" s="432"/>
      <c r="B372" s="433"/>
      <c r="C372" s="65" t="s">
        <v>136</v>
      </c>
      <c r="D372" s="65">
        <v>326</v>
      </c>
    </row>
    <row r="373" spans="1:4">
      <c r="A373" s="432"/>
      <c r="B373" s="433"/>
      <c r="C373" s="65" t="s">
        <v>137</v>
      </c>
      <c r="D373" s="65">
        <v>214</v>
      </c>
    </row>
    <row r="374" spans="1:4">
      <c r="A374" s="432"/>
      <c r="B374" s="433"/>
      <c r="C374" s="65" t="s">
        <v>138</v>
      </c>
      <c r="D374" s="65">
        <v>7</v>
      </c>
    </row>
    <row r="375" spans="1:4">
      <c r="A375" s="432"/>
      <c r="B375" s="433"/>
      <c r="C375" s="65" t="s">
        <v>139</v>
      </c>
      <c r="D375" s="65">
        <v>14</v>
      </c>
    </row>
    <row r="376" spans="1:4">
      <c r="A376" s="432"/>
      <c r="B376" s="433"/>
      <c r="C376" s="65" t="s">
        <v>128</v>
      </c>
      <c r="D376" s="65">
        <v>15273</v>
      </c>
    </row>
    <row r="377" spans="1:4">
      <c r="A377" s="432"/>
      <c r="B377" s="433" t="s">
        <v>140</v>
      </c>
      <c r="C377" s="65" t="s">
        <v>131</v>
      </c>
      <c r="D377" s="436">
        <v>39704</v>
      </c>
    </row>
    <row r="378" spans="1:4">
      <c r="A378" s="432"/>
      <c r="B378" s="433"/>
      <c r="C378" s="65" t="s">
        <v>135</v>
      </c>
      <c r="D378" s="436"/>
    </row>
    <row r="379" spans="1:4">
      <c r="A379" s="432"/>
      <c r="B379" s="433"/>
      <c r="C379" s="65" t="s">
        <v>133</v>
      </c>
      <c r="D379" s="65">
        <v>60512</v>
      </c>
    </row>
    <row r="380" spans="1:4">
      <c r="A380" s="432"/>
      <c r="B380" s="433"/>
      <c r="C380" s="65" t="s">
        <v>134</v>
      </c>
      <c r="D380" s="65">
        <v>18631</v>
      </c>
    </row>
    <row r="381" spans="1:4">
      <c r="A381" s="432"/>
      <c r="B381" s="433"/>
      <c r="C381" s="65" t="s">
        <v>136</v>
      </c>
      <c r="D381" s="65">
        <v>6438</v>
      </c>
    </row>
    <row r="382" spans="1:4">
      <c r="A382" s="432"/>
      <c r="B382" s="433"/>
      <c r="C382" s="65" t="s">
        <v>137</v>
      </c>
      <c r="D382" s="65">
        <v>6037</v>
      </c>
    </row>
    <row r="383" spans="1:4">
      <c r="A383" s="432"/>
      <c r="B383" s="433"/>
      <c r="C383" s="65" t="s">
        <v>138</v>
      </c>
      <c r="D383" s="65">
        <v>48</v>
      </c>
    </row>
    <row r="384" spans="1:4">
      <c r="A384" s="432"/>
      <c r="B384" s="433"/>
      <c r="C384" s="65" t="s">
        <v>139</v>
      </c>
      <c r="D384" s="65">
        <v>535</v>
      </c>
    </row>
    <row r="385" spans="1:4">
      <c r="A385" s="432"/>
      <c r="B385" s="433"/>
      <c r="C385" s="65" t="s">
        <v>128</v>
      </c>
      <c r="D385" s="65">
        <v>131905</v>
      </c>
    </row>
    <row r="386" spans="1:4">
      <c r="A386" s="432"/>
      <c r="B386" s="433" t="s">
        <v>132</v>
      </c>
      <c r="C386" s="65" t="s">
        <v>131</v>
      </c>
      <c r="D386" s="436">
        <v>40215</v>
      </c>
    </row>
    <row r="387" spans="1:4">
      <c r="A387" s="432"/>
      <c r="B387" s="433"/>
      <c r="C387" s="65" t="s">
        <v>135</v>
      </c>
      <c r="D387" s="436"/>
    </row>
    <row r="388" spans="1:4">
      <c r="A388" s="432"/>
      <c r="B388" s="433"/>
      <c r="C388" s="65" t="s">
        <v>133</v>
      </c>
      <c r="D388" s="65">
        <v>54842</v>
      </c>
    </row>
    <row r="389" spans="1:4">
      <c r="A389" s="432"/>
      <c r="B389" s="433"/>
      <c r="C389" s="65" t="s">
        <v>134</v>
      </c>
      <c r="D389" s="65">
        <v>14401</v>
      </c>
    </row>
    <row r="390" spans="1:4">
      <c r="A390" s="432"/>
      <c r="B390" s="433"/>
      <c r="C390" s="65" t="s">
        <v>136</v>
      </c>
      <c r="D390" s="65">
        <v>5359</v>
      </c>
    </row>
    <row r="391" spans="1:4">
      <c r="A391" s="432"/>
      <c r="B391" s="433"/>
      <c r="C391" s="65" t="s">
        <v>137</v>
      </c>
      <c r="D391" s="65">
        <v>4452</v>
      </c>
    </row>
    <row r="392" spans="1:4">
      <c r="A392" s="432"/>
      <c r="B392" s="433"/>
      <c r="C392" s="65" t="s">
        <v>138</v>
      </c>
      <c r="D392" s="65">
        <v>41</v>
      </c>
    </row>
    <row r="393" spans="1:4">
      <c r="A393" s="432"/>
      <c r="B393" s="433"/>
      <c r="C393" s="65" t="s">
        <v>139</v>
      </c>
      <c r="D393" s="65">
        <v>408</v>
      </c>
    </row>
    <row r="394" spans="1:4">
      <c r="A394" s="432"/>
      <c r="B394" s="433"/>
      <c r="C394" s="65" t="s">
        <v>128</v>
      </c>
      <c r="D394" s="65">
        <v>119718</v>
      </c>
    </row>
    <row r="395" spans="1:4">
      <c r="A395" s="432"/>
      <c r="B395" s="433" t="s">
        <v>128</v>
      </c>
      <c r="C395" s="433"/>
      <c r="D395" s="65">
        <v>266896</v>
      </c>
    </row>
    <row r="396" spans="1:4">
      <c r="A396" s="432" t="s">
        <v>119</v>
      </c>
      <c r="B396" s="65" t="s">
        <v>130</v>
      </c>
      <c r="C396" s="65" t="s">
        <v>131</v>
      </c>
      <c r="D396" s="436">
        <v>3347</v>
      </c>
    </row>
    <row r="397" spans="1:4">
      <c r="A397" s="432"/>
      <c r="B397" s="433"/>
      <c r="C397" s="65" t="s">
        <v>135</v>
      </c>
      <c r="D397" s="436"/>
    </row>
    <row r="398" spans="1:4">
      <c r="A398" s="432"/>
      <c r="B398" s="433"/>
      <c r="C398" s="65" t="s">
        <v>133</v>
      </c>
      <c r="D398" s="65">
        <v>3999</v>
      </c>
    </row>
    <row r="399" spans="1:4">
      <c r="A399" s="432"/>
      <c r="B399" s="433"/>
      <c r="C399" s="65" t="s">
        <v>134</v>
      </c>
      <c r="D399" s="65">
        <v>574</v>
      </c>
    </row>
    <row r="400" spans="1:4">
      <c r="A400" s="432"/>
      <c r="B400" s="433"/>
      <c r="C400" s="65" t="s">
        <v>136</v>
      </c>
      <c r="D400" s="65">
        <v>132</v>
      </c>
    </row>
    <row r="401" spans="1:4">
      <c r="A401" s="432"/>
      <c r="B401" s="433"/>
      <c r="C401" s="65" t="s">
        <v>137</v>
      </c>
      <c r="D401" s="65">
        <v>69</v>
      </c>
    </row>
    <row r="402" spans="1:4">
      <c r="A402" s="432"/>
      <c r="B402" s="433"/>
      <c r="C402" s="65" t="s">
        <v>138</v>
      </c>
      <c r="D402" s="65">
        <v>4</v>
      </c>
    </row>
    <row r="403" spans="1:4">
      <c r="A403" s="432"/>
      <c r="B403" s="433"/>
      <c r="C403" s="65" t="s">
        <v>139</v>
      </c>
      <c r="D403" s="65">
        <v>11</v>
      </c>
    </row>
    <row r="404" spans="1:4">
      <c r="A404" s="432"/>
      <c r="B404" s="433"/>
      <c r="C404" s="65" t="s">
        <v>128</v>
      </c>
      <c r="D404" s="65">
        <v>8136</v>
      </c>
    </row>
    <row r="405" spans="1:4">
      <c r="A405" s="432"/>
      <c r="B405" s="433" t="s">
        <v>140</v>
      </c>
      <c r="C405" s="65" t="s">
        <v>131</v>
      </c>
      <c r="D405" s="436">
        <v>60317</v>
      </c>
    </row>
    <row r="406" spans="1:4">
      <c r="A406" s="432"/>
      <c r="B406" s="433"/>
      <c r="C406" s="65" t="s">
        <v>135</v>
      </c>
      <c r="D406" s="436"/>
    </row>
    <row r="407" spans="1:4">
      <c r="A407" s="432"/>
      <c r="B407" s="433"/>
      <c r="C407" s="65" t="s">
        <v>133</v>
      </c>
      <c r="D407" s="65">
        <v>86625</v>
      </c>
    </row>
    <row r="408" spans="1:4">
      <c r="A408" s="432"/>
      <c r="B408" s="433"/>
      <c r="C408" s="65" t="s">
        <v>134</v>
      </c>
      <c r="D408" s="65">
        <v>21592</v>
      </c>
    </row>
    <row r="409" spans="1:4">
      <c r="A409" s="432"/>
      <c r="B409" s="433"/>
      <c r="C409" s="65" t="s">
        <v>136</v>
      </c>
      <c r="D409" s="65">
        <v>7706</v>
      </c>
    </row>
    <row r="410" spans="1:4">
      <c r="A410" s="432"/>
      <c r="B410" s="433"/>
      <c r="C410" s="65" t="s">
        <v>137</v>
      </c>
      <c r="D410" s="65">
        <v>5539</v>
      </c>
    </row>
    <row r="411" spans="1:4">
      <c r="A411" s="432"/>
      <c r="B411" s="433"/>
      <c r="C411" s="65" t="s">
        <v>138</v>
      </c>
      <c r="D411" s="65">
        <v>101</v>
      </c>
    </row>
    <row r="412" spans="1:4">
      <c r="A412" s="432"/>
      <c r="B412" s="433"/>
      <c r="C412" s="65" t="s">
        <v>139</v>
      </c>
      <c r="D412" s="65">
        <v>357</v>
      </c>
    </row>
    <row r="413" spans="1:4">
      <c r="A413" s="432"/>
      <c r="B413" s="433"/>
      <c r="C413" s="65" t="s">
        <v>128</v>
      </c>
      <c r="D413" s="65">
        <v>182237</v>
      </c>
    </row>
    <row r="414" spans="1:4">
      <c r="A414" s="432"/>
      <c r="B414" s="433" t="s">
        <v>132</v>
      </c>
      <c r="C414" s="65" t="s">
        <v>131</v>
      </c>
      <c r="D414" s="436">
        <v>65013</v>
      </c>
    </row>
    <row r="415" spans="1:4">
      <c r="A415" s="432"/>
      <c r="B415" s="433"/>
      <c r="C415" s="65" t="s">
        <v>135</v>
      </c>
      <c r="D415" s="436"/>
    </row>
    <row r="416" spans="1:4">
      <c r="A416" s="432"/>
      <c r="B416" s="433"/>
      <c r="C416" s="65" t="s">
        <v>133</v>
      </c>
      <c r="D416" s="65">
        <v>88439</v>
      </c>
    </row>
    <row r="417" spans="1:4">
      <c r="A417" s="432"/>
      <c r="B417" s="433"/>
      <c r="C417" s="65" t="s">
        <v>134</v>
      </c>
      <c r="D417" s="65">
        <v>18327</v>
      </c>
    </row>
    <row r="418" spans="1:4">
      <c r="A418" s="432"/>
      <c r="B418" s="433"/>
      <c r="C418" s="65" t="s">
        <v>136</v>
      </c>
      <c r="D418" s="65">
        <v>5135</v>
      </c>
    </row>
    <row r="419" spans="1:4">
      <c r="A419" s="432"/>
      <c r="B419" s="433"/>
      <c r="C419" s="65" t="s">
        <v>137</v>
      </c>
      <c r="D419" s="65">
        <v>3190</v>
      </c>
    </row>
    <row r="420" spans="1:4">
      <c r="A420" s="432"/>
      <c r="B420" s="433"/>
      <c r="C420" s="65" t="s">
        <v>138</v>
      </c>
      <c r="D420" s="65">
        <v>70</v>
      </c>
    </row>
    <row r="421" spans="1:4">
      <c r="A421" s="432"/>
      <c r="B421" s="433"/>
      <c r="C421" s="65" t="s">
        <v>139</v>
      </c>
      <c r="D421" s="65">
        <v>320</v>
      </c>
    </row>
    <row r="422" spans="1:4">
      <c r="A422" s="432"/>
      <c r="B422" s="433"/>
      <c r="C422" s="65" t="s">
        <v>128</v>
      </c>
      <c r="D422" s="65">
        <v>180494</v>
      </c>
    </row>
    <row r="423" spans="1:4">
      <c r="A423" s="432"/>
      <c r="B423" s="433" t="s">
        <v>128</v>
      </c>
      <c r="C423" s="433"/>
      <c r="D423" s="65">
        <v>370867</v>
      </c>
    </row>
    <row r="424" spans="1:4">
      <c r="A424" s="432" t="s">
        <v>120</v>
      </c>
      <c r="B424" s="65" t="s">
        <v>130</v>
      </c>
      <c r="C424" s="65" t="s">
        <v>131</v>
      </c>
      <c r="D424" s="436">
        <v>229</v>
      </c>
    </row>
    <row r="425" spans="1:4">
      <c r="A425" s="432"/>
      <c r="B425" s="433"/>
      <c r="C425" s="65" t="s">
        <v>135</v>
      </c>
      <c r="D425" s="436"/>
    </row>
    <row r="426" spans="1:4">
      <c r="A426" s="432"/>
      <c r="B426" s="433"/>
      <c r="C426" s="65" t="s">
        <v>133</v>
      </c>
      <c r="D426" s="65">
        <v>679</v>
      </c>
    </row>
    <row r="427" spans="1:4">
      <c r="A427" s="432"/>
      <c r="B427" s="433"/>
      <c r="C427" s="65" t="s">
        <v>134</v>
      </c>
      <c r="D427" s="65">
        <v>183</v>
      </c>
    </row>
    <row r="428" spans="1:4">
      <c r="A428" s="432"/>
      <c r="B428" s="433"/>
      <c r="C428" s="65" t="s">
        <v>136</v>
      </c>
      <c r="D428" s="65">
        <v>64</v>
      </c>
    </row>
    <row r="429" spans="1:4">
      <c r="A429" s="432"/>
      <c r="B429" s="433"/>
      <c r="C429" s="65" t="s">
        <v>137</v>
      </c>
      <c r="D429" s="65">
        <v>40</v>
      </c>
    </row>
    <row r="430" spans="1:4">
      <c r="A430" s="432"/>
      <c r="B430" s="433"/>
      <c r="C430" s="65" t="s">
        <v>138</v>
      </c>
      <c r="D430" s="65">
        <v>10</v>
      </c>
    </row>
    <row r="431" spans="1:4">
      <c r="A431" s="432"/>
      <c r="B431" s="433"/>
      <c r="C431" s="65" t="s">
        <v>139</v>
      </c>
      <c r="D431" s="65">
        <v>6</v>
      </c>
    </row>
    <row r="432" spans="1:4">
      <c r="A432" s="432"/>
      <c r="B432" s="433"/>
      <c r="C432" s="65" t="s">
        <v>128</v>
      </c>
      <c r="D432" s="65">
        <v>1211</v>
      </c>
    </row>
    <row r="433" spans="1:4">
      <c r="A433" s="432"/>
      <c r="B433" s="433" t="s">
        <v>140</v>
      </c>
      <c r="C433" s="65" t="s">
        <v>131</v>
      </c>
      <c r="D433" s="436">
        <v>2290</v>
      </c>
    </row>
    <row r="434" spans="1:4">
      <c r="A434" s="432"/>
      <c r="B434" s="433"/>
      <c r="C434" s="65" t="s">
        <v>135</v>
      </c>
      <c r="D434" s="436"/>
    </row>
    <row r="435" spans="1:4">
      <c r="A435" s="432"/>
      <c r="B435" s="433"/>
      <c r="C435" s="65" t="s">
        <v>133</v>
      </c>
      <c r="D435" s="65">
        <v>5806</v>
      </c>
    </row>
    <row r="436" spans="1:4">
      <c r="A436" s="432"/>
      <c r="B436" s="433"/>
      <c r="C436" s="65" t="s">
        <v>134</v>
      </c>
      <c r="D436" s="65">
        <v>2464</v>
      </c>
    </row>
    <row r="437" spans="1:4">
      <c r="A437" s="432"/>
      <c r="B437" s="433"/>
      <c r="C437" s="65" t="s">
        <v>136</v>
      </c>
      <c r="D437" s="65">
        <v>1163</v>
      </c>
    </row>
    <row r="438" spans="1:4">
      <c r="A438" s="432"/>
      <c r="B438" s="433"/>
      <c r="C438" s="65" t="s">
        <v>137</v>
      </c>
      <c r="D438" s="65">
        <v>627</v>
      </c>
    </row>
    <row r="439" spans="1:4">
      <c r="A439" s="432"/>
      <c r="B439" s="433"/>
      <c r="C439" s="65" t="s">
        <v>138</v>
      </c>
      <c r="D439" s="65">
        <v>31</v>
      </c>
    </row>
    <row r="440" spans="1:4">
      <c r="A440" s="432"/>
      <c r="B440" s="433"/>
      <c r="C440" s="65" t="s">
        <v>139</v>
      </c>
      <c r="D440" s="65">
        <v>120</v>
      </c>
    </row>
    <row r="441" spans="1:4">
      <c r="A441" s="432"/>
      <c r="B441" s="433"/>
      <c r="C441" s="65" t="s">
        <v>128</v>
      </c>
      <c r="D441" s="65">
        <v>12501</v>
      </c>
    </row>
    <row r="442" spans="1:4">
      <c r="A442" s="432"/>
      <c r="B442" s="433" t="s">
        <v>132</v>
      </c>
      <c r="C442" s="65" t="s">
        <v>131</v>
      </c>
      <c r="D442" s="436">
        <v>2951</v>
      </c>
    </row>
    <row r="443" spans="1:4">
      <c r="A443" s="432"/>
      <c r="B443" s="433"/>
      <c r="C443" s="65" t="s">
        <v>135</v>
      </c>
      <c r="D443" s="436"/>
    </row>
    <row r="444" spans="1:4">
      <c r="A444" s="432"/>
      <c r="B444" s="433"/>
      <c r="C444" s="65" t="s">
        <v>133</v>
      </c>
      <c r="D444" s="65">
        <v>7518</v>
      </c>
    </row>
    <row r="445" spans="1:4">
      <c r="A445" s="432"/>
      <c r="B445" s="433"/>
      <c r="C445" s="65" t="s">
        <v>134</v>
      </c>
      <c r="D445" s="65">
        <v>2200</v>
      </c>
    </row>
    <row r="446" spans="1:4">
      <c r="A446" s="432"/>
      <c r="B446" s="433"/>
      <c r="C446" s="65" t="s">
        <v>136</v>
      </c>
      <c r="D446" s="65">
        <v>704</v>
      </c>
    </row>
    <row r="447" spans="1:4">
      <c r="A447" s="432"/>
      <c r="B447" s="433"/>
      <c r="C447" s="65" t="s">
        <v>137</v>
      </c>
      <c r="D447" s="65">
        <v>425</v>
      </c>
    </row>
    <row r="448" spans="1:4">
      <c r="A448" s="432"/>
      <c r="B448" s="433"/>
      <c r="C448" s="65" t="s">
        <v>138</v>
      </c>
      <c r="D448" s="65">
        <v>34</v>
      </c>
    </row>
    <row r="449" spans="1:4">
      <c r="A449" s="432"/>
      <c r="B449" s="433"/>
      <c r="C449" s="65" t="s">
        <v>139</v>
      </c>
      <c r="D449" s="65">
        <v>71</v>
      </c>
    </row>
    <row r="450" spans="1:4">
      <c r="A450" s="432"/>
      <c r="B450" s="433"/>
      <c r="C450" s="65" t="s">
        <v>128</v>
      </c>
      <c r="D450" s="65">
        <v>13903</v>
      </c>
    </row>
    <row r="451" spans="1:4">
      <c r="A451" s="432"/>
      <c r="B451" s="433" t="s">
        <v>128</v>
      </c>
      <c r="C451" s="433"/>
      <c r="D451" s="65">
        <v>27615</v>
      </c>
    </row>
    <row r="452" spans="1:4">
      <c r="A452" s="432" t="s">
        <v>121</v>
      </c>
      <c r="B452" s="65" t="s">
        <v>130</v>
      </c>
      <c r="C452" s="65" t="s">
        <v>131</v>
      </c>
      <c r="D452" s="436">
        <v>115</v>
      </c>
    </row>
    <row r="453" spans="1:4">
      <c r="A453" s="432"/>
      <c r="B453" s="433"/>
      <c r="C453" s="65" t="s">
        <v>135</v>
      </c>
      <c r="D453" s="436"/>
    </row>
    <row r="454" spans="1:4">
      <c r="A454" s="432"/>
      <c r="B454" s="433"/>
      <c r="C454" s="65" t="s">
        <v>133</v>
      </c>
      <c r="D454" s="65">
        <v>165</v>
      </c>
    </row>
    <row r="455" spans="1:4">
      <c r="A455" s="432"/>
      <c r="B455" s="433"/>
      <c r="C455" s="65" t="s">
        <v>134</v>
      </c>
      <c r="D455" s="65">
        <v>45</v>
      </c>
    </row>
    <row r="456" spans="1:4">
      <c r="A456" s="432"/>
      <c r="B456" s="433"/>
      <c r="C456" s="65" t="s">
        <v>136</v>
      </c>
      <c r="D456" s="65">
        <v>7</v>
      </c>
    </row>
    <row r="457" spans="1:4">
      <c r="A457" s="432"/>
      <c r="B457" s="433"/>
      <c r="C457" s="65" t="s">
        <v>137</v>
      </c>
      <c r="D457" s="65">
        <v>2</v>
      </c>
    </row>
    <row r="458" spans="1:4">
      <c r="A458" s="432"/>
      <c r="B458" s="433"/>
      <c r="C458" s="65" t="s">
        <v>139</v>
      </c>
      <c r="D458" s="65">
        <v>2</v>
      </c>
    </row>
    <row r="459" spans="1:4">
      <c r="A459" s="432"/>
      <c r="B459" s="433"/>
      <c r="C459" s="65" t="s">
        <v>128</v>
      </c>
      <c r="D459" s="65">
        <v>336</v>
      </c>
    </row>
    <row r="460" spans="1:4">
      <c r="A460" s="432"/>
      <c r="B460" s="433" t="s">
        <v>140</v>
      </c>
      <c r="C460" s="65" t="s">
        <v>131</v>
      </c>
      <c r="D460" s="436">
        <v>928</v>
      </c>
    </row>
    <row r="461" spans="1:4">
      <c r="A461" s="432"/>
      <c r="B461" s="433"/>
      <c r="C461" s="65" t="s">
        <v>135</v>
      </c>
      <c r="D461" s="436"/>
    </row>
    <row r="462" spans="1:4">
      <c r="A462" s="432"/>
      <c r="B462" s="433"/>
      <c r="C462" s="65" t="s">
        <v>133</v>
      </c>
      <c r="D462" s="65">
        <v>1572</v>
      </c>
    </row>
    <row r="463" spans="1:4">
      <c r="A463" s="432"/>
      <c r="B463" s="433"/>
      <c r="C463" s="65" t="s">
        <v>134</v>
      </c>
      <c r="D463" s="65">
        <v>471</v>
      </c>
    </row>
    <row r="464" spans="1:4">
      <c r="A464" s="432"/>
      <c r="B464" s="433"/>
      <c r="C464" s="65" t="s">
        <v>136</v>
      </c>
      <c r="D464" s="65">
        <v>194</v>
      </c>
    </row>
    <row r="465" spans="1:4">
      <c r="A465" s="432"/>
      <c r="B465" s="433"/>
      <c r="C465" s="65" t="s">
        <v>137</v>
      </c>
      <c r="D465" s="65">
        <v>169</v>
      </c>
    </row>
    <row r="466" spans="1:4">
      <c r="A466" s="432"/>
      <c r="B466" s="433"/>
      <c r="C466" s="65" t="s">
        <v>139</v>
      </c>
      <c r="D466" s="65">
        <v>14</v>
      </c>
    </row>
    <row r="467" spans="1:4">
      <c r="A467" s="432"/>
      <c r="B467" s="433"/>
      <c r="C467" s="65" t="s">
        <v>128</v>
      </c>
      <c r="D467" s="65">
        <v>3348</v>
      </c>
    </row>
    <row r="468" spans="1:4">
      <c r="A468" s="432"/>
      <c r="B468" s="433" t="s">
        <v>132</v>
      </c>
      <c r="C468" s="65" t="s">
        <v>131</v>
      </c>
      <c r="D468" s="436">
        <v>985</v>
      </c>
    </row>
    <row r="469" spans="1:4">
      <c r="A469" s="432"/>
      <c r="B469" s="433"/>
      <c r="C469" s="65" t="s">
        <v>135</v>
      </c>
      <c r="D469" s="436"/>
    </row>
    <row r="470" spans="1:4">
      <c r="A470" s="432"/>
      <c r="B470" s="433"/>
      <c r="C470" s="65" t="s">
        <v>133</v>
      </c>
      <c r="D470" s="65">
        <v>1581</v>
      </c>
    </row>
    <row r="471" spans="1:4">
      <c r="A471" s="432"/>
      <c r="B471" s="433"/>
      <c r="C471" s="65" t="s">
        <v>134</v>
      </c>
      <c r="D471" s="65">
        <v>496</v>
      </c>
    </row>
    <row r="472" spans="1:4">
      <c r="A472" s="432"/>
      <c r="B472" s="433"/>
      <c r="C472" s="65" t="s">
        <v>136</v>
      </c>
      <c r="D472" s="65">
        <v>152</v>
      </c>
    </row>
    <row r="473" spans="1:4">
      <c r="A473" s="432"/>
      <c r="B473" s="433"/>
      <c r="C473" s="65" t="s">
        <v>137</v>
      </c>
      <c r="D473" s="65">
        <v>102</v>
      </c>
    </row>
    <row r="474" spans="1:4">
      <c r="A474" s="432"/>
      <c r="B474" s="433"/>
      <c r="C474" s="65" t="s">
        <v>139</v>
      </c>
      <c r="D474" s="65">
        <v>12</v>
      </c>
    </row>
    <row r="475" spans="1:4">
      <c r="A475" s="432"/>
      <c r="B475" s="433"/>
      <c r="C475" s="65" t="s">
        <v>128</v>
      </c>
      <c r="D475" s="65">
        <v>3328</v>
      </c>
    </row>
    <row r="476" spans="1:4">
      <c r="A476" s="432"/>
      <c r="B476" s="433" t="s">
        <v>128</v>
      </c>
      <c r="C476" s="433"/>
      <c r="D476" s="65">
        <v>7012</v>
      </c>
    </row>
    <row r="477" spans="1:4">
      <c r="A477" s="432" t="s">
        <v>122</v>
      </c>
      <c r="B477" s="65" t="s">
        <v>130</v>
      </c>
      <c r="C477" s="65" t="s">
        <v>131</v>
      </c>
      <c r="D477" s="436">
        <v>1050</v>
      </c>
    </row>
    <row r="478" spans="1:4">
      <c r="A478" s="432"/>
      <c r="B478" s="433"/>
      <c r="C478" s="65" t="s">
        <v>135</v>
      </c>
      <c r="D478" s="436"/>
    </row>
    <row r="479" spans="1:4">
      <c r="A479" s="432"/>
      <c r="B479" s="433"/>
      <c r="C479" s="65" t="s">
        <v>133</v>
      </c>
      <c r="D479" s="65">
        <v>1068</v>
      </c>
    </row>
    <row r="480" spans="1:4">
      <c r="A480" s="432"/>
      <c r="B480" s="433"/>
      <c r="C480" s="65" t="s">
        <v>134</v>
      </c>
      <c r="D480" s="65">
        <v>126</v>
      </c>
    </row>
    <row r="481" spans="1:4">
      <c r="A481" s="432"/>
      <c r="B481" s="433"/>
      <c r="C481" s="65" t="s">
        <v>136</v>
      </c>
      <c r="D481" s="65">
        <v>28</v>
      </c>
    </row>
    <row r="482" spans="1:4">
      <c r="A482" s="432"/>
      <c r="B482" s="433"/>
      <c r="C482" s="65" t="s">
        <v>137</v>
      </c>
      <c r="D482" s="65">
        <v>28</v>
      </c>
    </row>
    <row r="483" spans="1:4">
      <c r="A483" s="432"/>
      <c r="B483" s="433"/>
      <c r="C483" s="65" t="s">
        <v>138</v>
      </c>
      <c r="D483" s="65">
        <v>5</v>
      </c>
    </row>
    <row r="484" spans="1:4">
      <c r="A484" s="432"/>
      <c r="B484" s="433"/>
      <c r="C484" s="65" t="s">
        <v>139</v>
      </c>
      <c r="D484" s="65">
        <v>5</v>
      </c>
    </row>
    <row r="485" spans="1:4">
      <c r="A485" s="432"/>
      <c r="B485" s="433"/>
      <c r="C485" s="65" t="s">
        <v>128</v>
      </c>
      <c r="D485" s="65">
        <v>2310</v>
      </c>
    </row>
    <row r="486" spans="1:4">
      <c r="A486" s="432"/>
      <c r="B486" s="433" t="s">
        <v>140</v>
      </c>
      <c r="C486" s="65" t="s">
        <v>131</v>
      </c>
      <c r="D486" s="436">
        <v>11820</v>
      </c>
    </row>
    <row r="487" spans="1:4">
      <c r="A487" s="432"/>
      <c r="B487" s="433"/>
      <c r="C487" s="65" t="s">
        <v>135</v>
      </c>
      <c r="D487" s="436"/>
    </row>
    <row r="488" spans="1:4">
      <c r="A488" s="432"/>
      <c r="B488" s="433"/>
      <c r="C488" s="65" t="s">
        <v>133</v>
      </c>
      <c r="D488" s="65">
        <v>15618</v>
      </c>
    </row>
    <row r="489" spans="1:4">
      <c r="A489" s="432"/>
      <c r="B489" s="433"/>
      <c r="C489" s="65" t="s">
        <v>134</v>
      </c>
      <c r="D489" s="65">
        <v>3464</v>
      </c>
    </row>
    <row r="490" spans="1:4">
      <c r="A490" s="432"/>
      <c r="B490" s="433"/>
      <c r="C490" s="65" t="s">
        <v>136</v>
      </c>
      <c r="D490" s="65">
        <v>920</v>
      </c>
    </row>
    <row r="491" spans="1:4">
      <c r="A491" s="432"/>
      <c r="B491" s="433"/>
      <c r="C491" s="65" t="s">
        <v>137</v>
      </c>
      <c r="D491" s="65">
        <v>789</v>
      </c>
    </row>
    <row r="492" spans="1:4">
      <c r="A492" s="432"/>
      <c r="B492" s="433"/>
      <c r="C492" s="65" t="s">
        <v>138</v>
      </c>
      <c r="D492" s="65">
        <v>13</v>
      </c>
    </row>
    <row r="493" spans="1:4">
      <c r="A493" s="432"/>
      <c r="B493" s="433"/>
      <c r="C493" s="65" t="s">
        <v>139</v>
      </c>
      <c r="D493" s="65">
        <v>80</v>
      </c>
    </row>
    <row r="494" spans="1:4">
      <c r="A494" s="432"/>
      <c r="B494" s="433"/>
      <c r="C494" s="65" t="s">
        <v>128</v>
      </c>
      <c r="D494" s="65">
        <v>32704</v>
      </c>
    </row>
    <row r="495" spans="1:4">
      <c r="A495" s="432"/>
      <c r="B495" s="433" t="s">
        <v>132</v>
      </c>
      <c r="C495" s="65" t="s">
        <v>131</v>
      </c>
      <c r="D495" s="436">
        <v>12005</v>
      </c>
    </row>
    <row r="496" spans="1:4">
      <c r="A496" s="432"/>
      <c r="B496" s="433"/>
      <c r="C496" s="65" t="s">
        <v>135</v>
      </c>
      <c r="D496" s="436"/>
    </row>
    <row r="497" spans="1:4">
      <c r="A497" s="432"/>
      <c r="B497" s="433"/>
      <c r="C497" s="65" t="s">
        <v>133</v>
      </c>
      <c r="D497" s="65">
        <v>15907</v>
      </c>
    </row>
    <row r="498" spans="1:4">
      <c r="A498" s="432"/>
      <c r="B498" s="433"/>
      <c r="C498" s="65" t="s">
        <v>134</v>
      </c>
      <c r="D498" s="65">
        <v>2978</v>
      </c>
    </row>
    <row r="499" spans="1:4">
      <c r="A499" s="432"/>
      <c r="B499" s="433"/>
      <c r="C499" s="65" t="s">
        <v>136</v>
      </c>
      <c r="D499" s="65">
        <v>758</v>
      </c>
    </row>
    <row r="500" spans="1:4">
      <c r="A500" s="432"/>
      <c r="B500" s="433"/>
      <c r="C500" s="65" t="s">
        <v>137</v>
      </c>
      <c r="D500" s="65">
        <v>513</v>
      </c>
    </row>
    <row r="501" spans="1:4">
      <c r="A501" s="432"/>
      <c r="B501" s="433"/>
      <c r="C501" s="65" t="s">
        <v>138</v>
      </c>
      <c r="D501" s="65">
        <v>9</v>
      </c>
    </row>
    <row r="502" spans="1:4">
      <c r="A502" s="432"/>
      <c r="B502" s="433"/>
      <c r="C502" s="65" t="s">
        <v>139</v>
      </c>
      <c r="D502" s="65">
        <v>84</v>
      </c>
    </row>
    <row r="503" spans="1:4">
      <c r="A503" s="432"/>
      <c r="B503" s="433"/>
      <c r="C503" s="65" t="s">
        <v>128</v>
      </c>
      <c r="D503" s="65">
        <v>32254</v>
      </c>
    </row>
    <row r="504" spans="1:4">
      <c r="A504" s="432"/>
      <c r="B504" s="433" t="s">
        <v>128</v>
      </c>
      <c r="C504" s="433"/>
      <c r="D504" s="65">
        <v>67268</v>
      </c>
    </row>
    <row r="505" spans="1:4">
      <c r="A505" s="432" t="s">
        <v>123</v>
      </c>
      <c r="B505" s="65" t="s">
        <v>130</v>
      </c>
      <c r="C505" s="65" t="s">
        <v>131</v>
      </c>
      <c r="D505" s="436">
        <v>16191</v>
      </c>
    </row>
    <row r="506" spans="1:4">
      <c r="A506" s="432"/>
      <c r="B506" s="433"/>
      <c r="C506" s="65" t="s">
        <v>135</v>
      </c>
      <c r="D506" s="436"/>
    </row>
    <row r="507" spans="1:4">
      <c r="A507" s="432"/>
      <c r="B507" s="433"/>
      <c r="C507" s="65" t="s">
        <v>133</v>
      </c>
      <c r="D507" s="65">
        <v>18377</v>
      </c>
    </row>
    <row r="508" spans="1:4">
      <c r="A508" s="432"/>
      <c r="B508" s="433"/>
      <c r="C508" s="65" t="s">
        <v>134</v>
      </c>
      <c r="D508" s="65">
        <v>7418</v>
      </c>
    </row>
    <row r="509" spans="1:4">
      <c r="A509" s="432"/>
      <c r="B509" s="433"/>
      <c r="C509" s="65" t="s">
        <v>136</v>
      </c>
      <c r="D509" s="65">
        <v>3424</v>
      </c>
    </row>
    <row r="510" spans="1:4">
      <c r="A510" s="432"/>
      <c r="B510" s="433"/>
      <c r="C510" s="65" t="s">
        <v>137</v>
      </c>
      <c r="D510" s="65">
        <v>2638</v>
      </c>
    </row>
    <row r="511" spans="1:4">
      <c r="A511" s="432"/>
      <c r="B511" s="433"/>
      <c r="C511" s="65" t="s">
        <v>138</v>
      </c>
      <c r="D511" s="65">
        <v>2718</v>
      </c>
    </row>
    <row r="512" spans="1:4">
      <c r="A512" s="432"/>
      <c r="B512" s="433"/>
      <c r="C512" s="65" t="s">
        <v>139</v>
      </c>
      <c r="D512" s="65">
        <v>505</v>
      </c>
    </row>
    <row r="513" spans="1:4">
      <c r="A513" s="432"/>
      <c r="B513" s="433"/>
      <c r="C513" s="65" t="s">
        <v>128</v>
      </c>
      <c r="D513" s="65">
        <v>51271</v>
      </c>
    </row>
    <row r="514" spans="1:4">
      <c r="A514" s="432"/>
      <c r="B514" s="433" t="s">
        <v>140</v>
      </c>
      <c r="C514" s="65" t="s">
        <v>131</v>
      </c>
      <c r="D514" s="436">
        <v>37592</v>
      </c>
    </row>
    <row r="515" spans="1:4">
      <c r="A515" s="432"/>
      <c r="B515" s="433"/>
      <c r="C515" s="65" t="s">
        <v>135</v>
      </c>
      <c r="D515" s="436"/>
    </row>
    <row r="516" spans="1:4">
      <c r="A516" s="432"/>
      <c r="B516" s="433"/>
      <c r="C516" s="65" t="s">
        <v>133</v>
      </c>
      <c r="D516" s="65">
        <v>42176</v>
      </c>
    </row>
    <row r="517" spans="1:4">
      <c r="A517" s="432"/>
      <c r="B517" s="433"/>
      <c r="C517" s="65" t="s">
        <v>134</v>
      </c>
      <c r="D517" s="65">
        <v>27052</v>
      </c>
    </row>
    <row r="518" spans="1:4">
      <c r="A518" s="432"/>
      <c r="B518" s="433"/>
      <c r="C518" s="65" t="s">
        <v>136</v>
      </c>
      <c r="D518" s="65">
        <v>14672</v>
      </c>
    </row>
    <row r="519" spans="1:4">
      <c r="A519" s="432"/>
      <c r="B519" s="433"/>
      <c r="C519" s="65" t="s">
        <v>137</v>
      </c>
      <c r="D519" s="65">
        <v>17480</v>
      </c>
    </row>
    <row r="520" spans="1:4">
      <c r="A520" s="432"/>
      <c r="B520" s="433"/>
      <c r="C520" s="65" t="s">
        <v>138</v>
      </c>
      <c r="D520" s="65">
        <v>4004</v>
      </c>
    </row>
    <row r="521" spans="1:4">
      <c r="A521" s="432"/>
      <c r="B521" s="433"/>
      <c r="C521" s="65" t="s">
        <v>139</v>
      </c>
      <c r="D521" s="65">
        <v>3486</v>
      </c>
    </row>
    <row r="522" spans="1:4">
      <c r="A522" s="432"/>
      <c r="B522" s="433"/>
      <c r="C522" s="65" t="s">
        <v>128</v>
      </c>
      <c r="D522" s="65">
        <v>146462</v>
      </c>
    </row>
    <row r="523" spans="1:4">
      <c r="A523" s="432"/>
      <c r="B523" s="433" t="s">
        <v>132</v>
      </c>
      <c r="C523" s="65" t="s">
        <v>131</v>
      </c>
      <c r="D523" s="436">
        <v>44424</v>
      </c>
    </row>
    <row r="524" spans="1:4">
      <c r="A524" s="432"/>
      <c r="B524" s="433"/>
      <c r="C524" s="65" t="s">
        <v>135</v>
      </c>
      <c r="D524" s="436"/>
    </row>
    <row r="525" spans="1:4">
      <c r="A525" s="432"/>
      <c r="B525" s="433"/>
      <c r="C525" s="65" t="s">
        <v>133</v>
      </c>
      <c r="D525" s="65">
        <v>46579</v>
      </c>
    </row>
    <row r="526" spans="1:4">
      <c r="A526" s="432"/>
      <c r="B526" s="433"/>
      <c r="C526" s="65" t="s">
        <v>134</v>
      </c>
      <c r="D526" s="65">
        <v>26298</v>
      </c>
    </row>
    <row r="527" spans="1:4">
      <c r="A527" s="432"/>
      <c r="B527" s="433"/>
      <c r="C527" s="65" t="s">
        <v>136</v>
      </c>
      <c r="D527" s="65">
        <v>12511</v>
      </c>
    </row>
    <row r="528" spans="1:4">
      <c r="A528" s="432"/>
      <c r="B528" s="433"/>
      <c r="C528" s="65" t="s">
        <v>137</v>
      </c>
      <c r="D528" s="65">
        <v>12910</v>
      </c>
    </row>
    <row r="529" spans="1:4">
      <c r="A529" s="432"/>
      <c r="B529" s="433"/>
      <c r="C529" s="65" t="s">
        <v>138</v>
      </c>
      <c r="D529" s="65">
        <v>2294</v>
      </c>
    </row>
    <row r="530" spans="1:4">
      <c r="A530" s="432"/>
      <c r="B530" s="433"/>
      <c r="C530" s="65" t="s">
        <v>139</v>
      </c>
      <c r="D530" s="65">
        <v>2952</v>
      </c>
    </row>
    <row r="531" spans="1:4">
      <c r="A531" s="432"/>
      <c r="B531" s="433"/>
      <c r="C531" s="65" t="s">
        <v>128</v>
      </c>
      <c r="D531" s="65">
        <v>147968</v>
      </c>
    </row>
    <row r="532" spans="1:4">
      <c r="A532" s="432"/>
      <c r="B532" s="433" t="s">
        <v>128</v>
      </c>
      <c r="C532" s="433"/>
      <c r="D532" s="65">
        <v>345701</v>
      </c>
    </row>
    <row r="533" spans="1:4">
      <c r="A533" s="432" t="s">
        <v>124</v>
      </c>
      <c r="B533" s="65" t="s">
        <v>130</v>
      </c>
      <c r="C533" s="65" t="s">
        <v>131</v>
      </c>
      <c r="D533" s="436">
        <v>7425</v>
      </c>
    </row>
    <row r="534" spans="1:4">
      <c r="A534" s="432"/>
      <c r="B534" s="433"/>
      <c r="C534" s="65" t="s">
        <v>135</v>
      </c>
      <c r="D534" s="436"/>
    </row>
    <row r="535" spans="1:4">
      <c r="A535" s="432"/>
      <c r="B535" s="433"/>
      <c r="C535" s="65" t="s">
        <v>133</v>
      </c>
      <c r="D535" s="65">
        <v>7581</v>
      </c>
    </row>
    <row r="536" spans="1:4">
      <c r="A536" s="432"/>
      <c r="B536" s="433"/>
      <c r="C536" s="65" t="s">
        <v>134</v>
      </c>
      <c r="D536" s="65">
        <v>1089</v>
      </c>
    </row>
    <row r="537" spans="1:4">
      <c r="A537" s="432"/>
      <c r="B537" s="433"/>
      <c r="C537" s="65" t="s">
        <v>136</v>
      </c>
      <c r="D537" s="65">
        <v>279</v>
      </c>
    </row>
    <row r="538" spans="1:4">
      <c r="A538" s="432"/>
      <c r="B538" s="433"/>
      <c r="C538" s="65" t="s">
        <v>137</v>
      </c>
      <c r="D538" s="65">
        <v>348</v>
      </c>
    </row>
    <row r="539" spans="1:4">
      <c r="A539" s="432"/>
      <c r="B539" s="433"/>
      <c r="C539" s="65" t="s">
        <v>138</v>
      </c>
      <c r="D539" s="65">
        <v>20</v>
      </c>
    </row>
    <row r="540" spans="1:4">
      <c r="A540" s="432"/>
      <c r="B540" s="433"/>
      <c r="C540" s="65" t="s">
        <v>139</v>
      </c>
      <c r="D540" s="65">
        <v>93</v>
      </c>
    </row>
    <row r="541" spans="1:4">
      <c r="A541" s="432"/>
      <c r="B541" s="433"/>
      <c r="C541" s="65" t="s">
        <v>128</v>
      </c>
      <c r="D541" s="65">
        <v>16835</v>
      </c>
    </row>
    <row r="542" spans="1:4">
      <c r="A542" s="432"/>
      <c r="B542" s="433" t="s">
        <v>140</v>
      </c>
      <c r="C542" s="65" t="s">
        <v>131</v>
      </c>
      <c r="D542" s="436">
        <v>94565</v>
      </c>
    </row>
    <row r="543" spans="1:4">
      <c r="A543" s="432"/>
      <c r="B543" s="433"/>
      <c r="C543" s="65" t="s">
        <v>135</v>
      </c>
      <c r="D543" s="436"/>
    </row>
    <row r="544" spans="1:4">
      <c r="A544" s="432"/>
      <c r="B544" s="433"/>
      <c r="C544" s="65" t="s">
        <v>133</v>
      </c>
      <c r="D544" s="65">
        <v>125226</v>
      </c>
    </row>
    <row r="545" spans="1:4">
      <c r="A545" s="432"/>
      <c r="B545" s="433"/>
      <c r="C545" s="65" t="s">
        <v>134</v>
      </c>
      <c r="D545" s="65">
        <v>32071</v>
      </c>
    </row>
    <row r="546" spans="1:4">
      <c r="A546" s="432"/>
      <c r="B546" s="433"/>
      <c r="C546" s="65" t="s">
        <v>136</v>
      </c>
      <c r="D546" s="65">
        <v>12657</v>
      </c>
    </row>
    <row r="547" spans="1:4">
      <c r="A547" s="432"/>
      <c r="B547" s="433"/>
      <c r="C547" s="65" t="s">
        <v>137</v>
      </c>
      <c r="D547" s="65">
        <v>16887</v>
      </c>
    </row>
    <row r="548" spans="1:4">
      <c r="A548" s="432"/>
      <c r="B548" s="433"/>
      <c r="C548" s="65" t="s">
        <v>138</v>
      </c>
      <c r="D548" s="65">
        <v>438</v>
      </c>
    </row>
    <row r="549" spans="1:4">
      <c r="A549" s="432"/>
      <c r="B549" s="433"/>
      <c r="C549" s="65" t="s">
        <v>139</v>
      </c>
      <c r="D549" s="65">
        <v>3491</v>
      </c>
    </row>
    <row r="550" spans="1:4">
      <c r="A550" s="432"/>
      <c r="B550" s="433"/>
      <c r="C550" s="65" t="s">
        <v>128</v>
      </c>
      <c r="D550" s="65">
        <v>285335</v>
      </c>
    </row>
    <row r="551" spans="1:4">
      <c r="A551" s="432"/>
      <c r="B551" s="433" t="s">
        <v>132</v>
      </c>
      <c r="C551" s="65" t="s">
        <v>131</v>
      </c>
      <c r="D551" s="436">
        <v>106974</v>
      </c>
    </row>
    <row r="552" spans="1:4">
      <c r="A552" s="432"/>
      <c r="B552" s="433"/>
      <c r="C552" s="65" t="s">
        <v>135</v>
      </c>
      <c r="D552" s="436"/>
    </row>
    <row r="553" spans="1:4">
      <c r="A553" s="432"/>
      <c r="B553" s="433"/>
      <c r="C553" s="65" t="s">
        <v>133</v>
      </c>
      <c r="D553" s="65">
        <v>146582</v>
      </c>
    </row>
    <row r="554" spans="1:4">
      <c r="A554" s="432"/>
      <c r="B554" s="433"/>
      <c r="C554" s="65" t="s">
        <v>134</v>
      </c>
      <c r="D554" s="65">
        <v>34483</v>
      </c>
    </row>
    <row r="555" spans="1:4">
      <c r="A555" s="432"/>
      <c r="B555" s="433"/>
      <c r="C555" s="65" t="s">
        <v>136</v>
      </c>
      <c r="D555" s="65">
        <v>11518</v>
      </c>
    </row>
    <row r="556" spans="1:4">
      <c r="A556" s="432"/>
      <c r="B556" s="433"/>
      <c r="C556" s="65" t="s">
        <v>137</v>
      </c>
      <c r="D556" s="65">
        <v>12453</v>
      </c>
    </row>
    <row r="557" spans="1:4">
      <c r="A557" s="432"/>
      <c r="B557" s="433"/>
      <c r="C557" s="65" t="s">
        <v>138</v>
      </c>
      <c r="D557" s="65">
        <v>338</v>
      </c>
    </row>
    <row r="558" spans="1:4">
      <c r="A558" s="432"/>
      <c r="B558" s="433"/>
      <c r="C558" s="65" t="s">
        <v>139</v>
      </c>
      <c r="D558" s="65">
        <v>3008</v>
      </c>
    </row>
    <row r="559" spans="1:4">
      <c r="A559" s="432"/>
      <c r="B559" s="433"/>
      <c r="C559" s="65" t="s">
        <v>128</v>
      </c>
      <c r="D559" s="65">
        <v>315356</v>
      </c>
    </row>
    <row r="560" spans="1:4">
      <c r="A560" s="432"/>
      <c r="B560" s="433" t="s">
        <v>128</v>
      </c>
      <c r="C560" s="433"/>
      <c r="D560" s="65">
        <v>617526</v>
      </c>
    </row>
    <row r="561" spans="1:4">
      <c r="A561" s="432" t="s">
        <v>128</v>
      </c>
      <c r="B561" s="433"/>
      <c r="C561" s="433"/>
      <c r="D561" s="65">
        <v>1776722</v>
      </c>
    </row>
  </sheetData>
  <mergeCells count="164">
    <mergeCell ref="A561:C561"/>
    <mergeCell ref="A533:A560"/>
    <mergeCell ref="D533:D534"/>
    <mergeCell ref="B534:B541"/>
    <mergeCell ref="B542:B550"/>
    <mergeCell ref="D542:D543"/>
    <mergeCell ref="B551:B559"/>
    <mergeCell ref="D551:D552"/>
    <mergeCell ref="B560:C560"/>
    <mergeCell ref="A505:A532"/>
    <mergeCell ref="D505:D506"/>
    <mergeCell ref="B506:B513"/>
    <mergeCell ref="B514:B522"/>
    <mergeCell ref="D514:D515"/>
    <mergeCell ref="B523:B531"/>
    <mergeCell ref="D523:D524"/>
    <mergeCell ref="B532:C532"/>
    <mergeCell ref="A477:A504"/>
    <mergeCell ref="D477:D478"/>
    <mergeCell ref="B478:B485"/>
    <mergeCell ref="B486:B494"/>
    <mergeCell ref="D486:D487"/>
    <mergeCell ref="B495:B503"/>
    <mergeCell ref="D495:D496"/>
    <mergeCell ref="B504:C504"/>
    <mergeCell ref="A452:A476"/>
    <mergeCell ref="D452:D453"/>
    <mergeCell ref="B453:B459"/>
    <mergeCell ref="B460:B467"/>
    <mergeCell ref="D460:D461"/>
    <mergeCell ref="B468:B475"/>
    <mergeCell ref="D468:D469"/>
    <mergeCell ref="B476:C476"/>
    <mergeCell ref="A424:A451"/>
    <mergeCell ref="D424:D425"/>
    <mergeCell ref="B425:B432"/>
    <mergeCell ref="B433:B441"/>
    <mergeCell ref="D433:D434"/>
    <mergeCell ref="B442:B450"/>
    <mergeCell ref="D442:D443"/>
    <mergeCell ref="B451:C451"/>
    <mergeCell ref="A396:A423"/>
    <mergeCell ref="D396:D397"/>
    <mergeCell ref="B397:B404"/>
    <mergeCell ref="B405:B413"/>
    <mergeCell ref="D405:D406"/>
    <mergeCell ref="B414:B422"/>
    <mergeCell ref="D414:D415"/>
    <mergeCell ref="B423:C423"/>
    <mergeCell ref="A368:A395"/>
    <mergeCell ref="D368:D369"/>
    <mergeCell ref="B369:B376"/>
    <mergeCell ref="B377:B385"/>
    <mergeCell ref="D377:D378"/>
    <mergeCell ref="B386:B394"/>
    <mergeCell ref="D386:D387"/>
    <mergeCell ref="B395:C395"/>
    <mergeCell ref="A340:A367"/>
    <mergeCell ref="D340:D341"/>
    <mergeCell ref="B341:B348"/>
    <mergeCell ref="B349:B357"/>
    <mergeCell ref="D349:D350"/>
    <mergeCell ref="B358:B366"/>
    <mergeCell ref="D358:D359"/>
    <mergeCell ref="B367:C367"/>
    <mergeCell ref="A312:A339"/>
    <mergeCell ref="D312:D313"/>
    <mergeCell ref="B313:B320"/>
    <mergeCell ref="B321:B329"/>
    <mergeCell ref="D321:D322"/>
    <mergeCell ref="B330:B338"/>
    <mergeCell ref="D330:D331"/>
    <mergeCell ref="B339:C339"/>
    <mergeCell ref="A300:C300"/>
    <mergeCell ref="A306:C307"/>
    <mergeCell ref="D308:D309"/>
    <mergeCell ref="A309:A311"/>
    <mergeCell ref="B309:B310"/>
    <mergeCell ref="B311:C311"/>
    <mergeCell ref="A272:A299"/>
    <mergeCell ref="D272:D273"/>
    <mergeCell ref="B273:B280"/>
    <mergeCell ref="B281:B289"/>
    <mergeCell ref="D281:D282"/>
    <mergeCell ref="B290:B298"/>
    <mergeCell ref="D290:D291"/>
    <mergeCell ref="B299:C299"/>
    <mergeCell ref="A244:A271"/>
    <mergeCell ref="D244:D245"/>
    <mergeCell ref="B245:B252"/>
    <mergeCell ref="B253:B261"/>
    <mergeCell ref="D253:D254"/>
    <mergeCell ref="B262:B270"/>
    <mergeCell ref="D262:D263"/>
    <mergeCell ref="B271:C271"/>
    <mergeCell ref="A216:A243"/>
    <mergeCell ref="D216:D217"/>
    <mergeCell ref="B217:B224"/>
    <mergeCell ref="B225:B233"/>
    <mergeCell ref="D225:D226"/>
    <mergeCell ref="B234:B242"/>
    <mergeCell ref="D234:D235"/>
    <mergeCell ref="B243:C243"/>
    <mergeCell ref="A188:A215"/>
    <mergeCell ref="D188:D189"/>
    <mergeCell ref="B189:B196"/>
    <mergeCell ref="B197:B205"/>
    <mergeCell ref="D197:D198"/>
    <mergeCell ref="B206:B214"/>
    <mergeCell ref="D206:D207"/>
    <mergeCell ref="B215:C215"/>
    <mergeCell ref="A160:A187"/>
    <mergeCell ref="D160:D161"/>
    <mergeCell ref="B161:B168"/>
    <mergeCell ref="B169:B177"/>
    <mergeCell ref="D169:D170"/>
    <mergeCell ref="B178:B186"/>
    <mergeCell ref="D178:D179"/>
    <mergeCell ref="B187:C187"/>
    <mergeCell ref="A132:A159"/>
    <mergeCell ref="D132:D133"/>
    <mergeCell ref="B133:B140"/>
    <mergeCell ref="B141:B149"/>
    <mergeCell ref="D141:D142"/>
    <mergeCell ref="B150:B158"/>
    <mergeCell ref="D150:D151"/>
    <mergeCell ref="B159:C159"/>
    <mergeCell ref="A104:A131"/>
    <mergeCell ref="D104:D105"/>
    <mergeCell ref="B105:B112"/>
    <mergeCell ref="B113:B121"/>
    <mergeCell ref="D113:D114"/>
    <mergeCell ref="B122:B130"/>
    <mergeCell ref="D122:D123"/>
    <mergeCell ref="B131:C131"/>
    <mergeCell ref="A76:A103"/>
    <mergeCell ref="D76:D77"/>
    <mergeCell ref="B77:B84"/>
    <mergeCell ref="B85:B93"/>
    <mergeCell ref="D85:D86"/>
    <mergeCell ref="B94:B102"/>
    <mergeCell ref="D94:D95"/>
    <mergeCell ref="B103:C103"/>
    <mergeCell ref="A48:A75"/>
    <mergeCell ref="D48:D49"/>
    <mergeCell ref="B49:B56"/>
    <mergeCell ref="B57:B65"/>
    <mergeCell ref="D57:D58"/>
    <mergeCell ref="B66:B74"/>
    <mergeCell ref="D66:D67"/>
    <mergeCell ref="B75:C75"/>
    <mergeCell ref="A26:E26"/>
    <mergeCell ref="A41:C42"/>
    <mergeCell ref="D43:D44"/>
    <mergeCell ref="A44:A47"/>
    <mergeCell ref="B44:B46"/>
    <mergeCell ref="B47:C47"/>
    <mergeCell ref="A5:A6"/>
    <mergeCell ref="B5:B6"/>
    <mergeCell ref="C5:C6"/>
    <mergeCell ref="A7:E7"/>
    <mergeCell ref="A24:A25"/>
    <mergeCell ref="B24:B25"/>
    <mergeCell ref="C24:C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EE09C-EF8B-4227-A305-E814685251F7}">
  <dimension ref="A1:Q393"/>
  <sheetViews>
    <sheetView tabSelected="1" zoomScaleNormal="100" workbookViewId="0">
      <pane xSplit="3" ySplit="5" topLeftCell="F38" activePane="bottomRight" state="frozen"/>
      <selection pane="bottomRight" activeCell="N52" sqref="N52"/>
      <selection pane="bottomLeft" activeCell="L28" sqref="L28"/>
      <selection pane="topRight" activeCell="L28" sqref="L28"/>
    </sheetView>
  </sheetViews>
  <sheetFormatPr defaultColWidth="8.85546875" defaultRowHeight="15" customHeight="1"/>
  <cols>
    <col min="1" max="1" width="16.5703125" customWidth="1"/>
    <col min="2" max="2" width="13.85546875" customWidth="1"/>
    <col min="3" max="3" width="23.5703125" customWidth="1"/>
    <col min="4" max="4" width="11" customWidth="1"/>
    <col min="5" max="5" width="11" style="2" customWidth="1"/>
    <col min="6" max="6" width="13.42578125" bestFit="1" customWidth="1"/>
    <col min="7" max="7" width="13.42578125" customWidth="1"/>
    <col min="8" max="8" width="12.28515625" bestFit="1" customWidth="1"/>
    <col min="9" max="9" width="11" customWidth="1"/>
    <col min="10" max="10" width="11" style="2" customWidth="1"/>
    <col min="11" max="11" width="13.42578125" bestFit="1" customWidth="1"/>
    <col min="12" max="12" width="13.42578125" customWidth="1"/>
    <col min="13" max="13" width="12.28515625" bestFit="1" customWidth="1"/>
    <col min="14" max="14" width="14.85546875" customWidth="1"/>
    <col min="15" max="15" width="13.5703125" customWidth="1"/>
    <col min="16" max="16" width="10.85546875" bestFit="1" customWidth="1"/>
  </cols>
  <sheetData>
    <row r="1" spans="1:16" ht="21" customHeight="1">
      <c r="A1" s="449" t="s">
        <v>142</v>
      </c>
      <c r="B1" s="449"/>
      <c r="C1" s="449"/>
      <c r="D1" s="449"/>
      <c r="E1" s="449"/>
      <c r="F1" s="449"/>
      <c r="G1" s="449"/>
      <c r="H1" s="449"/>
      <c r="I1" s="132"/>
      <c r="J1" s="138"/>
      <c r="K1" s="132"/>
      <c r="L1" s="132"/>
      <c r="M1" s="132"/>
      <c r="N1" s="132"/>
      <c r="O1" s="132"/>
    </row>
    <row r="2" spans="1:16" ht="16.5" customHeight="1">
      <c r="A2" s="454"/>
      <c r="B2" s="454"/>
      <c r="C2" s="38"/>
      <c r="D2" s="438" t="s">
        <v>89</v>
      </c>
      <c r="E2" s="439"/>
      <c r="F2" s="439"/>
      <c r="G2" s="439"/>
      <c r="H2" s="439"/>
      <c r="I2" s="438" t="s">
        <v>1</v>
      </c>
      <c r="J2" s="439"/>
      <c r="K2" s="439"/>
      <c r="L2" s="439"/>
      <c r="M2" s="440"/>
      <c r="N2" s="438" t="s">
        <v>143</v>
      </c>
      <c r="O2" s="440"/>
    </row>
    <row r="3" spans="1:16" ht="16.5" customHeight="1">
      <c r="A3" s="454"/>
      <c r="B3" s="454"/>
      <c r="C3" s="38"/>
      <c r="D3" s="438"/>
      <c r="E3" s="439"/>
      <c r="F3" s="439"/>
      <c r="G3" s="439"/>
      <c r="H3" s="439"/>
      <c r="I3" s="438"/>
      <c r="J3" s="439"/>
      <c r="K3" s="439"/>
      <c r="L3" s="439"/>
      <c r="M3" s="440"/>
      <c r="N3" s="438"/>
      <c r="O3" s="440"/>
    </row>
    <row r="4" spans="1:16" s="26" customFormat="1" ht="14.45" customHeight="1">
      <c r="A4" s="454"/>
      <c r="B4" s="454"/>
      <c r="C4" s="18" t="s">
        <v>90</v>
      </c>
      <c r="D4" s="441" t="s">
        <v>91</v>
      </c>
      <c r="E4" s="442"/>
      <c r="F4" s="442"/>
      <c r="G4" s="442"/>
      <c r="H4" s="452"/>
      <c r="I4" s="441" t="s">
        <v>92</v>
      </c>
      <c r="J4" s="442"/>
      <c r="K4" s="442"/>
      <c r="L4" s="442"/>
      <c r="M4" s="443"/>
      <c r="N4" s="444" t="s">
        <v>144</v>
      </c>
      <c r="O4" s="445"/>
    </row>
    <row r="5" spans="1:16" ht="28.9">
      <c r="A5" s="454"/>
      <c r="B5" s="454"/>
      <c r="C5" s="38"/>
      <c r="D5" s="43" t="s">
        <v>145</v>
      </c>
      <c r="E5" s="139" t="s">
        <v>146</v>
      </c>
      <c r="F5" s="44" t="s">
        <v>147</v>
      </c>
      <c r="G5" s="44" t="s">
        <v>148</v>
      </c>
      <c r="H5" s="44" t="s">
        <v>149</v>
      </c>
      <c r="I5" s="43" t="s">
        <v>145</v>
      </c>
      <c r="J5" s="139" t="s">
        <v>146</v>
      </c>
      <c r="K5" s="44" t="s">
        <v>147</v>
      </c>
      <c r="L5" s="44" t="s">
        <v>148</v>
      </c>
      <c r="M5" s="45" t="s">
        <v>149</v>
      </c>
      <c r="N5" s="403" t="s">
        <v>150</v>
      </c>
      <c r="O5" s="404" t="s">
        <v>151</v>
      </c>
    </row>
    <row r="6" spans="1:16" ht="16.899999999999999" customHeight="1">
      <c r="A6" s="133"/>
      <c r="B6" s="448" t="s">
        <v>8</v>
      </c>
      <c r="C6" s="448"/>
      <c r="D6" s="142"/>
      <c r="E6" s="283"/>
      <c r="F6" s="284"/>
      <c r="G6" s="284"/>
      <c r="H6" s="284"/>
      <c r="I6" s="401"/>
      <c r="J6" s="283"/>
      <c r="K6" s="284"/>
      <c r="L6" s="284"/>
      <c r="M6" s="397"/>
      <c r="N6" s="405"/>
      <c r="O6" s="406"/>
    </row>
    <row r="7" spans="1:16" ht="16.899999999999999" customHeight="1">
      <c r="A7" s="133"/>
      <c r="B7" s="133"/>
      <c r="C7" s="6" t="s">
        <v>152</v>
      </c>
      <c r="D7" s="186">
        <v>2939750</v>
      </c>
      <c r="E7" s="66">
        <v>7.2708296811207884E-2</v>
      </c>
      <c r="F7" s="22">
        <v>2911274</v>
      </c>
      <c r="G7" s="82">
        <v>8.1314292925227447E-2</v>
      </c>
      <c r="H7" s="22">
        <v>28476</v>
      </c>
      <c r="I7" s="135">
        <v>2868502</v>
      </c>
      <c r="J7" s="66">
        <v>6.8490933404104462E-2</v>
      </c>
      <c r="K7" s="22">
        <v>2840383</v>
      </c>
      <c r="L7" s="281">
        <v>7.7099590716094013E-2</v>
      </c>
      <c r="M7" s="172">
        <v>28119</v>
      </c>
      <c r="N7" s="199">
        <f>K7-F7</f>
        <v>-70891</v>
      </c>
      <c r="O7" s="379">
        <f>N7/F7</f>
        <v>-2.4350507715865975E-2</v>
      </c>
    </row>
    <row r="8" spans="1:16" ht="16.899999999999999" customHeight="1">
      <c r="A8" s="133"/>
      <c r="B8" s="133"/>
      <c r="C8" s="6" t="s">
        <v>153</v>
      </c>
      <c r="D8" s="186">
        <v>37492362</v>
      </c>
      <c r="E8" s="66">
        <v>0.92729170318879217</v>
      </c>
      <c r="F8" s="22">
        <v>32891460</v>
      </c>
      <c r="G8" s="82">
        <v>0.9186857070747726</v>
      </c>
      <c r="H8" s="22">
        <v>4600902</v>
      </c>
      <c r="I8" s="135">
        <v>39012983</v>
      </c>
      <c r="J8" s="66">
        <v>0.9315090665958955</v>
      </c>
      <c r="K8" s="22">
        <v>34000059</v>
      </c>
      <c r="L8" s="281">
        <v>0.92290040928390593</v>
      </c>
      <c r="M8" s="172">
        <v>5012924</v>
      </c>
      <c r="N8" s="199">
        <f t="shared" ref="N8:N9" si="0">K8-F8</f>
        <v>1108599</v>
      </c>
      <c r="O8" s="379">
        <f>N8/F8</f>
        <v>3.3704767134082832E-2</v>
      </c>
      <c r="P8" s="237"/>
    </row>
    <row r="9" spans="1:16" ht="16.899999999999999" customHeight="1">
      <c r="A9" s="133"/>
      <c r="B9" s="133"/>
      <c r="C9" s="6" t="s">
        <v>154</v>
      </c>
      <c r="D9" s="186">
        <v>40432112</v>
      </c>
      <c r="E9" s="66">
        <v>1</v>
      </c>
      <c r="F9" s="22">
        <v>35802734</v>
      </c>
      <c r="G9" s="82">
        <v>1</v>
      </c>
      <c r="H9" s="22">
        <v>4629378</v>
      </c>
      <c r="I9" s="135">
        <v>41881485</v>
      </c>
      <c r="J9" s="66">
        <v>1</v>
      </c>
      <c r="K9" s="22">
        <v>36840442</v>
      </c>
      <c r="L9" s="281">
        <v>1</v>
      </c>
      <c r="M9" s="172">
        <v>5041043</v>
      </c>
      <c r="N9" s="199">
        <f t="shared" si="0"/>
        <v>1037708</v>
      </c>
      <c r="O9" s="379">
        <f>N9/F9</f>
        <v>2.8984043509079502E-2</v>
      </c>
    </row>
    <row r="10" spans="1:16" ht="16.899999999999999" customHeight="1">
      <c r="A10" s="133"/>
      <c r="B10" s="133"/>
      <c r="C10" s="141"/>
      <c r="D10" s="142"/>
      <c r="E10" s="283"/>
      <c r="F10" s="284"/>
      <c r="G10" s="284"/>
      <c r="H10" s="284"/>
      <c r="I10" s="401"/>
      <c r="J10" s="283"/>
      <c r="K10" s="22"/>
      <c r="L10" s="284"/>
      <c r="M10" s="172"/>
      <c r="N10" s="405"/>
      <c r="O10" s="406"/>
    </row>
    <row r="11" spans="1:16" ht="16.899999999999999" customHeight="1">
      <c r="A11" s="133"/>
      <c r="B11" s="448" t="s">
        <v>9</v>
      </c>
      <c r="C11" s="448"/>
      <c r="D11" s="142"/>
      <c r="E11" s="283"/>
      <c r="F11" s="284"/>
      <c r="G11" s="284"/>
      <c r="H11" s="284"/>
      <c r="I11" s="401"/>
      <c r="J11" s="283"/>
      <c r="K11" s="22"/>
      <c r="L11" s="398"/>
      <c r="M11" s="397"/>
      <c r="N11" s="405"/>
      <c r="O11" s="406"/>
    </row>
    <row r="12" spans="1:16" ht="16.899999999999999" customHeight="1">
      <c r="A12" s="133"/>
      <c r="B12" s="133"/>
      <c r="C12" s="6" t="s">
        <v>155</v>
      </c>
      <c r="D12" s="186">
        <v>2322710</v>
      </c>
      <c r="E12" s="66">
        <v>5.7447159821876238E-2</v>
      </c>
      <c r="F12" s="22">
        <v>2282671</v>
      </c>
      <c r="G12" s="82">
        <v>6.3756890744712399E-2</v>
      </c>
      <c r="H12" s="22">
        <v>40039</v>
      </c>
      <c r="I12" s="135">
        <v>2302296</v>
      </c>
      <c r="J12" s="66">
        <v>5.4971689757419062E-2</v>
      </c>
      <c r="K12" s="22">
        <v>2266572</v>
      </c>
      <c r="L12" s="281">
        <v>6.1524017545717825E-2</v>
      </c>
      <c r="M12" s="172">
        <v>35724</v>
      </c>
      <c r="N12" s="199">
        <f>K12-F12</f>
        <v>-16099</v>
      </c>
      <c r="O12" s="379">
        <f>N12/F12</f>
        <v>-7.0527027328949289E-3</v>
      </c>
    </row>
    <row r="13" spans="1:16" ht="16.899999999999999" customHeight="1">
      <c r="A13" s="133"/>
      <c r="B13" s="133"/>
      <c r="C13" s="6" t="s">
        <v>156</v>
      </c>
      <c r="D13" s="186">
        <v>38109402</v>
      </c>
      <c r="E13" s="66">
        <v>0.9425528401781238</v>
      </c>
      <c r="F13" s="22">
        <v>33520063</v>
      </c>
      <c r="G13" s="82">
        <v>0.93624310925528764</v>
      </c>
      <c r="H13" s="22">
        <v>4589339</v>
      </c>
      <c r="I13" s="135">
        <v>39579189</v>
      </c>
      <c r="J13" s="66">
        <v>0.94502831024258094</v>
      </c>
      <c r="K13" s="22">
        <v>34573870</v>
      </c>
      <c r="L13" s="281">
        <v>0.93847598245428221</v>
      </c>
      <c r="M13" s="172">
        <v>5005319</v>
      </c>
      <c r="N13" s="199">
        <f t="shared" ref="N13:N14" si="1">K13-F13</f>
        <v>1053807</v>
      </c>
      <c r="O13" s="379">
        <f>N13/F13</f>
        <v>3.1438097237466406E-2</v>
      </c>
    </row>
    <row r="14" spans="1:16" ht="16.899999999999999" customHeight="1">
      <c r="A14" s="133"/>
      <c r="B14" s="133"/>
      <c r="C14" s="6" t="s">
        <v>154</v>
      </c>
      <c r="D14" s="186">
        <f>SUM(D12:D13)</f>
        <v>40432112</v>
      </c>
      <c r="E14" s="66">
        <v>1</v>
      </c>
      <c r="F14" s="22">
        <f>SUM(F12:F13)</f>
        <v>35802734</v>
      </c>
      <c r="G14" s="82">
        <v>1</v>
      </c>
      <c r="H14" s="22">
        <f>SUM(H12:H13)</f>
        <v>4629378</v>
      </c>
      <c r="I14" s="135">
        <f>SUM(I12:I13)</f>
        <v>41881485</v>
      </c>
      <c r="J14" s="66">
        <v>1</v>
      </c>
      <c r="K14" s="22">
        <f>SUM(K12:K13)</f>
        <v>36840442</v>
      </c>
      <c r="L14" s="281">
        <v>1</v>
      </c>
      <c r="M14" s="172">
        <f>SUM(M12:M13)</f>
        <v>5041043</v>
      </c>
      <c r="N14" s="199">
        <f t="shared" si="1"/>
        <v>1037708</v>
      </c>
      <c r="O14" s="379">
        <f>N14/F14</f>
        <v>2.8984043509079502E-2</v>
      </c>
    </row>
    <row r="15" spans="1:16" ht="13.15" customHeight="1">
      <c r="B15" s="32"/>
      <c r="C15" s="6"/>
      <c r="D15" s="60"/>
      <c r="E15" s="66"/>
      <c r="F15" s="22"/>
      <c r="G15" s="22"/>
      <c r="H15" s="66"/>
      <c r="I15" s="135"/>
      <c r="J15" s="66"/>
      <c r="K15" s="22"/>
      <c r="L15" s="22"/>
      <c r="M15" s="322"/>
      <c r="N15" s="199"/>
      <c r="O15" s="379"/>
    </row>
    <row r="16" spans="1:16" ht="14.45">
      <c r="B16" s="448" t="s">
        <v>10</v>
      </c>
      <c r="C16" s="448"/>
      <c r="E16" s="86"/>
      <c r="F16" s="19"/>
      <c r="G16" s="19"/>
      <c r="H16" s="19"/>
      <c r="I16" s="89"/>
      <c r="J16" s="86"/>
      <c r="K16" s="19"/>
      <c r="L16" s="19"/>
      <c r="M16" s="174"/>
      <c r="N16" s="89"/>
      <c r="O16" s="174"/>
    </row>
    <row r="17" spans="1:17" ht="14.45">
      <c r="C17" s="6" t="s">
        <v>157</v>
      </c>
      <c r="D17" s="60">
        <v>6451429</v>
      </c>
      <c r="E17" s="66">
        <v>0.15956200853420668</v>
      </c>
      <c r="F17" s="22">
        <v>5741846</v>
      </c>
      <c r="G17" s="82">
        <v>0.16037451218110885</v>
      </c>
      <c r="H17" s="22">
        <v>709583</v>
      </c>
      <c r="I17" s="135">
        <v>6738793</v>
      </c>
      <c r="J17" s="66">
        <v>0.16090148188393988</v>
      </c>
      <c r="K17" s="22">
        <v>5974759</v>
      </c>
      <c r="L17" s="281">
        <v>0.162179351702675</v>
      </c>
      <c r="M17" s="172">
        <v>764034</v>
      </c>
      <c r="N17" s="199">
        <f>K17-F17</f>
        <v>232913</v>
      </c>
      <c r="O17" s="379">
        <f>N17/F17</f>
        <v>4.0564132162374263E-2</v>
      </c>
      <c r="P17" s="8"/>
      <c r="Q17" s="24"/>
    </row>
    <row r="18" spans="1:17" ht="14.45">
      <c r="C18" s="6" t="s">
        <v>158</v>
      </c>
      <c r="D18" s="60">
        <v>2758362</v>
      </c>
      <c r="E18" s="66">
        <v>6.8222060722427758E-2</v>
      </c>
      <c r="F18" s="22">
        <v>2438728</v>
      </c>
      <c r="G18" s="82">
        <v>6.8115691946877582E-2</v>
      </c>
      <c r="H18" s="22">
        <v>319634</v>
      </c>
      <c r="I18" s="135">
        <v>2882027</v>
      </c>
      <c r="J18" s="66">
        <v>6.8813868467175895E-2</v>
      </c>
      <c r="K18" s="22">
        <v>2534454</v>
      </c>
      <c r="L18" s="281">
        <v>6.8795428675910028E-2</v>
      </c>
      <c r="M18" s="172">
        <v>347573</v>
      </c>
      <c r="N18" s="199">
        <f>K18-F18</f>
        <v>95726</v>
      </c>
      <c r="O18" s="379">
        <f>N18/F18</f>
        <v>3.9252429955288166E-2</v>
      </c>
      <c r="P18" s="8"/>
      <c r="Q18" s="24"/>
    </row>
    <row r="19" spans="1:17" ht="14.45">
      <c r="C19" s="6" t="s">
        <v>159</v>
      </c>
      <c r="D19" s="60">
        <v>660171</v>
      </c>
      <c r="E19" s="66">
        <v>1.6327888090535564E-2</v>
      </c>
      <c r="F19" s="22">
        <v>635065</v>
      </c>
      <c r="G19" s="82">
        <v>1.7737891190097381E-2</v>
      </c>
      <c r="H19" s="22">
        <v>25106</v>
      </c>
      <c r="I19" s="135">
        <v>761304</v>
      </c>
      <c r="J19" s="66">
        <v>1.8177578946878315E-2</v>
      </c>
      <c r="K19" s="22">
        <v>729806</v>
      </c>
      <c r="L19" s="281">
        <v>1.9809914332732489E-2</v>
      </c>
      <c r="M19" s="172">
        <v>31498</v>
      </c>
      <c r="N19" s="199">
        <f>K19-F19</f>
        <v>94741</v>
      </c>
      <c r="O19" s="379">
        <f>N19/F19</f>
        <v>0.14918315448025005</v>
      </c>
      <c r="P19" s="8"/>
      <c r="Q19" s="24"/>
    </row>
    <row r="20" spans="1:17" ht="14.45">
      <c r="C20" s="6" t="s">
        <v>160</v>
      </c>
      <c r="D20" s="60">
        <v>23579489</v>
      </c>
      <c r="E20" s="66">
        <v>0.58318717063308489</v>
      </c>
      <c r="F20" s="22">
        <v>20723436</v>
      </c>
      <c r="G20" s="82">
        <v>0.57882272342665231</v>
      </c>
      <c r="H20" s="22">
        <v>2856053</v>
      </c>
      <c r="I20" s="135">
        <v>24280171</v>
      </c>
      <c r="J20" s="66">
        <v>0.57973519802366125</v>
      </c>
      <c r="K20" s="22">
        <v>21169384</v>
      </c>
      <c r="L20" s="281">
        <v>0.5746235075029773</v>
      </c>
      <c r="M20" s="172">
        <v>3110787</v>
      </c>
      <c r="N20" s="199">
        <f>K20-F20</f>
        <v>445948</v>
      </c>
      <c r="O20" s="379">
        <f>N20/F20</f>
        <v>2.1519018371277815E-2</v>
      </c>
      <c r="P20" s="8"/>
      <c r="Q20" s="24"/>
    </row>
    <row r="21" spans="1:17" ht="14.45">
      <c r="C21" s="6" t="s">
        <v>161</v>
      </c>
      <c r="D21" s="60">
        <v>4719894</v>
      </c>
      <c r="E21" s="66">
        <v>0.11673627140724185</v>
      </c>
      <c r="F21" s="22">
        <v>4120307</v>
      </c>
      <c r="G21" s="82">
        <v>0.11508358551612287</v>
      </c>
      <c r="H21" s="22">
        <v>599587</v>
      </c>
      <c r="I21" s="135">
        <v>4840358</v>
      </c>
      <c r="J21" s="66">
        <v>0.11557274055588047</v>
      </c>
      <c r="K21" s="22">
        <v>4191947</v>
      </c>
      <c r="L21" s="281">
        <v>0.11378655554675485</v>
      </c>
      <c r="M21" s="172">
        <v>648411</v>
      </c>
      <c r="N21" s="199">
        <f>K21-F21</f>
        <v>71640</v>
      </c>
      <c r="O21" s="379">
        <f>N21/F21</f>
        <v>1.7387053925836109E-2</v>
      </c>
      <c r="P21" s="8"/>
      <c r="Q21" s="24"/>
    </row>
    <row r="22" spans="1:17" ht="14.45">
      <c r="C22" s="6" t="s">
        <v>162</v>
      </c>
      <c r="D22" s="60"/>
      <c r="E22" s="66"/>
      <c r="F22" s="22"/>
      <c r="G22" s="82"/>
      <c r="H22" s="22"/>
      <c r="I22" s="135">
        <v>4694520</v>
      </c>
      <c r="J22" s="66">
        <v>0.11209058131534734</v>
      </c>
      <c r="K22" s="22">
        <v>4050277</v>
      </c>
      <c r="L22" s="281">
        <v>0.10994105336738359</v>
      </c>
      <c r="M22" s="172">
        <v>644243</v>
      </c>
      <c r="N22" s="301"/>
      <c r="O22" s="171"/>
      <c r="P22" s="8"/>
      <c r="Q22" s="24"/>
    </row>
    <row r="23" spans="1:17" ht="14.45">
      <c r="C23" s="6" t="s">
        <v>163</v>
      </c>
      <c r="D23" s="60">
        <v>1858790</v>
      </c>
      <c r="E23" s="66">
        <v>4.5973111669259326E-2</v>
      </c>
      <c r="F23" s="22">
        <v>1752408</v>
      </c>
      <c r="G23" s="82">
        <v>4.8946206175204385E-2</v>
      </c>
      <c r="H23" s="22">
        <v>106382</v>
      </c>
      <c r="I23" s="135">
        <v>1970312</v>
      </c>
      <c r="J23" s="66">
        <v>4.7044941219252373E-2</v>
      </c>
      <c r="K23" s="22">
        <v>1846805</v>
      </c>
      <c r="L23" s="281">
        <v>5.0129827432580751E-2</v>
      </c>
      <c r="M23" s="172">
        <v>123507</v>
      </c>
      <c r="N23" s="199">
        <f>K23-F23</f>
        <v>94397</v>
      </c>
      <c r="O23" s="379">
        <f>N23/F23</f>
        <v>5.3867021835097763E-2</v>
      </c>
      <c r="P23" s="8"/>
      <c r="Q23" s="24"/>
    </row>
    <row r="24" spans="1:17" ht="14.45">
      <c r="C24" s="7" t="s">
        <v>154</v>
      </c>
      <c r="D24" s="60">
        <v>40432112</v>
      </c>
      <c r="E24" s="66">
        <v>1</v>
      </c>
      <c r="F24" s="22">
        <v>35802734</v>
      </c>
      <c r="G24" s="82">
        <v>1</v>
      </c>
      <c r="H24" s="22">
        <v>4629378</v>
      </c>
      <c r="I24" s="135">
        <v>41881485</v>
      </c>
      <c r="J24" s="66">
        <v>1</v>
      </c>
      <c r="K24" s="22">
        <v>36840442</v>
      </c>
      <c r="L24" s="281">
        <v>1</v>
      </c>
      <c r="M24" s="172">
        <v>5041043</v>
      </c>
      <c r="N24" s="199">
        <f>K24-F24</f>
        <v>1037708</v>
      </c>
      <c r="O24" s="379">
        <f>N24/F24</f>
        <v>2.8984043509079502E-2</v>
      </c>
      <c r="P24" s="8"/>
      <c r="Q24" s="24"/>
    </row>
    <row r="25" spans="1:17" ht="14.45">
      <c r="B25" s="10" t="s">
        <v>164</v>
      </c>
      <c r="C25" s="10"/>
      <c r="E25" s="86"/>
      <c r="F25" s="19"/>
      <c r="G25" s="19"/>
      <c r="H25" s="19"/>
      <c r="I25" s="89"/>
      <c r="J25" s="86"/>
      <c r="K25" s="19"/>
      <c r="L25" s="19"/>
      <c r="M25" s="174"/>
      <c r="N25" s="89"/>
      <c r="O25" s="174"/>
    </row>
    <row r="26" spans="1:17" ht="14.45">
      <c r="B26" s="10" t="s">
        <v>165</v>
      </c>
      <c r="E26" s="86"/>
      <c r="F26" s="19"/>
      <c r="G26" s="19"/>
      <c r="H26" s="19"/>
      <c r="I26" s="402"/>
      <c r="J26" s="86"/>
      <c r="K26" s="19"/>
      <c r="L26" s="19"/>
      <c r="M26" s="174"/>
      <c r="N26" s="89"/>
      <c r="O26" s="174"/>
    </row>
    <row r="27" spans="1:17" ht="14.45">
      <c r="B27" s="10" t="s">
        <v>166</v>
      </c>
      <c r="E27" s="86"/>
      <c r="F27" s="19"/>
      <c r="G27" s="19"/>
      <c r="H27" s="19"/>
      <c r="I27" s="89"/>
      <c r="J27" s="86"/>
      <c r="K27" s="19"/>
      <c r="L27" s="19"/>
      <c r="M27" s="174"/>
      <c r="N27" s="89"/>
      <c r="O27" s="174"/>
    </row>
    <row r="28" spans="1:17" ht="16.899999999999999" customHeight="1">
      <c r="A28" s="133"/>
      <c r="B28" s="133"/>
      <c r="C28" s="141"/>
      <c r="D28" s="142"/>
      <c r="E28" s="283"/>
      <c r="F28" s="284"/>
      <c r="G28" s="284"/>
      <c r="H28" s="284"/>
      <c r="I28" s="401"/>
      <c r="J28" s="283"/>
      <c r="K28" s="284"/>
      <c r="L28" s="284"/>
      <c r="M28" s="397"/>
      <c r="N28" s="405"/>
      <c r="O28" s="406"/>
    </row>
    <row r="29" spans="1:17" ht="13.15" customHeight="1">
      <c r="B29" s="448" t="s">
        <v>11</v>
      </c>
      <c r="C29" s="448"/>
      <c r="E29" s="86"/>
      <c r="F29" s="19"/>
      <c r="G29" s="19"/>
      <c r="H29" s="19"/>
      <c r="I29" s="89"/>
      <c r="J29" s="86"/>
      <c r="K29" s="19"/>
      <c r="L29" s="19"/>
      <c r="M29" s="174"/>
      <c r="N29" s="89"/>
      <c r="O29" s="174"/>
    </row>
    <row r="30" spans="1:17" ht="14.45">
      <c r="C30" s="6" t="s">
        <v>167</v>
      </c>
      <c r="D30" s="60">
        <v>18330598</v>
      </c>
      <c r="E30" s="66">
        <v>0.45336731358480603</v>
      </c>
      <c r="F30" s="22">
        <v>16615492</v>
      </c>
      <c r="G30" s="82">
        <v>0.46408444673526889</v>
      </c>
      <c r="H30" s="22">
        <v>1715106</v>
      </c>
      <c r="I30" s="135">
        <v>19004486</v>
      </c>
      <c r="J30" s="66">
        <v>0.45376819852495681</v>
      </c>
      <c r="K30" s="22">
        <v>17135589</v>
      </c>
      <c r="L30" s="281">
        <v>0.46512984290470782</v>
      </c>
      <c r="M30" s="172">
        <v>1868897</v>
      </c>
      <c r="N30" s="199">
        <f>K30-F30</f>
        <v>520097</v>
      </c>
      <c r="O30" s="379">
        <f>N30/F30</f>
        <v>3.1301931956032356E-2</v>
      </c>
    </row>
    <row r="31" spans="1:17" ht="14.45">
      <c r="C31" s="6" t="s">
        <v>168</v>
      </c>
      <c r="D31" s="60">
        <v>18527421</v>
      </c>
      <c r="E31" s="66">
        <v>0.45823530069366647</v>
      </c>
      <c r="F31" s="22">
        <v>16008717</v>
      </c>
      <c r="G31" s="82">
        <v>0.44713671866511645</v>
      </c>
      <c r="H31" s="22">
        <v>2518704</v>
      </c>
      <c r="I31" s="135">
        <v>19139106</v>
      </c>
      <c r="J31" s="66">
        <v>0.45698250670911023</v>
      </c>
      <c r="K31" s="22">
        <v>16395833</v>
      </c>
      <c r="L31" s="281">
        <v>0.44504984495028588</v>
      </c>
      <c r="M31" s="172">
        <v>2743273</v>
      </c>
      <c r="N31" s="199">
        <f t="shared" ref="N31:N33" si="2">K31-F31</f>
        <v>387116</v>
      </c>
      <c r="O31" s="379">
        <f>N31/F31</f>
        <v>2.4181575575356849E-2</v>
      </c>
    </row>
    <row r="32" spans="1:17" ht="14.45">
      <c r="C32" s="6" t="s">
        <v>123</v>
      </c>
      <c r="D32" s="60">
        <v>3574093</v>
      </c>
      <c r="E32" s="66">
        <v>8.8397385721527486E-2</v>
      </c>
      <c r="F32" s="22">
        <v>3178525</v>
      </c>
      <c r="G32" s="82">
        <v>8.8778834599614651E-2</v>
      </c>
      <c r="H32" s="22">
        <v>395568</v>
      </c>
      <c r="I32" s="135">
        <v>3737893</v>
      </c>
      <c r="J32" s="66">
        <v>8.9249294765932963E-2</v>
      </c>
      <c r="K32" s="22">
        <v>3309020</v>
      </c>
      <c r="L32" s="281">
        <v>8.9820312145006298E-2</v>
      </c>
      <c r="M32" s="172">
        <v>428873</v>
      </c>
      <c r="N32" s="199">
        <f t="shared" si="2"/>
        <v>130495</v>
      </c>
      <c r="O32" s="379">
        <f>N32/F32</f>
        <v>4.10552064243635E-2</v>
      </c>
    </row>
    <row r="33" spans="2:17" ht="14.45">
      <c r="C33" s="7" t="s">
        <v>154</v>
      </c>
      <c r="D33" s="60">
        <v>40432112</v>
      </c>
      <c r="E33" s="66">
        <v>1</v>
      </c>
      <c r="F33" s="22">
        <v>35802734</v>
      </c>
      <c r="G33" s="82">
        <v>1</v>
      </c>
      <c r="H33" s="22">
        <v>4629378</v>
      </c>
      <c r="I33" s="135">
        <v>41881485</v>
      </c>
      <c r="J33" s="66">
        <v>1</v>
      </c>
      <c r="K33" s="22">
        <v>36840442</v>
      </c>
      <c r="L33" s="281">
        <v>1</v>
      </c>
      <c r="M33" s="172">
        <v>5041043</v>
      </c>
      <c r="N33" s="199">
        <f t="shared" si="2"/>
        <v>1037708</v>
      </c>
      <c r="O33" s="379">
        <f>N33/F33</f>
        <v>2.8984043509079502E-2</v>
      </c>
      <c r="Q33" s="8"/>
    </row>
    <row r="34" spans="2:17" ht="13.15" customHeight="1">
      <c r="D34" s="8"/>
      <c r="E34" s="86"/>
      <c r="F34" s="20"/>
      <c r="G34" s="20"/>
      <c r="H34" s="19"/>
      <c r="I34" s="199"/>
      <c r="J34" s="86"/>
      <c r="K34" s="20"/>
      <c r="L34" s="20"/>
      <c r="M34" s="174"/>
      <c r="N34" s="89"/>
      <c r="O34" s="174"/>
    </row>
    <row r="35" spans="2:17" ht="13.15" customHeight="1">
      <c r="B35" s="448" t="s">
        <v>12</v>
      </c>
      <c r="C35" s="448"/>
      <c r="E35" s="86"/>
      <c r="F35" s="19"/>
      <c r="G35" s="19"/>
      <c r="H35" s="19"/>
      <c r="I35" s="89"/>
      <c r="J35" s="86"/>
      <c r="K35" s="19"/>
      <c r="L35" s="19"/>
      <c r="M35" s="174"/>
      <c r="N35" s="89"/>
      <c r="O35" s="174"/>
    </row>
    <row r="36" spans="2:17" ht="14.45">
      <c r="C36" s="6" t="s">
        <v>135</v>
      </c>
      <c r="D36" s="60">
        <v>6523680</v>
      </c>
      <c r="E36" s="66">
        <v>0.1613489792469906</v>
      </c>
      <c r="F36" s="22">
        <v>6523680</v>
      </c>
      <c r="G36" s="82">
        <v>0.18221178304427812</v>
      </c>
      <c r="H36" s="19"/>
      <c r="I36" s="135">
        <v>6921014</v>
      </c>
      <c r="J36" s="66">
        <v>0.16525235435180963</v>
      </c>
      <c r="K36" s="22">
        <v>6921014</v>
      </c>
      <c r="L36" s="281">
        <v>0.1878645755661672</v>
      </c>
      <c r="M36" s="174"/>
      <c r="N36" s="199">
        <f t="shared" ref="N36:N43" si="3">K36-F36</f>
        <v>397334</v>
      </c>
      <c r="O36" s="379">
        <f t="shared" ref="O36:O43" si="4">N36/F36</f>
        <v>6.0906420915802124E-2</v>
      </c>
      <c r="P36" s="8"/>
      <c r="Q36" s="24"/>
    </row>
    <row r="37" spans="2:17" ht="14.45">
      <c r="C37" s="6" t="s">
        <v>133</v>
      </c>
      <c r="D37" s="60">
        <v>11256239</v>
      </c>
      <c r="E37" s="66">
        <v>0.27839849177307385</v>
      </c>
      <c r="F37" s="22">
        <v>11256239</v>
      </c>
      <c r="G37" s="82">
        <v>0.31439607377470113</v>
      </c>
      <c r="H37" s="19"/>
      <c r="I37" s="135">
        <v>11677907</v>
      </c>
      <c r="J37" s="66">
        <v>0.27883220950737542</v>
      </c>
      <c r="K37" s="22">
        <v>11677907</v>
      </c>
      <c r="L37" s="281">
        <v>0.31698607199121009</v>
      </c>
      <c r="M37" s="174"/>
      <c r="N37" s="199">
        <f t="shared" si="3"/>
        <v>421668</v>
      </c>
      <c r="O37" s="379">
        <f t="shared" si="4"/>
        <v>3.7460825058885122E-2</v>
      </c>
      <c r="P37" s="8"/>
      <c r="Q37" s="24"/>
    </row>
    <row r="38" spans="2:17" ht="14.45">
      <c r="C38" s="6" t="s">
        <v>134</v>
      </c>
      <c r="D38" s="60">
        <v>9204256</v>
      </c>
      <c r="E38" s="66">
        <v>0.22764717311823829</v>
      </c>
      <c r="F38" s="22">
        <v>9204256</v>
      </c>
      <c r="G38" s="82">
        <v>0.25708248984560789</v>
      </c>
      <c r="H38" s="22"/>
      <c r="I38" s="135">
        <v>9469731</v>
      </c>
      <c r="J38" s="66">
        <v>0.22610781351234321</v>
      </c>
      <c r="K38" s="22">
        <v>9469724</v>
      </c>
      <c r="L38" s="281">
        <v>0.25704697028336415</v>
      </c>
      <c r="M38" s="399" t="s">
        <v>169</v>
      </c>
      <c r="N38" s="199">
        <f t="shared" si="3"/>
        <v>265468</v>
      </c>
      <c r="O38" s="379">
        <f t="shared" si="4"/>
        <v>2.88418748891817E-2</v>
      </c>
      <c r="P38" s="8"/>
      <c r="Q38" s="24"/>
    </row>
    <row r="39" spans="2:17" ht="14.45">
      <c r="C39" s="6" t="s">
        <v>136</v>
      </c>
      <c r="D39" s="60">
        <v>5485382</v>
      </c>
      <c r="E39" s="66">
        <v>0.13566894551538639</v>
      </c>
      <c r="F39" s="22">
        <v>5035452</v>
      </c>
      <c r="G39" s="82">
        <v>0.14064434297112618</v>
      </c>
      <c r="H39" s="22">
        <v>449930</v>
      </c>
      <c r="I39" s="135">
        <v>5607453</v>
      </c>
      <c r="J39" s="66">
        <v>0.13388859062662176</v>
      </c>
      <c r="K39" s="22">
        <v>5003479</v>
      </c>
      <c r="L39" s="281">
        <v>0.13581484717257192</v>
      </c>
      <c r="M39" s="172">
        <v>603974</v>
      </c>
      <c r="N39" s="199">
        <f t="shared" si="3"/>
        <v>-31973</v>
      </c>
      <c r="O39" s="379">
        <f t="shared" si="4"/>
        <v>-6.349578945445215E-3</v>
      </c>
      <c r="P39" s="8"/>
      <c r="Q39" s="24"/>
    </row>
    <row r="40" spans="2:17" ht="14.45">
      <c r="C40" s="6" t="s">
        <v>137</v>
      </c>
      <c r="D40" s="60">
        <v>5614698</v>
      </c>
      <c r="E40" s="66">
        <v>0.13886729439214057</v>
      </c>
      <c r="F40" s="22">
        <v>2177688</v>
      </c>
      <c r="G40" s="82">
        <v>6.0824628644281745E-2</v>
      </c>
      <c r="H40" s="22">
        <v>3437010</v>
      </c>
      <c r="I40" s="135">
        <v>5721508</v>
      </c>
      <c r="J40" s="66">
        <v>0.13661187037661152</v>
      </c>
      <c r="K40" s="22">
        <v>2049328</v>
      </c>
      <c r="L40" s="281">
        <v>5.5627128469305551E-2</v>
      </c>
      <c r="M40" s="172">
        <v>3672180</v>
      </c>
      <c r="N40" s="199">
        <f t="shared" si="3"/>
        <v>-128360</v>
      </c>
      <c r="O40" s="379">
        <f t="shared" si="4"/>
        <v>-5.894324623178343E-2</v>
      </c>
      <c r="P40" s="8"/>
      <c r="Q40" s="24"/>
    </row>
    <row r="41" spans="2:17" ht="14.45">
      <c r="C41" s="6" t="s">
        <v>139</v>
      </c>
      <c r="D41" s="60">
        <v>742438</v>
      </c>
      <c r="E41" s="66">
        <v>1.8362582691698125E-2</v>
      </c>
      <c r="F41" s="19"/>
      <c r="G41" s="82">
        <v>0</v>
      </c>
      <c r="H41" s="22">
        <v>742438</v>
      </c>
      <c r="I41" s="135">
        <v>764882</v>
      </c>
      <c r="J41" s="66">
        <v>1.8263010492584015E-2</v>
      </c>
      <c r="K41" s="19"/>
      <c r="L41" s="281">
        <v>0</v>
      </c>
      <c r="M41" s="172">
        <v>764882</v>
      </c>
      <c r="N41" s="301"/>
      <c r="O41" s="171"/>
      <c r="P41" s="8"/>
      <c r="Q41" s="24"/>
    </row>
    <row r="42" spans="2:17" ht="14.45">
      <c r="C42" s="6" t="s">
        <v>123</v>
      </c>
      <c r="D42" s="60">
        <v>1605419</v>
      </c>
      <c r="E42" s="66">
        <v>3.9706533262472164E-2</v>
      </c>
      <c r="F42" s="22">
        <v>1605419</v>
      </c>
      <c r="G42" s="82">
        <v>4.4840681720004959E-2</v>
      </c>
      <c r="H42" s="19"/>
      <c r="I42" s="135">
        <v>1718990</v>
      </c>
      <c r="J42" s="66">
        <v>4.1044151132654444E-2</v>
      </c>
      <c r="K42" s="22">
        <v>1718990</v>
      </c>
      <c r="L42" s="281">
        <v>4.6660406517381091E-2</v>
      </c>
      <c r="M42" s="174"/>
      <c r="N42" s="199">
        <f t="shared" si="3"/>
        <v>113571</v>
      </c>
      <c r="O42" s="379">
        <f t="shared" si="4"/>
        <v>7.0742279741301178E-2</v>
      </c>
      <c r="P42" s="8"/>
      <c r="Q42" s="24"/>
    </row>
    <row r="43" spans="2:17" ht="14.45">
      <c r="C43" s="6" t="s">
        <v>154</v>
      </c>
      <c r="D43" s="60">
        <v>40432112</v>
      </c>
      <c r="E43" s="66">
        <v>1</v>
      </c>
      <c r="F43" s="22">
        <v>35802734</v>
      </c>
      <c r="G43" s="82">
        <v>1</v>
      </c>
      <c r="H43" s="22">
        <v>4629378</v>
      </c>
      <c r="I43" s="135">
        <v>41881485</v>
      </c>
      <c r="J43" s="66">
        <v>1</v>
      </c>
      <c r="K43" s="22">
        <v>36840442</v>
      </c>
      <c r="L43" s="281">
        <v>1</v>
      </c>
      <c r="M43" s="172">
        <v>5041043</v>
      </c>
      <c r="N43" s="199">
        <f t="shared" si="3"/>
        <v>1037708</v>
      </c>
      <c r="O43" s="379">
        <f t="shared" si="4"/>
        <v>2.8984043509079502E-2</v>
      </c>
      <c r="P43" s="8"/>
      <c r="Q43" s="24"/>
    </row>
    <row r="44" spans="2:17" ht="13.15" customHeight="1">
      <c r="E44" s="86"/>
      <c r="F44" s="19"/>
      <c r="G44" s="19"/>
      <c r="H44" s="19"/>
      <c r="I44" s="89"/>
      <c r="J44" s="86"/>
      <c r="K44" s="19"/>
      <c r="L44" s="19"/>
      <c r="M44" s="174"/>
      <c r="N44" s="89"/>
      <c r="O44" s="174"/>
    </row>
    <row r="45" spans="2:17" ht="14.45" customHeight="1">
      <c r="B45" s="448" t="s">
        <v>13</v>
      </c>
      <c r="C45" s="448"/>
      <c r="E45" s="86"/>
      <c r="F45" s="19"/>
      <c r="G45" s="19"/>
      <c r="H45" s="19"/>
      <c r="I45" s="89"/>
      <c r="J45" s="86"/>
      <c r="K45" s="19"/>
      <c r="L45" s="19"/>
      <c r="M45" s="174"/>
      <c r="N45" s="89"/>
      <c r="O45" s="174"/>
    </row>
    <row r="46" spans="2:17" ht="14.45">
      <c r="C46" s="6" t="s">
        <v>133</v>
      </c>
      <c r="D46" s="186">
        <v>2164321</v>
      </c>
      <c r="E46" s="66">
        <v>5.3529753775909607E-2</v>
      </c>
      <c r="F46" s="300"/>
      <c r="G46" s="300"/>
      <c r="H46" s="300"/>
      <c r="I46" s="135">
        <v>2238057</v>
      </c>
      <c r="J46" s="66">
        <v>5.3437861623101476E-2</v>
      </c>
      <c r="K46" s="22">
        <v>2238057</v>
      </c>
      <c r="L46" s="66">
        <v>6.0750004030896261E-2</v>
      </c>
      <c r="M46" s="171"/>
      <c r="N46" s="199">
        <f t="shared" ref="N46:N52" si="5">I46-D46</f>
        <v>73736</v>
      </c>
      <c r="O46" s="379">
        <f t="shared" ref="O46:O52" si="6">N46/D46</f>
        <v>3.4068883497410968E-2</v>
      </c>
      <c r="P46" s="8"/>
      <c r="Q46" s="24"/>
    </row>
    <row r="47" spans="2:17" ht="14.45">
      <c r="C47" s="6" t="s">
        <v>134</v>
      </c>
      <c r="D47" s="186">
        <v>11136182</v>
      </c>
      <c r="E47" s="66">
        <v>0.27542914404273516</v>
      </c>
      <c r="F47" s="300"/>
      <c r="G47" s="300"/>
      <c r="H47" s="300"/>
      <c r="I47" s="135">
        <v>11151310</v>
      </c>
      <c r="J47" s="66">
        <v>0.2662587059651777</v>
      </c>
      <c r="K47" s="22">
        <v>11151310</v>
      </c>
      <c r="L47" s="66">
        <v>0.30269207953585359</v>
      </c>
      <c r="M47" s="171"/>
      <c r="N47" s="199">
        <f t="shared" si="5"/>
        <v>15128</v>
      </c>
      <c r="O47" s="379">
        <f t="shared" si="6"/>
        <v>1.3584548097364069E-3</v>
      </c>
      <c r="P47" s="8"/>
      <c r="Q47" s="24"/>
    </row>
    <row r="48" spans="2:17" ht="14.45">
      <c r="C48" s="6" t="s">
        <v>136</v>
      </c>
      <c r="D48" s="186">
        <v>10167714</v>
      </c>
      <c r="E48" s="66">
        <v>0.25147620287557571</v>
      </c>
      <c r="F48" s="300"/>
      <c r="G48" s="300"/>
      <c r="H48" s="300"/>
      <c r="I48" s="135">
        <v>10459921</v>
      </c>
      <c r="J48" s="66">
        <v>0.24975048043306008</v>
      </c>
      <c r="K48" s="22">
        <v>10459921</v>
      </c>
      <c r="L48" s="66">
        <v>0.28392495942366813</v>
      </c>
      <c r="M48" s="171"/>
      <c r="N48" s="199">
        <f t="shared" si="5"/>
        <v>292207</v>
      </c>
      <c r="O48" s="379">
        <f t="shared" si="6"/>
        <v>2.8738711572729132E-2</v>
      </c>
      <c r="P48" s="8"/>
      <c r="Q48" s="24"/>
    </row>
    <row r="49" spans="2:17" ht="14.45">
      <c r="C49" s="6" t="s">
        <v>137</v>
      </c>
      <c r="D49" s="186">
        <v>10729098</v>
      </c>
      <c r="E49" s="66">
        <v>0.26536081023914854</v>
      </c>
      <c r="F49" s="300"/>
      <c r="G49" s="300"/>
      <c r="H49" s="300"/>
      <c r="I49" s="135">
        <v>11272164</v>
      </c>
      <c r="J49" s="66">
        <v>0.26914432475352773</v>
      </c>
      <c r="K49" s="22">
        <v>11272164</v>
      </c>
      <c r="L49" s="66">
        <v>0.30597255049220096</v>
      </c>
      <c r="M49" s="171"/>
      <c r="N49" s="199">
        <f t="shared" si="5"/>
        <v>543066</v>
      </c>
      <c r="O49" s="379">
        <f t="shared" si="6"/>
        <v>5.0616184137753241E-2</v>
      </c>
      <c r="P49" s="8"/>
      <c r="Q49" s="24"/>
    </row>
    <row r="50" spans="2:17" ht="14.45">
      <c r="C50" s="6" t="s">
        <v>139</v>
      </c>
      <c r="D50" s="186">
        <v>4629378</v>
      </c>
      <c r="E50" s="66">
        <v>0.11449755580415884</v>
      </c>
      <c r="F50" s="300"/>
      <c r="G50" s="300"/>
      <c r="H50" s="300"/>
      <c r="I50" s="135">
        <v>5041043</v>
      </c>
      <c r="J50" s="66">
        <v>0.12036447609247858</v>
      </c>
      <c r="M50" s="171"/>
      <c r="N50" s="301"/>
      <c r="O50" s="171"/>
      <c r="P50" s="8"/>
      <c r="Q50" s="24"/>
    </row>
    <row r="51" spans="2:17" ht="14.45">
      <c r="C51" s="6" t="s">
        <v>123</v>
      </c>
      <c r="D51" s="186">
        <v>1605419</v>
      </c>
      <c r="E51" s="66">
        <v>3.9706533262472164E-2</v>
      </c>
      <c r="F51" s="300"/>
      <c r="G51" s="300"/>
      <c r="H51" s="300"/>
      <c r="I51" s="135">
        <v>1718990</v>
      </c>
      <c r="J51" s="66">
        <v>4.1044151132654444E-2</v>
      </c>
      <c r="K51" s="22">
        <v>1718990</v>
      </c>
      <c r="L51" s="66">
        <v>4.6660406517381091E-2</v>
      </c>
      <c r="M51" s="171"/>
      <c r="N51" s="199">
        <f t="shared" si="5"/>
        <v>113571</v>
      </c>
      <c r="O51" s="379">
        <f t="shared" si="6"/>
        <v>7.0742279741301178E-2</v>
      </c>
      <c r="P51" s="8"/>
      <c r="Q51" s="24"/>
    </row>
    <row r="52" spans="2:17" ht="14.45">
      <c r="C52" s="6" t="s">
        <v>154</v>
      </c>
      <c r="D52" s="186">
        <v>40432112</v>
      </c>
      <c r="E52" s="66">
        <v>1</v>
      </c>
      <c r="F52" s="300"/>
      <c r="G52" s="300"/>
      <c r="H52" s="300"/>
      <c r="I52" s="135">
        <v>41881485</v>
      </c>
      <c r="J52" s="66">
        <v>1</v>
      </c>
      <c r="K52" s="22">
        <v>36840442</v>
      </c>
      <c r="L52" s="66">
        <v>1</v>
      </c>
      <c r="M52" s="171"/>
      <c r="N52" s="199">
        <f>K52-(D52-D50)</f>
        <v>1037708</v>
      </c>
      <c r="O52" s="379">
        <f>N52/(D52-D50)</f>
        <v>2.8984043509079502E-2</v>
      </c>
      <c r="P52" s="8"/>
      <c r="Q52" s="24"/>
    </row>
    <row r="53" spans="2:17" ht="15" customHeight="1">
      <c r="E53" s="86"/>
      <c r="F53" s="19"/>
      <c r="G53" s="19"/>
      <c r="H53" s="19"/>
      <c r="I53" s="89"/>
      <c r="J53" s="86"/>
      <c r="K53" s="19"/>
      <c r="L53" s="19"/>
      <c r="M53" s="174"/>
      <c r="N53" s="89"/>
      <c r="O53" s="174"/>
    </row>
    <row r="54" spans="2:17" ht="14.45">
      <c r="B54" s="5" t="s">
        <v>14</v>
      </c>
      <c r="C54" s="5"/>
      <c r="D54" s="4"/>
      <c r="E54" s="283"/>
      <c r="F54" s="284"/>
      <c r="G54" s="284"/>
      <c r="H54" s="19"/>
      <c r="I54" s="401"/>
      <c r="J54" s="283"/>
      <c r="K54" s="284"/>
      <c r="L54" s="284"/>
      <c r="M54" s="174"/>
      <c r="N54" s="89"/>
      <c r="O54" s="174"/>
    </row>
    <row r="55" spans="2:17" ht="14.45">
      <c r="B55" s="453" t="s">
        <v>135</v>
      </c>
      <c r="C55" s="1" t="s">
        <v>167</v>
      </c>
      <c r="D55" s="60">
        <v>3266098</v>
      </c>
      <c r="E55" s="66">
        <v>0.50065269909008414</v>
      </c>
      <c r="F55" s="22">
        <v>3266098</v>
      </c>
      <c r="G55" s="82">
        <v>0.50065269909008414</v>
      </c>
      <c r="H55" s="19"/>
      <c r="I55" s="135">
        <v>3472081</v>
      </c>
      <c r="J55" s="66">
        <v>0.50167229830773352</v>
      </c>
      <c r="K55" s="22">
        <v>3472081</v>
      </c>
      <c r="L55" s="281">
        <v>0.50167229830773352</v>
      </c>
      <c r="M55" s="174"/>
      <c r="N55" s="199">
        <f t="shared" ref="N55" si="7">K55-F55</f>
        <v>205983</v>
      </c>
      <c r="O55" s="379">
        <f t="shared" ref="O55:O76" si="8">N55/F55</f>
        <v>6.3066999214353034E-2</v>
      </c>
      <c r="Q55" s="8"/>
    </row>
    <row r="56" spans="2:17" ht="14.45">
      <c r="B56" s="453"/>
      <c r="C56" s="1" t="s">
        <v>168</v>
      </c>
      <c r="D56" s="60">
        <v>2677823</v>
      </c>
      <c r="E56" s="66">
        <v>0.41047736860177075</v>
      </c>
      <c r="F56" s="22">
        <v>2677823</v>
      </c>
      <c r="G56" s="82">
        <v>0.41047736860177075</v>
      </c>
      <c r="H56" s="19"/>
      <c r="I56" s="135">
        <v>2845368</v>
      </c>
      <c r="J56" s="66">
        <v>0.41112010465518489</v>
      </c>
      <c r="K56" s="22">
        <v>2845368</v>
      </c>
      <c r="L56" s="281">
        <v>0.41112010465518489</v>
      </c>
      <c r="M56" s="174"/>
      <c r="N56" s="199">
        <f t="shared" ref="N56:N76" si="9">K56-F56</f>
        <v>167545</v>
      </c>
      <c r="O56" s="379">
        <f t="shared" si="8"/>
        <v>6.2567615559355486E-2</v>
      </c>
      <c r="Q56" s="8"/>
    </row>
    <row r="57" spans="2:17" ht="14.45">
      <c r="B57" s="453"/>
      <c r="C57" s="1" t="s">
        <v>123</v>
      </c>
      <c r="D57" s="60">
        <v>579759</v>
      </c>
      <c r="E57" s="66">
        <v>8.8869932308145091E-2</v>
      </c>
      <c r="F57" s="22">
        <v>579759</v>
      </c>
      <c r="G57" s="82">
        <v>8.8869932308145091E-2</v>
      </c>
      <c r="H57" s="19"/>
      <c r="I57" s="135">
        <v>603565</v>
      </c>
      <c r="J57" s="66">
        <v>8.7207597037081558E-2</v>
      </c>
      <c r="K57" s="22">
        <v>603565</v>
      </c>
      <c r="L57" s="281">
        <v>8.7207597037081558E-2</v>
      </c>
      <c r="M57" s="174"/>
      <c r="N57" s="199">
        <f t="shared" si="9"/>
        <v>23806</v>
      </c>
      <c r="O57" s="379">
        <f t="shared" si="8"/>
        <v>4.1061889509261609E-2</v>
      </c>
      <c r="Q57" s="8"/>
    </row>
    <row r="58" spans="2:17" ht="14.45">
      <c r="B58" s="453" t="s">
        <v>133</v>
      </c>
      <c r="C58" s="1" t="s">
        <v>167</v>
      </c>
      <c r="D58" s="60">
        <v>5676098</v>
      </c>
      <c r="E58" s="66">
        <v>0.50426239172782317</v>
      </c>
      <c r="F58" s="22">
        <v>5676098</v>
      </c>
      <c r="G58" s="82">
        <v>0.50426239172782317</v>
      </c>
      <c r="H58" s="19"/>
      <c r="I58" s="135">
        <v>5906583</v>
      </c>
      <c r="J58" s="66">
        <v>0.50579123467929654</v>
      </c>
      <c r="K58" s="22">
        <v>5906583</v>
      </c>
      <c r="L58" s="281">
        <v>0.50579123467929654</v>
      </c>
      <c r="M58" s="174"/>
      <c r="N58" s="199">
        <f t="shared" si="9"/>
        <v>230485</v>
      </c>
      <c r="O58" s="379">
        <f t="shared" si="8"/>
        <v>4.0606240413749023E-2</v>
      </c>
    </row>
    <row r="59" spans="2:17" ht="14.45">
      <c r="B59" s="453"/>
      <c r="C59" s="1" t="s">
        <v>168</v>
      </c>
      <c r="D59" s="60">
        <v>4611727</v>
      </c>
      <c r="E59" s="66">
        <v>0.40970407611281173</v>
      </c>
      <c r="F59" s="22">
        <v>4611727</v>
      </c>
      <c r="G59" s="82">
        <v>0.40970407611281173</v>
      </c>
      <c r="H59" s="19"/>
      <c r="I59" s="135">
        <v>4782547</v>
      </c>
      <c r="J59" s="66">
        <v>0.40953802766197744</v>
      </c>
      <c r="K59" s="22">
        <v>4782547</v>
      </c>
      <c r="L59" s="281">
        <v>0.40953802766197744</v>
      </c>
      <c r="M59" s="174"/>
      <c r="N59" s="199">
        <f t="shared" si="9"/>
        <v>170820</v>
      </c>
      <c r="O59" s="379">
        <f t="shared" si="8"/>
        <v>3.7040353863097272E-2</v>
      </c>
    </row>
    <row r="60" spans="2:17" ht="14.45">
      <c r="B60" s="453"/>
      <c r="C60" s="1" t="s">
        <v>123</v>
      </c>
      <c r="D60" s="60">
        <v>968414</v>
      </c>
      <c r="E60" s="66">
        <v>8.6033532159365128E-2</v>
      </c>
      <c r="F60" s="22">
        <v>968414</v>
      </c>
      <c r="G60" s="82">
        <v>8.6033532159365128E-2</v>
      </c>
      <c r="H60" s="19"/>
      <c r="I60" s="135">
        <v>988777</v>
      </c>
      <c r="J60" s="66">
        <v>8.4670737658726E-2</v>
      </c>
      <c r="K60" s="22">
        <v>988777</v>
      </c>
      <c r="L60" s="281">
        <v>8.4670737658726E-2</v>
      </c>
      <c r="M60" s="174"/>
      <c r="N60" s="199">
        <f t="shared" si="9"/>
        <v>20363</v>
      </c>
      <c r="O60" s="379">
        <f t="shared" si="8"/>
        <v>2.1027164002172624E-2</v>
      </c>
    </row>
    <row r="61" spans="2:17" ht="14.45">
      <c r="B61" s="453" t="s">
        <v>134</v>
      </c>
      <c r="C61" s="1" t="s">
        <v>167</v>
      </c>
      <c r="D61" s="60">
        <v>4212107</v>
      </c>
      <c r="E61" s="66">
        <v>0.45762601561712318</v>
      </c>
      <c r="F61" s="22">
        <v>4212107</v>
      </c>
      <c r="G61" s="82">
        <v>0.45762601561712318</v>
      </c>
      <c r="H61" s="22"/>
      <c r="I61" s="135">
        <v>4343465</v>
      </c>
      <c r="J61" s="66">
        <v>0.45866825572975622</v>
      </c>
      <c r="K61" s="22">
        <v>4343464</v>
      </c>
      <c r="L61" s="281">
        <v>0.45866848917666447</v>
      </c>
      <c r="M61" s="399" t="s">
        <v>169</v>
      </c>
      <c r="N61" s="199">
        <f t="shared" si="9"/>
        <v>131357</v>
      </c>
      <c r="O61" s="379">
        <f t="shared" si="8"/>
        <v>3.1185580043431946E-2</v>
      </c>
    </row>
    <row r="62" spans="2:17" ht="14.45">
      <c r="B62" s="453"/>
      <c r="C62" s="1" t="s">
        <v>168</v>
      </c>
      <c r="D62" s="60">
        <v>4225752</v>
      </c>
      <c r="E62" s="66">
        <v>0.45910848198920151</v>
      </c>
      <c r="F62" s="22">
        <v>4225752</v>
      </c>
      <c r="G62" s="82">
        <v>0.45910848198920151</v>
      </c>
      <c r="H62" s="22"/>
      <c r="I62" s="135">
        <v>4353601</v>
      </c>
      <c r="J62" s="66">
        <v>0.45973861348331857</v>
      </c>
      <c r="K62" s="22">
        <v>4353596</v>
      </c>
      <c r="L62" s="281">
        <v>0.45973842532263876</v>
      </c>
      <c r="M62" s="399" t="s">
        <v>169</v>
      </c>
      <c r="N62" s="199">
        <f t="shared" si="9"/>
        <v>127844</v>
      </c>
      <c r="O62" s="379">
        <f t="shared" si="8"/>
        <v>3.0253550137348335E-2</v>
      </c>
    </row>
    <row r="63" spans="2:17" ht="14.45">
      <c r="B63" s="453"/>
      <c r="C63" s="1" t="s">
        <v>123</v>
      </c>
      <c r="D63" s="60">
        <v>766397</v>
      </c>
      <c r="E63" s="66">
        <v>8.3265502393675278E-2</v>
      </c>
      <c r="F63" s="22">
        <v>766397</v>
      </c>
      <c r="G63" s="82">
        <v>8.3265502393675278E-2</v>
      </c>
      <c r="H63" s="22"/>
      <c r="I63" s="135">
        <v>772665</v>
      </c>
      <c r="J63" s="66">
        <v>8.1593130786925205E-2</v>
      </c>
      <c r="K63" s="22">
        <v>772664</v>
      </c>
      <c r="L63" s="281">
        <v>8.1593085500696744E-2</v>
      </c>
      <c r="M63" s="399" t="s">
        <v>169</v>
      </c>
      <c r="N63" s="199">
        <f t="shared" si="9"/>
        <v>6267</v>
      </c>
      <c r="O63" s="379">
        <f t="shared" si="8"/>
        <v>8.1772240757727391E-3</v>
      </c>
    </row>
    <row r="64" spans="2:17" ht="14.45">
      <c r="B64" s="453" t="s">
        <v>136</v>
      </c>
      <c r="C64" s="1" t="s">
        <v>167</v>
      </c>
      <c r="D64" s="60">
        <v>2188315</v>
      </c>
      <c r="E64" s="66">
        <v>0.39893575324380326</v>
      </c>
      <c r="F64" s="22">
        <v>2021206</v>
      </c>
      <c r="G64" s="82">
        <v>0.40139514784372882</v>
      </c>
      <c r="H64" s="22">
        <v>167109</v>
      </c>
      <c r="I64" s="135">
        <v>2242796</v>
      </c>
      <c r="J64" s="66">
        <v>0.39996697252745589</v>
      </c>
      <c r="K64" s="22">
        <v>2017194</v>
      </c>
      <c r="L64" s="281">
        <v>0.40315828246705943</v>
      </c>
      <c r="M64" s="172">
        <v>225602</v>
      </c>
      <c r="N64" s="199">
        <f t="shared" si="9"/>
        <v>-4012</v>
      </c>
      <c r="O64" s="379">
        <f t="shared" si="8"/>
        <v>-1.984953537640399E-3</v>
      </c>
    </row>
    <row r="65" spans="2:17" ht="14.45">
      <c r="B65" s="453"/>
      <c r="C65" s="1" t="s">
        <v>168</v>
      </c>
      <c r="D65" s="60">
        <v>2848995</v>
      </c>
      <c r="E65" s="66">
        <v>0.51937950720660842</v>
      </c>
      <c r="F65" s="22">
        <v>2612178</v>
      </c>
      <c r="G65" s="82">
        <v>0.51875740251322022</v>
      </c>
      <c r="H65" s="22">
        <v>236817</v>
      </c>
      <c r="I65" s="135">
        <v>2913623</v>
      </c>
      <c r="J65" s="66">
        <v>0.5195982917734665</v>
      </c>
      <c r="K65" s="22">
        <v>2597128</v>
      </c>
      <c r="L65" s="281">
        <v>0.51906443496615051</v>
      </c>
      <c r="M65" s="172">
        <v>316495</v>
      </c>
      <c r="N65" s="199">
        <f t="shared" si="9"/>
        <v>-15050</v>
      </c>
      <c r="O65" s="379">
        <f t="shared" si="8"/>
        <v>-5.7614756727910575E-3</v>
      </c>
    </row>
    <row r="66" spans="2:17" ht="14.45">
      <c r="B66" s="453"/>
      <c r="C66" s="1" t="s">
        <v>123</v>
      </c>
      <c r="D66" s="60">
        <v>448072</v>
      </c>
      <c r="E66" s="66">
        <v>8.1684739549588339E-2</v>
      </c>
      <c r="F66" s="22">
        <v>402068</v>
      </c>
      <c r="G66" s="82">
        <v>7.9847449643050905E-2</v>
      </c>
      <c r="H66" s="22">
        <v>46004</v>
      </c>
      <c r="I66" s="135">
        <v>451034</v>
      </c>
      <c r="J66" s="66">
        <v>8.0434735699077636E-2</v>
      </c>
      <c r="K66" s="22">
        <v>389157</v>
      </c>
      <c r="L66" s="281">
        <v>7.7777282566790021E-2</v>
      </c>
      <c r="M66" s="172">
        <v>61877</v>
      </c>
      <c r="N66" s="199">
        <f t="shared" si="9"/>
        <v>-12911</v>
      </c>
      <c r="O66" s="379">
        <f t="shared" si="8"/>
        <v>-3.2111483629634785E-2</v>
      </c>
    </row>
    <row r="67" spans="2:17" ht="14.45">
      <c r="B67" s="453" t="s">
        <v>137</v>
      </c>
      <c r="C67" s="1" t="s">
        <v>167</v>
      </c>
      <c r="D67" s="60">
        <v>2071691</v>
      </c>
      <c r="E67" s="66">
        <v>0.36897639018162687</v>
      </c>
      <c r="F67" s="22">
        <v>819211</v>
      </c>
      <c r="G67" s="82">
        <v>0.37618382431275738</v>
      </c>
      <c r="H67" s="22">
        <v>1252480</v>
      </c>
      <c r="I67" s="135">
        <v>2112497</v>
      </c>
      <c r="J67" s="66">
        <v>0.36922031744078659</v>
      </c>
      <c r="K67" s="22">
        <v>773691</v>
      </c>
      <c r="L67" s="281">
        <v>0.37753400138972387</v>
      </c>
      <c r="M67" s="172">
        <v>1338806</v>
      </c>
      <c r="N67" s="199">
        <f t="shared" si="9"/>
        <v>-45520</v>
      </c>
      <c r="O67" s="379">
        <f t="shared" si="8"/>
        <v>-5.5565660129075413E-2</v>
      </c>
    </row>
    <row r="68" spans="2:17" ht="14.45">
      <c r="B68" s="453"/>
      <c r="C68" s="1" t="s">
        <v>168</v>
      </c>
      <c r="D68" s="60">
        <v>3132087</v>
      </c>
      <c r="E68" s="66">
        <v>0.55783712676977459</v>
      </c>
      <c r="F68" s="22">
        <v>1238926</v>
      </c>
      <c r="G68" s="82">
        <v>0.56891804519288347</v>
      </c>
      <c r="H68" s="22">
        <v>1893161</v>
      </c>
      <c r="I68" s="135">
        <v>3194521</v>
      </c>
      <c r="J68" s="66">
        <v>0.55833549476816247</v>
      </c>
      <c r="K68" s="22">
        <v>1169211</v>
      </c>
      <c r="L68" s="281">
        <v>0.57053385304841386</v>
      </c>
      <c r="M68" s="172">
        <v>2025310</v>
      </c>
      <c r="N68" s="199">
        <f t="shared" si="9"/>
        <v>-69715</v>
      </c>
      <c r="O68" s="379">
        <f t="shared" si="8"/>
        <v>-5.6270511717406851E-2</v>
      </c>
    </row>
    <row r="69" spans="2:17" ht="14.45">
      <c r="B69" s="453"/>
      <c r="C69" s="1" t="s">
        <v>123</v>
      </c>
      <c r="D69" s="60">
        <v>410920</v>
      </c>
      <c r="E69" s="66">
        <v>7.3186483048598525E-2</v>
      </c>
      <c r="F69" s="22">
        <v>119551</v>
      </c>
      <c r="G69" s="82">
        <v>5.4898130494359154E-2</v>
      </c>
      <c r="H69" s="22">
        <v>291369</v>
      </c>
      <c r="I69" s="135">
        <v>414490</v>
      </c>
      <c r="J69" s="66">
        <v>7.2444187791050885E-2</v>
      </c>
      <c r="K69" s="22">
        <v>106426</v>
      </c>
      <c r="L69" s="281">
        <v>5.1932145561862229E-2</v>
      </c>
      <c r="M69" s="172">
        <v>308064</v>
      </c>
      <c r="N69" s="199">
        <f t="shared" si="9"/>
        <v>-13125</v>
      </c>
      <c r="O69" s="379">
        <f t="shared" si="8"/>
        <v>-0.10978578180023588</v>
      </c>
    </row>
    <row r="70" spans="2:17" ht="14.45">
      <c r="B70" s="453" t="s">
        <v>139</v>
      </c>
      <c r="C70" s="1" t="s">
        <v>167</v>
      </c>
      <c r="D70" s="60">
        <v>295517</v>
      </c>
      <c r="E70" s="66">
        <v>0.39803593027296558</v>
      </c>
      <c r="F70" s="19"/>
      <c r="G70" s="19"/>
      <c r="H70" s="22">
        <v>295517</v>
      </c>
      <c r="I70" s="135">
        <v>304488</v>
      </c>
      <c r="J70" s="66">
        <v>0.39808493336227024</v>
      </c>
      <c r="K70" s="19"/>
      <c r="L70" s="19"/>
      <c r="M70" s="172">
        <v>304488</v>
      </c>
      <c r="N70" s="301"/>
      <c r="O70" s="171"/>
    </row>
    <row r="71" spans="2:17" ht="14.45">
      <c r="B71" s="453"/>
      <c r="C71" s="1" t="s">
        <v>168</v>
      </c>
      <c r="D71" s="60">
        <v>388726</v>
      </c>
      <c r="E71" s="66">
        <v>0.52358042018323414</v>
      </c>
      <c r="F71" s="19"/>
      <c r="G71" s="19"/>
      <c r="H71" s="22">
        <v>388726</v>
      </c>
      <c r="I71" s="135">
        <v>401463</v>
      </c>
      <c r="J71" s="66">
        <v>0.52486919550989564</v>
      </c>
      <c r="K71" s="19"/>
      <c r="L71" s="19"/>
      <c r="M71" s="172">
        <v>401463</v>
      </c>
      <c r="N71" s="301"/>
      <c r="O71" s="171"/>
    </row>
    <row r="72" spans="2:17" ht="14.45">
      <c r="B72" s="453"/>
      <c r="C72" s="1" t="s">
        <v>123</v>
      </c>
      <c r="D72" s="60">
        <v>58195</v>
      </c>
      <c r="E72" s="66">
        <v>7.8383649543800296E-2</v>
      </c>
      <c r="F72" s="19"/>
      <c r="G72" s="19"/>
      <c r="H72" s="22">
        <v>58195</v>
      </c>
      <c r="I72" s="135">
        <v>58931</v>
      </c>
      <c r="J72" s="66">
        <v>7.7045871127834092E-2</v>
      </c>
      <c r="K72" s="19"/>
      <c r="L72" s="19"/>
      <c r="M72" s="172">
        <v>58931</v>
      </c>
      <c r="N72" s="301"/>
      <c r="O72" s="171"/>
    </row>
    <row r="73" spans="2:17" ht="14.45">
      <c r="B73" s="453" t="s">
        <v>138</v>
      </c>
      <c r="C73" s="1" t="s">
        <v>167</v>
      </c>
      <c r="D73" s="60">
        <v>620772</v>
      </c>
      <c r="E73" s="66">
        <v>0.38667288726494453</v>
      </c>
      <c r="F73" s="22">
        <v>620772</v>
      </c>
      <c r="G73" s="82">
        <v>0.38667288726494453</v>
      </c>
      <c r="H73" s="19"/>
      <c r="I73" s="135">
        <v>622576</v>
      </c>
      <c r="J73" s="66">
        <v>0.36217546349891505</v>
      </c>
      <c r="K73" s="22">
        <v>622576</v>
      </c>
      <c r="L73" s="281">
        <v>0.36217546349891505</v>
      </c>
      <c r="M73" s="174"/>
      <c r="N73" s="199">
        <f t="shared" si="9"/>
        <v>1804</v>
      </c>
      <c r="O73" s="379">
        <f t="shared" si="8"/>
        <v>2.9060589072960764E-3</v>
      </c>
    </row>
    <row r="74" spans="2:17" ht="14.45">
      <c r="B74" s="453"/>
      <c r="C74" s="1" t="s">
        <v>168</v>
      </c>
      <c r="D74" s="60">
        <v>642311</v>
      </c>
      <c r="E74" s="66">
        <v>0.40008932247593931</v>
      </c>
      <c r="F74" s="22">
        <v>642311</v>
      </c>
      <c r="G74" s="82">
        <v>0.40008932247593931</v>
      </c>
      <c r="H74" s="19"/>
      <c r="I74" s="135">
        <v>647983</v>
      </c>
      <c r="J74" s="66">
        <v>0.37695565419228733</v>
      </c>
      <c r="K74" s="22">
        <v>647983</v>
      </c>
      <c r="L74" s="281">
        <v>0.37695565419228733</v>
      </c>
      <c r="M74" s="174"/>
      <c r="N74" s="199">
        <f t="shared" si="9"/>
        <v>5672</v>
      </c>
      <c r="O74" s="379">
        <f t="shared" si="8"/>
        <v>8.8306132076206075E-3</v>
      </c>
    </row>
    <row r="75" spans="2:17" ht="14.45">
      <c r="B75" s="453"/>
      <c r="C75" s="1" t="s">
        <v>123</v>
      </c>
      <c r="D75" s="60">
        <v>342336</v>
      </c>
      <c r="E75" s="66">
        <v>0.21323779025911616</v>
      </c>
      <c r="F75" s="22">
        <v>342336</v>
      </c>
      <c r="G75" s="82">
        <v>0.21323779025911616</v>
      </c>
      <c r="H75" s="19"/>
      <c r="I75" s="135">
        <v>448431</v>
      </c>
      <c r="J75" s="66">
        <v>0.26086888230879762</v>
      </c>
      <c r="K75" s="22">
        <v>448431</v>
      </c>
      <c r="L75" s="281">
        <v>0.26086888230879762</v>
      </c>
      <c r="M75" s="174"/>
      <c r="N75" s="199">
        <f t="shared" si="9"/>
        <v>106095</v>
      </c>
      <c r="O75" s="379">
        <f t="shared" si="8"/>
        <v>0.30991482052720137</v>
      </c>
    </row>
    <row r="76" spans="2:17" ht="14.45">
      <c r="B76" s="522" t="s">
        <v>154</v>
      </c>
      <c r="C76" s="522"/>
      <c r="D76" s="60">
        <v>40432112</v>
      </c>
      <c r="E76" s="66">
        <v>1</v>
      </c>
      <c r="F76" s="22">
        <v>35802734</v>
      </c>
      <c r="G76" s="66">
        <v>1</v>
      </c>
      <c r="H76" s="22">
        <v>4629378</v>
      </c>
      <c r="I76" s="135">
        <v>41881485</v>
      </c>
      <c r="J76" s="66">
        <v>1</v>
      </c>
      <c r="K76" s="22">
        <v>36840442</v>
      </c>
      <c r="L76" s="66">
        <v>1</v>
      </c>
      <c r="M76" s="172">
        <v>5041043</v>
      </c>
      <c r="N76" s="199">
        <f t="shared" si="9"/>
        <v>1037708</v>
      </c>
      <c r="O76" s="379">
        <f t="shared" si="8"/>
        <v>2.8984043509079502E-2</v>
      </c>
    </row>
    <row r="77" spans="2:17" ht="14.45">
      <c r="B77" s="1"/>
      <c r="C77" s="1"/>
      <c r="E77" s="86"/>
      <c r="F77" s="19"/>
      <c r="G77" s="19"/>
      <c r="H77" s="19"/>
      <c r="I77" s="89"/>
      <c r="J77" s="86"/>
      <c r="K77" s="19"/>
      <c r="L77" s="19"/>
      <c r="M77" s="174"/>
      <c r="N77" s="89"/>
      <c r="O77" s="174"/>
    </row>
    <row r="78" spans="2:17" ht="13.15" customHeight="1">
      <c r="B78" s="37" t="s">
        <v>15</v>
      </c>
      <c r="C78" s="37"/>
      <c r="E78" s="86"/>
      <c r="F78" s="19"/>
      <c r="G78" s="19"/>
      <c r="H78" s="19"/>
      <c r="I78" s="89"/>
      <c r="J78" s="86"/>
      <c r="K78" s="19"/>
      <c r="L78" s="19"/>
      <c r="M78" s="174"/>
      <c r="N78" s="89"/>
      <c r="O78" s="174"/>
    </row>
    <row r="79" spans="2:17" ht="14.45">
      <c r="C79" s="6" t="s">
        <v>124</v>
      </c>
      <c r="D79" s="60">
        <v>2858687</v>
      </c>
      <c r="E79" s="66">
        <v>0.33396047830152398</v>
      </c>
      <c r="F79" s="22">
        <v>2793786</v>
      </c>
      <c r="G79" s="82">
        <v>0.33410427961288769</v>
      </c>
      <c r="H79" s="22">
        <v>64901</v>
      </c>
      <c r="I79" s="135">
        <v>3275094</v>
      </c>
      <c r="J79" s="66">
        <v>0.32881169158569429</v>
      </c>
      <c r="K79" s="22">
        <v>3194995</v>
      </c>
      <c r="L79" s="281">
        <v>0.32872412348070312</v>
      </c>
      <c r="M79" s="172">
        <v>80099</v>
      </c>
      <c r="N79" s="199">
        <f t="shared" ref="N79" si="10">K79-F79</f>
        <v>401209</v>
      </c>
      <c r="O79" s="379">
        <f t="shared" ref="O79:O87" si="11">N79/F79</f>
        <v>0.14360763494412243</v>
      </c>
      <c r="P79" s="8"/>
      <c r="Q79" s="24"/>
    </row>
    <row r="80" spans="2:17" ht="14.45">
      <c r="C80" s="6" t="s">
        <v>170</v>
      </c>
      <c r="D80" s="60">
        <v>1501403</v>
      </c>
      <c r="E80" s="66">
        <v>0.17539844830978102</v>
      </c>
      <c r="F80" s="22">
        <v>1493524</v>
      </c>
      <c r="G80" s="82">
        <v>0.17860808240307544</v>
      </c>
      <c r="H80" s="22">
        <v>7879</v>
      </c>
      <c r="I80" s="135">
        <v>1778489</v>
      </c>
      <c r="J80" s="66">
        <v>0.17855608924707195</v>
      </c>
      <c r="K80" s="22">
        <v>1768387</v>
      </c>
      <c r="L80" s="281">
        <v>0.18194440571884157</v>
      </c>
      <c r="M80" s="172">
        <v>10102</v>
      </c>
      <c r="N80" s="199">
        <f t="shared" ref="N80:N87" si="12">K80-F80</f>
        <v>274863</v>
      </c>
      <c r="O80" s="379">
        <f t="shared" si="11"/>
        <v>0.18403654711943029</v>
      </c>
      <c r="P80" s="8"/>
      <c r="Q80" s="24"/>
    </row>
    <row r="81" spans="1:17" ht="14.45">
      <c r="C81" s="6" t="s">
        <v>171</v>
      </c>
      <c r="D81" s="60">
        <v>1236865</v>
      </c>
      <c r="E81" s="66">
        <v>0.14449431749415534</v>
      </c>
      <c r="F81" s="22">
        <v>1220756</v>
      </c>
      <c r="G81" s="82">
        <v>0.14598820523945297</v>
      </c>
      <c r="H81" s="22">
        <v>16109</v>
      </c>
      <c r="I81" s="135">
        <v>1403727</v>
      </c>
      <c r="J81" s="66">
        <v>0.14093087080691788</v>
      </c>
      <c r="K81" s="22">
        <v>1383506</v>
      </c>
      <c r="L81" s="281">
        <v>0.14234507320990916</v>
      </c>
      <c r="M81" s="172">
        <v>20221</v>
      </c>
      <c r="N81" s="199">
        <f t="shared" si="12"/>
        <v>162750</v>
      </c>
      <c r="O81" s="379">
        <f t="shared" si="11"/>
        <v>0.13331902525975706</v>
      </c>
      <c r="P81" s="8"/>
      <c r="Q81" s="24"/>
    </row>
    <row r="82" spans="1:17" ht="14.45">
      <c r="C82" s="6" t="s">
        <v>117</v>
      </c>
      <c r="D82" s="60">
        <v>219684</v>
      </c>
      <c r="E82" s="66">
        <v>2.5664150610119958E-2</v>
      </c>
      <c r="F82" s="22">
        <v>215464</v>
      </c>
      <c r="G82" s="82">
        <v>2.576698591177393E-2</v>
      </c>
      <c r="H82" s="22">
        <v>4220</v>
      </c>
      <c r="I82" s="135">
        <v>262872</v>
      </c>
      <c r="J82" s="66">
        <v>2.6391727074250276E-2</v>
      </c>
      <c r="K82" s="22">
        <v>257549</v>
      </c>
      <c r="L82" s="281">
        <v>2.649849820683025E-2</v>
      </c>
      <c r="M82" s="172">
        <v>5323</v>
      </c>
      <c r="N82" s="199">
        <f t="shared" si="12"/>
        <v>42085</v>
      </c>
      <c r="O82" s="379">
        <f t="shared" si="11"/>
        <v>0.19532265250807559</v>
      </c>
      <c r="P82" s="8"/>
      <c r="Q82" s="24"/>
    </row>
    <row r="83" spans="1:17" ht="14.45">
      <c r="C83" s="6" t="s">
        <v>172</v>
      </c>
      <c r="D83" s="60">
        <v>90639</v>
      </c>
      <c r="E83" s="66">
        <v>1.0588722652312699E-2</v>
      </c>
      <c r="F83" s="22">
        <v>88612</v>
      </c>
      <c r="G83" s="82">
        <v>1.0596963555926332E-2</v>
      </c>
      <c r="H83" s="22">
        <v>2027</v>
      </c>
      <c r="I83" s="135">
        <v>103563</v>
      </c>
      <c r="J83" s="66">
        <v>1.0397480260319019E-2</v>
      </c>
      <c r="K83" s="22">
        <v>100979</v>
      </c>
      <c r="L83" s="281">
        <v>1.0389447640749961E-2</v>
      </c>
      <c r="M83" s="172">
        <v>2584</v>
      </c>
      <c r="N83" s="199">
        <f t="shared" si="12"/>
        <v>12367</v>
      </c>
      <c r="O83" s="379">
        <f t="shared" si="11"/>
        <v>0.13956349027219789</v>
      </c>
      <c r="P83" s="8"/>
      <c r="Q83" s="24"/>
    </row>
    <row r="84" spans="1:17" ht="14.45">
      <c r="C84" s="6" t="s">
        <v>121</v>
      </c>
      <c r="D84" s="60">
        <v>30512</v>
      </c>
      <c r="E84" s="66">
        <v>3.564504303526794E-3</v>
      </c>
      <c r="F84" s="22">
        <v>30236</v>
      </c>
      <c r="G84" s="82">
        <v>3.6158735845820949E-3</v>
      </c>
      <c r="H84" s="22">
        <v>276</v>
      </c>
      <c r="I84" s="135">
        <v>36125</v>
      </c>
      <c r="J84" s="66">
        <v>3.6268645597754465E-3</v>
      </c>
      <c r="K84" s="22">
        <v>35777</v>
      </c>
      <c r="L84" s="281">
        <v>3.6809957341933605E-3</v>
      </c>
      <c r="M84" s="172">
        <v>348</v>
      </c>
      <c r="N84" s="199">
        <f t="shared" si="12"/>
        <v>5541</v>
      </c>
      <c r="O84" s="379">
        <f t="shared" si="11"/>
        <v>0.18325836750892976</v>
      </c>
      <c r="P84" s="8"/>
      <c r="Q84" s="24"/>
    </row>
    <row r="85" spans="1:17" ht="14.45">
      <c r="C85" s="6" t="s">
        <v>173</v>
      </c>
      <c r="D85" s="60">
        <v>427788</v>
      </c>
      <c r="E85" s="66">
        <v>4.9975490528222338E-2</v>
      </c>
      <c r="F85" s="22">
        <v>422703</v>
      </c>
      <c r="G85" s="82">
        <v>5.0550357581148474E-2</v>
      </c>
      <c r="H85" s="22">
        <v>5085</v>
      </c>
      <c r="I85" s="135">
        <v>503454</v>
      </c>
      <c r="J85" s="66">
        <v>5.0545590867188586E-2</v>
      </c>
      <c r="K85" s="22">
        <v>497306</v>
      </c>
      <c r="L85" s="281">
        <v>5.1166427162388221E-2</v>
      </c>
      <c r="M85" s="172">
        <v>6148</v>
      </c>
      <c r="N85" s="199">
        <f t="shared" si="12"/>
        <v>74603</v>
      </c>
      <c r="O85" s="379">
        <f t="shared" si="11"/>
        <v>0.17649034901573918</v>
      </c>
      <c r="P85" s="8"/>
      <c r="Q85" s="24"/>
    </row>
    <row r="86" spans="1:17" ht="14.45">
      <c r="C86" s="6" t="s">
        <v>123</v>
      </c>
      <c r="D86" s="60">
        <v>2194378</v>
      </c>
      <c r="E86" s="66">
        <v>0.25635388780035784</v>
      </c>
      <c r="F86" s="22">
        <v>2096937</v>
      </c>
      <c r="G86" s="82">
        <v>0.25076925211115308</v>
      </c>
      <c r="H86" s="22">
        <v>97441</v>
      </c>
      <c r="I86" s="135">
        <v>2597070</v>
      </c>
      <c r="J86" s="66">
        <v>0.26073968559878252</v>
      </c>
      <c r="K86" s="22">
        <v>2480882</v>
      </c>
      <c r="L86" s="281">
        <v>0.25525102884638434</v>
      </c>
      <c r="M86" s="172">
        <v>116188</v>
      </c>
      <c r="N86" s="199">
        <f t="shared" si="12"/>
        <v>383945</v>
      </c>
      <c r="O86" s="379">
        <f t="shared" si="11"/>
        <v>0.18309801391267358</v>
      </c>
      <c r="P86" s="8"/>
      <c r="Q86" s="24"/>
    </row>
    <row r="87" spans="1:17" ht="13.15" customHeight="1">
      <c r="C87" s="7" t="s">
        <v>154</v>
      </c>
      <c r="D87" s="60">
        <v>8559956</v>
      </c>
      <c r="E87" s="66">
        <v>1</v>
      </c>
      <c r="F87" s="22">
        <v>8362018</v>
      </c>
      <c r="G87" s="82">
        <v>1</v>
      </c>
      <c r="H87" s="22">
        <v>197938</v>
      </c>
      <c r="I87" s="135">
        <v>9960394</v>
      </c>
      <c r="J87" s="66">
        <v>1</v>
      </c>
      <c r="K87" s="22">
        <v>9719381</v>
      </c>
      <c r="L87" s="281">
        <v>1</v>
      </c>
      <c r="M87" s="172">
        <v>241013</v>
      </c>
      <c r="N87" s="199">
        <f t="shared" si="12"/>
        <v>1357363</v>
      </c>
      <c r="O87" s="379">
        <f t="shared" si="11"/>
        <v>0.1623248120250399</v>
      </c>
      <c r="P87" s="8"/>
      <c r="Q87" s="24"/>
    </row>
    <row r="88" spans="1:17" ht="13.15" customHeight="1">
      <c r="C88" s="7"/>
      <c r="E88" s="86"/>
      <c r="F88" s="19"/>
      <c r="G88" s="19"/>
      <c r="H88" s="19"/>
      <c r="I88" s="89"/>
      <c r="J88" s="86"/>
      <c r="K88" s="19"/>
      <c r="L88" s="19"/>
      <c r="M88" s="174"/>
      <c r="N88" s="89"/>
      <c r="O88" s="174"/>
    </row>
    <row r="89" spans="1:17" ht="13.15" customHeight="1">
      <c r="B89" s="46" t="s">
        <v>16</v>
      </c>
      <c r="C89" s="46"/>
      <c r="E89" s="86"/>
      <c r="F89" s="19"/>
      <c r="G89" s="19"/>
      <c r="H89" s="19"/>
      <c r="I89" s="89"/>
      <c r="J89" s="86"/>
      <c r="K89" s="19"/>
      <c r="L89" s="19"/>
      <c r="M89" s="174"/>
      <c r="N89" s="89"/>
      <c r="O89" s="174"/>
    </row>
    <row r="90" spans="1:17" ht="14.25" customHeight="1">
      <c r="A90" s="451" t="s">
        <v>124</v>
      </c>
      <c r="B90" s="446" t="s">
        <v>167</v>
      </c>
      <c r="C90" s="6" t="s">
        <v>135</v>
      </c>
      <c r="D90" s="60">
        <v>569213</v>
      </c>
      <c r="E90" s="66">
        <v>0.38533029877986036</v>
      </c>
      <c r="F90" s="22">
        <v>569213</v>
      </c>
      <c r="G90" s="82">
        <v>0.39326504090429548</v>
      </c>
      <c r="H90" s="22"/>
      <c r="I90" s="135">
        <v>633765</v>
      </c>
      <c r="J90" s="66">
        <v>0.37476162177025218</v>
      </c>
      <c r="K90" s="22">
        <v>633765</v>
      </c>
      <c r="L90" s="281">
        <v>0.38302474507926837</v>
      </c>
      <c r="M90" s="172"/>
      <c r="N90" s="199">
        <f t="shared" ref="N90" si="13">K90-F90</f>
        <v>64552</v>
      </c>
      <c r="O90" s="379">
        <f t="shared" ref="O90:O121" si="14">N90/F90</f>
        <v>0.11340570225908403</v>
      </c>
    </row>
    <row r="91" spans="1:17" ht="14.25" customHeight="1">
      <c r="A91" s="451"/>
      <c r="B91" s="446"/>
      <c r="C91" s="6" t="s">
        <v>133</v>
      </c>
      <c r="D91" s="60">
        <v>573220</v>
      </c>
      <c r="E91" s="66">
        <v>0.38804284840049608</v>
      </c>
      <c r="F91" s="22">
        <v>573220</v>
      </c>
      <c r="G91" s="82">
        <v>0.39603344749181812</v>
      </c>
      <c r="H91" s="22"/>
      <c r="I91" s="135">
        <v>667093</v>
      </c>
      <c r="J91" s="66">
        <v>0.39446932940692975</v>
      </c>
      <c r="K91" s="22">
        <v>667093</v>
      </c>
      <c r="L91" s="281">
        <v>0.40316698818831015</v>
      </c>
      <c r="M91" s="172"/>
      <c r="N91" s="199">
        <f t="shared" ref="N91:N154" si="15">K91-F91</f>
        <v>93873</v>
      </c>
      <c r="O91" s="379">
        <f t="shared" si="14"/>
        <v>0.16376434876661666</v>
      </c>
    </row>
    <row r="92" spans="1:17" ht="14.25" customHeight="1">
      <c r="A92" s="451"/>
      <c r="B92" s="446"/>
      <c r="C92" s="6" t="s">
        <v>134</v>
      </c>
      <c r="D92" s="60">
        <v>163246</v>
      </c>
      <c r="E92" s="66">
        <v>0.11050982664594289</v>
      </c>
      <c r="F92" s="22">
        <v>163246</v>
      </c>
      <c r="G92" s="82">
        <v>0.11278545090759104</v>
      </c>
      <c r="H92" s="22"/>
      <c r="I92" s="135">
        <v>197004</v>
      </c>
      <c r="J92" s="66">
        <v>0.11649355602664514</v>
      </c>
      <c r="K92" s="22">
        <v>197004</v>
      </c>
      <c r="L92" s="281">
        <v>0.11906212378341528</v>
      </c>
      <c r="M92" s="172"/>
      <c r="N92" s="199">
        <f t="shared" si="15"/>
        <v>33758</v>
      </c>
      <c r="O92" s="379">
        <f t="shared" si="14"/>
        <v>0.2067922031780258</v>
      </c>
    </row>
    <row r="93" spans="1:17" ht="14.25" customHeight="1">
      <c r="A93" s="451"/>
      <c r="B93" s="446"/>
      <c r="C93" s="6" t="s">
        <v>136</v>
      </c>
      <c r="D93" s="60">
        <v>70852</v>
      </c>
      <c r="E93" s="66">
        <v>4.7963455383398954E-2</v>
      </c>
      <c r="F93" s="22">
        <v>70852</v>
      </c>
      <c r="G93" s="82">
        <v>4.8951121422299113E-2</v>
      </c>
      <c r="H93" s="22"/>
      <c r="I93" s="135">
        <v>80115</v>
      </c>
      <c r="J93" s="66">
        <v>4.7374069770536008E-2</v>
      </c>
      <c r="K93" s="22">
        <v>80115</v>
      </c>
      <c r="L93" s="281">
        <v>4.8418621179815206E-2</v>
      </c>
      <c r="M93" s="172"/>
      <c r="N93" s="199">
        <f t="shared" si="15"/>
        <v>9263</v>
      </c>
      <c r="O93" s="379">
        <f t="shared" si="14"/>
        <v>0.13073731157906623</v>
      </c>
    </row>
    <row r="94" spans="1:17" ht="14.25" customHeight="1">
      <c r="A94" s="451"/>
      <c r="B94" s="446"/>
      <c r="C94" s="6" t="s">
        <v>137</v>
      </c>
      <c r="D94" s="60">
        <v>82168</v>
      </c>
      <c r="E94" s="66">
        <v>5.5623852565109315E-2</v>
      </c>
      <c r="F94" s="22">
        <v>67653</v>
      </c>
      <c r="G94" s="82">
        <v>4.6740956043341074E-2</v>
      </c>
      <c r="H94" s="22">
        <v>14515</v>
      </c>
      <c r="I94" s="135">
        <v>91563</v>
      </c>
      <c r="J94" s="66">
        <v>5.4143568000993431E-2</v>
      </c>
      <c r="K94" s="22">
        <v>72925</v>
      </c>
      <c r="L94" s="281">
        <v>4.4073244080859067E-2</v>
      </c>
      <c r="M94" s="172">
        <v>18638</v>
      </c>
      <c r="N94" s="199">
        <f t="shared" si="15"/>
        <v>5272</v>
      </c>
      <c r="O94" s="379">
        <f t="shared" si="14"/>
        <v>7.7927069013938782E-2</v>
      </c>
    </row>
    <row r="95" spans="1:17" ht="14.25" customHeight="1">
      <c r="A95" s="451"/>
      <c r="B95" s="446"/>
      <c r="C95" s="6" t="s">
        <v>139</v>
      </c>
      <c r="D95" s="60">
        <v>15290</v>
      </c>
      <c r="E95" s="66">
        <v>1.0350607361996415E-2</v>
      </c>
      <c r="F95" s="22"/>
      <c r="G95" s="82">
        <v>0</v>
      </c>
      <c r="H95" s="22">
        <v>15290</v>
      </c>
      <c r="I95" s="135">
        <v>17845</v>
      </c>
      <c r="J95" s="66">
        <v>1.0552209636837234E-2</v>
      </c>
      <c r="K95" s="22"/>
      <c r="L95" s="281">
        <v>0</v>
      </c>
      <c r="M95" s="172">
        <v>17845</v>
      </c>
      <c r="N95" s="301"/>
      <c r="O95" s="171"/>
    </row>
    <row r="96" spans="1:17" ht="14.25" customHeight="1">
      <c r="A96" s="451"/>
      <c r="B96" s="446"/>
      <c r="C96" s="6" t="s">
        <v>123</v>
      </c>
      <c r="D96" s="60">
        <v>3219</v>
      </c>
      <c r="E96" s="66">
        <v>2.1791108631959749E-3</v>
      </c>
      <c r="F96" s="22">
        <v>3219</v>
      </c>
      <c r="G96" s="82">
        <v>2.2239832306551804E-3</v>
      </c>
      <c r="H96" s="22"/>
      <c r="I96" s="135">
        <v>3730</v>
      </c>
      <c r="J96" s="66">
        <v>2.2056453878062697E-3</v>
      </c>
      <c r="K96" s="22">
        <v>3730</v>
      </c>
      <c r="L96" s="281">
        <v>2.2542776883319069E-3</v>
      </c>
      <c r="M96" s="172"/>
      <c r="N96" s="199">
        <f t="shared" si="15"/>
        <v>511</v>
      </c>
      <c r="O96" s="379">
        <f t="shared" si="14"/>
        <v>0.15874495184840012</v>
      </c>
    </row>
    <row r="97" spans="1:15" ht="14.25" customHeight="1">
      <c r="A97" s="451"/>
      <c r="B97" s="446"/>
      <c r="C97" s="6" t="s">
        <v>154</v>
      </c>
      <c r="D97" s="60">
        <v>1477208</v>
      </c>
      <c r="E97" s="66">
        <v>1</v>
      </c>
      <c r="F97" s="22">
        <v>1447403</v>
      </c>
      <c r="G97" s="82">
        <v>1</v>
      </c>
      <c r="H97" s="22">
        <v>29805</v>
      </c>
      <c r="I97" s="135">
        <v>1691115</v>
      </c>
      <c r="J97" s="66">
        <v>1</v>
      </c>
      <c r="K97" s="22">
        <v>1654632</v>
      </c>
      <c r="L97" s="281">
        <v>1</v>
      </c>
      <c r="M97" s="172">
        <v>36483</v>
      </c>
      <c r="N97" s="199">
        <f t="shared" si="15"/>
        <v>207229</v>
      </c>
      <c r="O97" s="379">
        <f t="shared" si="14"/>
        <v>0.14317297946736326</v>
      </c>
    </row>
    <row r="98" spans="1:15" ht="14.25" customHeight="1">
      <c r="A98" s="451"/>
      <c r="B98" s="446" t="s">
        <v>168</v>
      </c>
      <c r="C98" s="6" t="s">
        <v>135</v>
      </c>
      <c r="D98" s="60">
        <v>473434</v>
      </c>
      <c r="E98" s="66">
        <v>0.36478610614559576</v>
      </c>
      <c r="F98" s="22">
        <v>473434</v>
      </c>
      <c r="G98" s="82">
        <v>0.3747031043355275</v>
      </c>
      <c r="H98" s="22"/>
      <c r="I98" s="135">
        <v>529481</v>
      </c>
      <c r="J98" s="66">
        <v>0.35458746838231997</v>
      </c>
      <c r="K98" s="22">
        <v>529481</v>
      </c>
      <c r="L98" s="281">
        <v>0.36501884102531579</v>
      </c>
      <c r="M98" s="172"/>
      <c r="N98" s="199">
        <f t="shared" si="15"/>
        <v>56047</v>
      </c>
      <c r="O98" s="379">
        <f t="shared" si="14"/>
        <v>0.11838397749211084</v>
      </c>
    </row>
    <row r="99" spans="1:15" ht="14.25" customHeight="1">
      <c r="A99" s="451"/>
      <c r="B99" s="446"/>
      <c r="C99" s="6" t="s">
        <v>133</v>
      </c>
      <c r="D99" s="60">
        <v>466739</v>
      </c>
      <c r="E99" s="66">
        <v>0.35962753498119954</v>
      </c>
      <c r="F99" s="22">
        <v>466739</v>
      </c>
      <c r="G99" s="82">
        <v>0.36940429334280972</v>
      </c>
      <c r="H99" s="22"/>
      <c r="I99" s="135">
        <v>544730</v>
      </c>
      <c r="J99" s="66">
        <v>0.3647995521121648</v>
      </c>
      <c r="K99" s="22">
        <v>544730</v>
      </c>
      <c r="L99" s="281">
        <v>0.37553134724705939</v>
      </c>
      <c r="M99" s="172"/>
      <c r="N99" s="199">
        <f t="shared" si="15"/>
        <v>77991</v>
      </c>
      <c r="O99" s="379">
        <f t="shared" si="14"/>
        <v>0.16709767128952155</v>
      </c>
    </row>
    <row r="100" spans="1:15" ht="14.25" customHeight="1">
      <c r="A100" s="451"/>
      <c r="B100" s="446"/>
      <c r="C100" s="6" t="s">
        <v>134</v>
      </c>
      <c r="D100" s="60">
        <v>149377</v>
      </c>
      <c r="E100" s="66">
        <v>0.1150966220797633</v>
      </c>
      <c r="F100" s="22">
        <v>149377</v>
      </c>
      <c r="G100" s="82">
        <v>0.11822561458688664</v>
      </c>
      <c r="H100" s="22"/>
      <c r="I100" s="135">
        <v>182022</v>
      </c>
      <c r="J100" s="66">
        <v>0.12189808542683617</v>
      </c>
      <c r="K100" s="22">
        <v>182022</v>
      </c>
      <c r="L100" s="281">
        <v>0.12548412404054163</v>
      </c>
      <c r="M100" s="172"/>
      <c r="N100" s="199">
        <f t="shared" si="15"/>
        <v>32645</v>
      </c>
      <c r="O100" s="379">
        <f t="shared" si="14"/>
        <v>0.21854100698233328</v>
      </c>
    </row>
    <row r="101" spans="1:15" ht="14.25" customHeight="1">
      <c r="A101" s="451"/>
      <c r="B101" s="446"/>
      <c r="C101" s="6" t="s">
        <v>136</v>
      </c>
      <c r="D101" s="60">
        <v>78247</v>
      </c>
      <c r="E101" s="66">
        <v>6.0290174443691058E-2</v>
      </c>
      <c r="F101" s="22">
        <v>78247</v>
      </c>
      <c r="G101" s="82">
        <v>6.1929210417802735E-2</v>
      </c>
      <c r="H101" s="22"/>
      <c r="I101" s="135">
        <v>88592</v>
      </c>
      <c r="J101" s="66">
        <v>5.9329065630167065E-2</v>
      </c>
      <c r="K101" s="22">
        <v>88592</v>
      </c>
      <c r="L101" s="281">
        <v>6.1074427909811262E-2</v>
      </c>
      <c r="M101" s="172"/>
      <c r="N101" s="199">
        <f t="shared" si="15"/>
        <v>10345</v>
      </c>
      <c r="O101" s="379">
        <f t="shared" si="14"/>
        <v>0.13220954157986889</v>
      </c>
    </row>
    <row r="102" spans="1:15" ht="14.25" customHeight="1">
      <c r="A102" s="451"/>
      <c r="B102" s="446"/>
      <c r="C102" s="6" t="s">
        <v>137</v>
      </c>
      <c r="D102" s="60">
        <v>108610</v>
      </c>
      <c r="E102" s="66">
        <v>8.3685200024656348E-2</v>
      </c>
      <c r="F102" s="22">
        <v>92116</v>
      </c>
      <c r="G102" s="82">
        <v>7.2905940762538077E-2</v>
      </c>
      <c r="H102" s="22">
        <v>16494</v>
      </c>
      <c r="I102" s="135">
        <v>122800</v>
      </c>
      <c r="J102" s="66">
        <v>8.2237778347757307E-2</v>
      </c>
      <c r="K102" s="22">
        <v>101267</v>
      </c>
      <c r="L102" s="281">
        <v>6.9812444590288708E-2</v>
      </c>
      <c r="M102" s="172">
        <v>21533</v>
      </c>
      <c r="N102" s="199">
        <f t="shared" si="15"/>
        <v>9151</v>
      </c>
      <c r="O102" s="379">
        <f t="shared" si="14"/>
        <v>9.9342133831256244E-2</v>
      </c>
    </row>
    <row r="103" spans="1:15" ht="14.25" customHeight="1">
      <c r="A103" s="451"/>
      <c r="B103" s="446"/>
      <c r="C103" s="6" t="s">
        <v>139</v>
      </c>
      <c r="D103" s="60">
        <v>17855</v>
      </c>
      <c r="E103" s="66">
        <v>1.3757473956728102E-2</v>
      </c>
      <c r="F103" s="22"/>
      <c r="G103" s="82">
        <v>0</v>
      </c>
      <c r="H103" s="22">
        <v>17855</v>
      </c>
      <c r="I103" s="135">
        <v>21140</v>
      </c>
      <c r="J103" s="66">
        <v>1.4157220148791446E-2</v>
      </c>
      <c r="K103" s="22"/>
      <c r="L103" s="281">
        <v>0</v>
      </c>
      <c r="M103" s="172">
        <v>21140</v>
      </c>
      <c r="N103" s="301"/>
      <c r="O103" s="171"/>
    </row>
    <row r="104" spans="1:15" ht="14.25" customHeight="1">
      <c r="A104" s="451"/>
      <c r="B104" s="446"/>
      <c r="C104" s="6" t="s">
        <v>123</v>
      </c>
      <c r="D104" s="60">
        <v>3578</v>
      </c>
      <c r="E104" s="66">
        <v>2.7568883683659002E-3</v>
      </c>
      <c r="F104" s="22">
        <v>3578</v>
      </c>
      <c r="G104" s="82">
        <v>2.831836554435291E-3</v>
      </c>
      <c r="H104" s="22"/>
      <c r="I104" s="135">
        <v>4466</v>
      </c>
      <c r="J104" s="66">
        <v>2.9908299519632261E-3</v>
      </c>
      <c r="K104" s="22">
        <v>4466</v>
      </c>
      <c r="L104" s="281">
        <v>3.0788151869832162E-3</v>
      </c>
      <c r="M104" s="172"/>
      <c r="N104" s="199">
        <f t="shared" si="15"/>
        <v>888</v>
      </c>
      <c r="O104" s="379">
        <f t="shared" si="14"/>
        <v>0.24818334264952488</v>
      </c>
    </row>
    <row r="105" spans="1:15" ht="14.25" customHeight="1">
      <c r="A105" s="451"/>
      <c r="B105" s="446"/>
      <c r="C105" s="6" t="s">
        <v>154</v>
      </c>
      <c r="D105" s="60">
        <v>1297840</v>
      </c>
      <c r="E105" s="66">
        <v>1</v>
      </c>
      <c r="F105" s="22">
        <v>1263491</v>
      </c>
      <c r="G105" s="82">
        <v>1</v>
      </c>
      <c r="H105" s="22">
        <v>34349</v>
      </c>
      <c r="I105" s="135">
        <v>1493231</v>
      </c>
      <c r="J105" s="66">
        <v>1</v>
      </c>
      <c r="K105" s="22">
        <v>1450558</v>
      </c>
      <c r="L105" s="281">
        <v>1</v>
      </c>
      <c r="M105" s="172">
        <v>42673</v>
      </c>
      <c r="N105" s="199">
        <f t="shared" si="15"/>
        <v>187067</v>
      </c>
      <c r="O105" s="379">
        <f t="shared" si="14"/>
        <v>0.14805566482072291</v>
      </c>
    </row>
    <row r="106" spans="1:15" ht="14.25" customHeight="1">
      <c r="A106" s="451" t="s">
        <v>170</v>
      </c>
      <c r="B106" s="446" t="s">
        <v>167</v>
      </c>
      <c r="C106" s="6" t="s">
        <v>135</v>
      </c>
      <c r="D106" s="60">
        <v>298063</v>
      </c>
      <c r="E106" s="66">
        <v>0.39771217062248815</v>
      </c>
      <c r="F106" s="22">
        <v>298063</v>
      </c>
      <c r="G106" s="82">
        <v>0.39962539685944742</v>
      </c>
      <c r="H106" s="22"/>
      <c r="I106" s="135">
        <v>347486</v>
      </c>
      <c r="J106" s="66">
        <v>0.39262047154771013</v>
      </c>
      <c r="K106" s="22">
        <v>347486</v>
      </c>
      <c r="L106" s="281">
        <v>0.39463501888078134</v>
      </c>
      <c r="M106" s="172"/>
      <c r="N106" s="199">
        <f t="shared" si="15"/>
        <v>49423</v>
      </c>
      <c r="O106" s="379">
        <f t="shared" si="14"/>
        <v>0.16581393866397373</v>
      </c>
    </row>
    <row r="107" spans="1:15" ht="14.25" customHeight="1">
      <c r="A107" s="451"/>
      <c r="B107" s="446"/>
      <c r="C107" s="6" t="s">
        <v>133</v>
      </c>
      <c r="D107" s="60">
        <v>328549</v>
      </c>
      <c r="E107" s="66">
        <v>0.43839032669552364</v>
      </c>
      <c r="F107" s="22">
        <v>328549</v>
      </c>
      <c r="G107" s="82">
        <v>0.44049923845889821</v>
      </c>
      <c r="H107" s="22"/>
      <c r="I107" s="135">
        <v>388890</v>
      </c>
      <c r="J107" s="66">
        <v>0.43940237931942289</v>
      </c>
      <c r="K107" s="22">
        <v>388890</v>
      </c>
      <c r="L107" s="281">
        <v>0.44165696601459359</v>
      </c>
      <c r="M107" s="172"/>
      <c r="N107" s="199">
        <f t="shared" si="15"/>
        <v>60341</v>
      </c>
      <c r="O107" s="379">
        <f t="shared" si="14"/>
        <v>0.18365905846616487</v>
      </c>
    </row>
    <row r="108" spans="1:15" ht="14.25" customHeight="1">
      <c r="A108" s="451"/>
      <c r="B108" s="446"/>
      <c r="C108" s="6" t="s">
        <v>134</v>
      </c>
      <c r="D108" s="60">
        <v>75737</v>
      </c>
      <c r="E108" s="66">
        <v>0.10105758402228852</v>
      </c>
      <c r="F108" s="22">
        <v>75737</v>
      </c>
      <c r="G108" s="82">
        <v>0.10154372962073108</v>
      </c>
      <c r="H108" s="22"/>
      <c r="I108" s="135">
        <v>94148</v>
      </c>
      <c r="J108" s="66">
        <v>0.10637675231598917</v>
      </c>
      <c r="K108" s="22">
        <v>94148</v>
      </c>
      <c r="L108" s="281">
        <v>0.10692257460038046</v>
      </c>
      <c r="M108" s="172"/>
      <c r="N108" s="199">
        <f t="shared" si="15"/>
        <v>18411</v>
      </c>
      <c r="O108" s="379">
        <f t="shared" si="14"/>
        <v>0.24309122357632332</v>
      </c>
    </row>
    <row r="109" spans="1:15" ht="14.25" customHeight="1">
      <c r="A109" s="451"/>
      <c r="B109" s="446"/>
      <c r="C109" s="6" t="s">
        <v>136</v>
      </c>
      <c r="D109" s="60">
        <v>27110</v>
      </c>
      <c r="E109" s="66">
        <v>3.6173483275601645E-2</v>
      </c>
      <c r="F109" s="22">
        <v>27110</v>
      </c>
      <c r="G109" s="82">
        <v>3.6347498712888282E-2</v>
      </c>
      <c r="H109" s="22"/>
      <c r="I109" s="135">
        <v>31498</v>
      </c>
      <c r="J109" s="66">
        <v>3.5589231257690306E-2</v>
      </c>
      <c r="K109" s="22">
        <v>31498</v>
      </c>
      <c r="L109" s="281">
        <v>3.5771840663240677E-2</v>
      </c>
      <c r="M109" s="172"/>
      <c r="N109" s="199">
        <f t="shared" si="15"/>
        <v>4388</v>
      </c>
      <c r="O109" s="379">
        <f t="shared" si="14"/>
        <v>0.1618590925857617</v>
      </c>
    </row>
    <row r="110" spans="1:15" ht="14.25" customHeight="1">
      <c r="A110" s="451"/>
      <c r="B110" s="446"/>
      <c r="C110" s="6" t="s">
        <v>137</v>
      </c>
      <c r="D110" s="60">
        <v>17881</v>
      </c>
      <c r="E110" s="66">
        <v>2.3859020820768462E-2</v>
      </c>
      <c r="F110" s="22">
        <v>15775</v>
      </c>
      <c r="G110" s="82">
        <v>2.1150195211944396E-2</v>
      </c>
      <c r="H110" s="22">
        <v>2106</v>
      </c>
      <c r="I110" s="135">
        <v>20498</v>
      </c>
      <c r="J110" s="66">
        <v>2.3160456610582764E-2</v>
      </c>
      <c r="K110" s="22">
        <v>17704</v>
      </c>
      <c r="L110" s="281">
        <v>2.0106186650009936E-2</v>
      </c>
      <c r="M110" s="172">
        <v>2794</v>
      </c>
      <c r="N110" s="199">
        <f t="shared" si="15"/>
        <v>1929</v>
      </c>
      <c r="O110" s="379">
        <f t="shared" si="14"/>
        <v>0.12228209191759112</v>
      </c>
    </row>
    <row r="111" spans="1:15" ht="14.25" customHeight="1">
      <c r="A111" s="451"/>
      <c r="B111" s="446"/>
      <c r="C111" s="6" t="s">
        <v>139</v>
      </c>
      <c r="D111" s="60">
        <v>1482</v>
      </c>
      <c r="E111" s="66">
        <v>1.9774659614327423E-3</v>
      </c>
      <c r="F111" s="22"/>
      <c r="G111" s="82">
        <v>0</v>
      </c>
      <c r="H111" s="22">
        <v>1482</v>
      </c>
      <c r="I111" s="135">
        <v>1724</v>
      </c>
      <c r="J111" s="66">
        <v>1.9479279537830366E-3</v>
      </c>
      <c r="K111" s="22"/>
      <c r="L111" s="281">
        <v>0</v>
      </c>
      <c r="M111" s="172">
        <v>1724</v>
      </c>
      <c r="N111" s="301"/>
      <c r="O111" s="171"/>
    </row>
    <row r="112" spans="1:15" ht="14.25" customHeight="1">
      <c r="A112" s="451"/>
      <c r="B112" s="446"/>
      <c r="C112" s="6" t="s">
        <v>123</v>
      </c>
      <c r="D112" s="60">
        <v>622</v>
      </c>
      <c r="E112" s="66">
        <v>8.2994860189687289E-4</v>
      </c>
      <c r="F112" s="22">
        <v>622</v>
      </c>
      <c r="G112" s="82">
        <v>8.3394113609061267E-4</v>
      </c>
      <c r="H112" s="22"/>
      <c r="I112" s="135">
        <v>799</v>
      </c>
      <c r="J112" s="66">
        <v>9.027809948217205E-4</v>
      </c>
      <c r="K112" s="22">
        <v>799</v>
      </c>
      <c r="L112" s="281">
        <v>9.0741319099400927E-4</v>
      </c>
      <c r="M112" s="172"/>
      <c r="N112" s="199">
        <f t="shared" si="15"/>
        <v>177</v>
      </c>
      <c r="O112" s="379">
        <f t="shared" si="14"/>
        <v>0.28456591639871381</v>
      </c>
    </row>
    <row r="113" spans="1:15" ht="14.25" customHeight="1">
      <c r="A113" s="451"/>
      <c r="B113" s="446"/>
      <c r="C113" s="6" t="s">
        <v>154</v>
      </c>
      <c r="D113" s="60">
        <v>749444</v>
      </c>
      <c r="E113" s="66">
        <v>1</v>
      </c>
      <c r="F113" s="22">
        <v>745856</v>
      </c>
      <c r="G113" s="82">
        <v>1</v>
      </c>
      <c r="H113" s="22">
        <v>3588</v>
      </c>
      <c r="I113" s="135">
        <v>885043</v>
      </c>
      <c r="J113" s="66">
        <v>1</v>
      </c>
      <c r="K113" s="22">
        <v>880525</v>
      </c>
      <c r="L113" s="281">
        <v>1</v>
      </c>
      <c r="M113" s="172">
        <v>4518</v>
      </c>
      <c r="N113" s="199">
        <f t="shared" si="15"/>
        <v>134669</v>
      </c>
      <c r="O113" s="379">
        <f t="shared" si="14"/>
        <v>0.18055630041187576</v>
      </c>
    </row>
    <row r="114" spans="1:15" ht="14.25" customHeight="1">
      <c r="A114" s="451"/>
      <c r="B114" s="446" t="s">
        <v>168</v>
      </c>
      <c r="C114" s="6" t="s">
        <v>135</v>
      </c>
      <c r="D114" s="60">
        <v>258717</v>
      </c>
      <c r="E114" s="66">
        <v>0.36456420741734435</v>
      </c>
      <c r="F114" s="22">
        <v>258717</v>
      </c>
      <c r="G114" s="82">
        <v>0.36674973633177965</v>
      </c>
      <c r="H114" s="22"/>
      <c r="I114" s="135">
        <v>302929</v>
      </c>
      <c r="J114" s="66">
        <v>0.35786821220061382</v>
      </c>
      <c r="K114" s="22">
        <v>302929</v>
      </c>
      <c r="L114" s="281">
        <v>0.36020823250886164</v>
      </c>
      <c r="M114" s="172"/>
      <c r="N114" s="199">
        <f t="shared" si="15"/>
        <v>44212</v>
      </c>
      <c r="O114" s="379">
        <f t="shared" si="14"/>
        <v>0.17088942744388658</v>
      </c>
    </row>
    <row r="115" spans="1:15" ht="14.25" customHeight="1">
      <c r="A115" s="451"/>
      <c r="B115" s="446"/>
      <c r="C115" s="6" t="s">
        <v>133</v>
      </c>
      <c r="D115" s="60">
        <v>295812</v>
      </c>
      <c r="E115" s="66">
        <v>0.41683564406103757</v>
      </c>
      <c r="F115" s="22">
        <v>295812</v>
      </c>
      <c r="G115" s="82">
        <v>0.41933453543360666</v>
      </c>
      <c r="H115" s="22"/>
      <c r="I115" s="135">
        <v>354067</v>
      </c>
      <c r="J115" s="66">
        <v>0.41828060135950912</v>
      </c>
      <c r="K115" s="22">
        <v>354067</v>
      </c>
      <c r="L115" s="281">
        <v>0.42101564478711223</v>
      </c>
      <c r="M115" s="172"/>
      <c r="N115" s="199">
        <f t="shared" si="15"/>
        <v>58255</v>
      </c>
      <c r="O115" s="379">
        <f t="shared" si="14"/>
        <v>0.19693251118953931</v>
      </c>
    </row>
    <row r="116" spans="1:15" ht="14.25" customHeight="1">
      <c r="A116" s="451"/>
      <c r="B116" s="446"/>
      <c r="C116" s="6" t="s">
        <v>134</v>
      </c>
      <c r="D116" s="60">
        <v>86921</v>
      </c>
      <c r="E116" s="66">
        <v>0.122482424707008</v>
      </c>
      <c r="F116" s="22">
        <v>86921</v>
      </c>
      <c r="G116" s="82">
        <v>0.12321669558511664</v>
      </c>
      <c r="H116" s="22"/>
      <c r="I116" s="135">
        <v>109353</v>
      </c>
      <c r="J116" s="66">
        <v>0.12918526324245524</v>
      </c>
      <c r="K116" s="22">
        <v>109353</v>
      </c>
      <c r="L116" s="281">
        <v>0.13002997682473963</v>
      </c>
      <c r="M116" s="172"/>
      <c r="N116" s="199">
        <f t="shared" si="15"/>
        <v>22432</v>
      </c>
      <c r="O116" s="379">
        <f t="shared" si="14"/>
        <v>0.25807342299329278</v>
      </c>
    </row>
    <row r="117" spans="1:15" ht="14.25" customHeight="1">
      <c r="A117" s="451"/>
      <c r="B117" s="446"/>
      <c r="C117" s="6" t="s">
        <v>136</v>
      </c>
      <c r="D117" s="60">
        <v>37839</v>
      </c>
      <c r="E117" s="66">
        <v>5.3319824535940398E-2</v>
      </c>
      <c r="F117" s="22">
        <v>37839</v>
      </c>
      <c r="G117" s="82">
        <v>5.3639471983125235E-2</v>
      </c>
      <c r="H117" s="22"/>
      <c r="I117" s="135">
        <v>44425</v>
      </c>
      <c r="J117" s="66">
        <v>5.2481919284757386E-2</v>
      </c>
      <c r="K117" s="22">
        <v>44425</v>
      </c>
      <c r="L117" s="281">
        <v>5.2825086832908631E-2</v>
      </c>
      <c r="M117" s="172"/>
      <c r="N117" s="199">
        <f t="shared" si="15"/>
        <v>6586</v>
      </c>
      <c r="O117" s="379">
        <f t="shared" si="14"/>
        <v>0.17405322550807367</v>
      </c>
    </row>
    <row r="118" spans="1:15" ht="14.25" customHeight="1">
      <c r="A118" s="451"/>
      <c r="B118" s="446"/>
      <c r="C118" s="6" t="s">
        <v>137</v>
      </c>
      <c r="D118" s="60">
        <v>27840</v>
      </c>
      <c r="E118" s="66">
        <v>3.9229998548602783E-2</v>
      </c>
      <c r="F118" s="22">
        <v>25329</v>
      </c>
      <c r="G118" s="82">
        <v>3.5905657809682578E-2</v>
      </c>
      <c r="H118" s="22">
        <v>2511</v>
      </c>
      <c r="I118" s="135">
        <v>32450</v>
      </c>
      <c r="J118" s="66">
        <v>3.8335132938444053E-2</v>
      </c>
      <c r="K118" s="22">
        <v>29009</v>
      </c>
      <c r="L118" s="281">
        <v>3.4494157432433233E-2</v>
      </c>
      <c r="M118" s="172">
        <v>3441</v>
      </c>
      <c r="N118" s="199">
        <f t="shared" si="15"/>
        <v>3680</v>
      </c>
      <c r="O118" s="379">
        <f t="shared" si="14"/>
        <v>0.14528800979114848</v>
      </c>
    </row>
    <row r="119" spans="1:15" ht="14.25" customHeight="1">
      <c r="A119" s="451"/>
      <c r="B119" s="446"/>
      <c r="C119" s="6" t="s">
        <v>139</v>
      </c>
      <c r="D119" s="60">
        <v>1718</v>
      </c>
      <c r="E119" s="66">
        <v>2.420874192043807E-3</v>
      </c>
      <c r="F119" s="22"/>
      <c r="G119" s="82">
        <v>0</v>
      </c>
      <c r="H119" s="22">
        <v>1718</v>
      </c>
      <c r="I119" s="135">
        <v>2058</v>
      </c>
      <c r="J119" s="66">
        <v>2.4312389395167292E-3</v>
      </c>
      <c r="K119" s="22"/>
      <c r="L119" s="281">
        <v>0</v>
      </c>
      <c r="M119" s="172">
        <v>2058</v>
      </c>
      <c r="N119" s="301"/>
      <c r="O119" s="171"/>
    </row>
    <row r="120" spans="1:15" ht="14.25" customHeight="1">
      <c r="A120" s="451"/>
      <c r="B120" s="446"/>
      <c r="C120" s="6" t="s">
        <v>123</v>
      </c>
      <c r="D120" s="60">
        <v>814</v>
      </c>
      <c r="E120" s="66">
        <v>1.1470265380230842E-3</v>
      </c>
      <c r="F120" s="22">
        <v>814</v>
      </c>
      <c r="G120" s="82">
        <v>1.1539028566892344E-3</v>
      </c>
      <c r="H120" s="22"/>
      <c r="I120" s="135">
        <v>1200</v>
      </c>
      <c r="J120" s="66">
        <v>1.4176320347036322E-3</v>
      </c>
      <c r="K120" s="22">
        <v>1200</v>
      </c>
      <c r="L120" s="281">
        <v>1.4269016139446338E-3</v>
      </c>
      <c r="M120" s="172"/>
      <c r="N120" s="199">
        <f t="shared" si="15"/>
        <v>386</v>
      </c>
      <c r="O120" s="379">
        <f t="shared" si="14"/>
        <v>0.47420147420147418</v>
      </c>
    </row>
    <row r="121" spans="1:15" ht="13.15" customHeight="1">
      <c r="A121" s="451"/>
      <c r="B121" s="446"/>
      <c r="C121" s="6" t="s">
        <v>154</v>
      </c>
      <c r="D121" s="60">
        <v>709661</v>
      </c>
      <c r="E121" s="66">
        <v>1</v>
      </c>
      <c r="F121" s="22">
        <v>705432</v>
      </c>
      <c r="G121" s="82">
        <v>1</v>
      </c>
      <c r="H121" s="22">
        <v>4229</v>
      </c>
      <c r="I121" s="135">
        <v>846482</v>
      </c>
      <c r="J121" s="66">
        <v>1</v>
      </c>
      <c r="K121" s="22">
        <v>840983</v>
      </c>
      <c r="L121" s="281">
        <v>1</v>
      </c>
      <c r="M121" s="172">
        <v>5499</v>
      </c>
      <c r="N121" s="199">
        <f t="shared" si="15"/>
        <v>135551</v>
      </c>
      <c r="O121" s="379">
        <f t="shared" si="14"/>
        <v>0.1921531770602978</v>
      </c>
    </row>
    <row r="122" spans="1:15" ht="13.15" customHeight="1">
      <c r="A122" s="451" t="s">
        <v>171</v>
      </c>
      <c r="B122" s="446" t="s">
        <v>167</v>
      </c>
      <c r="C122" s="6" t="s">
        <v>135</v>
      </c>
      <c r="D122" s="60">
        <v>210356</v>
      </c>
      <c r="E122" s="66">
        <v>0.36093904962577344</v>
      </c>
      <c r="F122" s="22">
        <v>210356</v>
      </c>
      <c r="G122" s="82">
        <v>0.36569088137072364</v>
      </c>
      <c r="H122" s="22"/>
      <c r="I122" s="135">
        <v>236196</v>
      </c>
      <c r="J122" s="66">
        <v>0.35655024998188539</v>
      </c>
      <c r="K122" s="22">
        <v>236196</v>
      </c>
      <c r="L122" s="281">
        <v>0.36170515783138618</v>
      </c>
      <c r="M122" s="172"/>
      <c r="N122" s="199">
        <f t="shared" si="15"/>
        <v>25840</v>
      </c>
      <c r="O122" s="379">
        <f t="shared" ref="O122:O153" si="16">N122/F122</f>
        <v>0.12283937705603834</v>
      </c>
    </row>
    <row r="123" spans="1:15" ht="13.15" customHeight="1">
      <c r="A123" s="451"/>
      <c r="B123" s="446"/>
      <c r="C123" s="6" t="s">
        <v>133</v>
      </c>
      <c r="D123" s="60">
        <v>230632</v>
      </c>
      <c r="E123" s="66">
        <v>0.39572959598628693</v>
      </c>
      <c r="F123" s="22">
        <v>230632</v>
      </c>
      <c r="G123" s="82">
        <v>0.40093945194000996</v>
      </c>
      <c r="H123" s="22"/>
      <c r="I123" s="135">
        <v>263393</v>
      </c>
      <c r="J123" s="66">
        <v>0.39760554790715646</v>
      </c>
      <c r="K123" s="22">
        <v>263393</v>
      </c>
      <c r="L123" s="281">
        <v>0.40335402223865902</v>
      </c>
      <c r="M123" s="172"/>
      <c r="N123" s="199">
        <f t="shared" si="15"/>
        <v>32761</v>
      </c>
      <c r="O123" s="379">
        <f t="shared" si="16"/>
        <v>0.14204880502272019</v>
      </c>
    </row>
    <row r="124" spans="1:15" ht="13.15" customHeight="1">
      <c r="A124" s="451"/>
      <c r="B124" s="446"/>
      <c r="C124" s="6" t="s">
        <v>134</v>
      </c>
      <c r="D124" s="60">
        <v>71467</v>
      </c>
      <c r="E124" s="66">
        <v>0.12262655241402741</v>
      </c>
      <c r="F124" s="22">
        <v>71467</v>
      </c>
      <c r="G124" s="82">
        <v>0.12424095447204504</v>
      </c>
      <c r="H124" s="22"/>
      <c r="I124" s="135">
        <v>84778</v>
      </c>
      <c r="J124" s="66">
        <v>0.12797683742723956</v>
      </c>
      <c r="K124" s="22">
        <v>84778</v>
      </c>
      <c r="L124" s="281">
        <v>0.1298270922057497</v>
      </c>
      <c r="M124" s="172"/>
      <c r="N124" s="199">
        <f t="shared" si="15"/>
        <v>13311</v>
      </c>
      <c r="O124" s="379">
        <f t="shared" si="16"/>
        <v>0.18625379545804358</v>
      </c>
    </row>
    <row r="125" spans="1:15" ht="13.15" customHeight="1">
      <c r="A125" s="451"/>
      <c r="B125" s="446"/>
      <c r="C125" s="6" t="s">
        <v>136</v>
      </c>
      <c r="D125" s="60">
        <v>34323</v>
      </c>
      <c r="E125" s="66">
        <v>5.8893071746493664E-2</v>
      </c>
      <c r="F125" s="22">
        <v>34323</v>
      </c>
      <c r="G125" s="82">
        <v>5.9668410320063835E-2</v>
      </c>
      <c r="H125" s="22"/>
      <c r="I125" s="135">
        <v>38389</v>
      </c>
      <c r="J125" s="66">
        <v>5.7950208922058787E-2</v>
      </c>
      <c r="K125" s="22">
        <v>38389</v>
      </c>
      <c r="L125" s="281">
        <v>5.8788037494238193E-2</v>
      </c>
      <c r="M125" s="172"/>
      <c r="N125" s="199">
        <f t="shared" si="15"/>
        <v>4066</v>
      </c>
      <c r="O125" s="379">
        <f t="shared" si="16"/>
        <v>0.11846283832998281</v>
      </c>
    </row>
    <row r="126" spans="1:15" ht="13.15" customHeight="1">
      <c r="A126" s="451"/>
      <c r="B126" s="446"/>
      <c r="C126" s="6" t="s">
        <v>137</v>
      </c>
      <c r="D126" s="60">
        <v>33448</v>
      </c>
      <c r="E126" s="66">
        <v>5.7391704215153688E-2</v>
      </c>
      <c r="F126" s="22">
        <v>27923</v>
      </c>
      <c r="G126" s="82">
        <v>4.8542406589375711E-2</v>
      </c>
      <c r="H126" s="22">
        <v>5525</v>
      </c>
      <c r="I126" s="135">
        <v>36740</v>
      </c>
      <c r="J126" s="66">
        <v>5.5460956935487769E-2</v>
      </c>
      <c r="K126" s="22">
        <v>29675</v>
      </c>
      <c r="L126" s="281">
        <v>4.5443616990323225E-2</v>
      </c>
      <c r="M126" s="172">
        <v>7065</v>
      </c>
      <c r="N126" s="199">
        <f t="shared" si="15"/>
        <v>1752</v>
      </c>
      <c r="O126" s="379">
        <f t="shared" si="16"/>
        <v>6.274397450130717E-2</v>
      </c>
    </row>
    <row r="127" spans="1:15" ht="13.15" customHeight="1">
      <c r="A127" s="451"/>
      <c r="B127" s="446"/>
      <c r="C127" s="6" t="s">
        <v>139</v>
      </c>
      <c r="D127" s="60">
        <v>2048</v>
      </c>
      <c r="E127" s="66">
        <v>3.5140579476391639E-3</v>
      </c>
      <c r="F127" s="22"/>
      <c r="G127" s="82">
        <v>0</v>
      </c>
      <c r="H127" s="22">
        <v>2048</v>
      </c>
      <c r="I127" s="135">
        <v>2376</v>
      </c>
      <c r="J127" s="66">
        <v>3.5866966161872326E-3</v>
      </c>
      <c r="K127" s="22"/>
      <c r="L127" s="281">
        <v>0</v>
      </c>
      <c r="M127" s="172">
        <v>2376</v>
      </c>
      <c r="N127" s="301"/>
      <c r="O127" s="171"/>
    </row>
    <row r="128" spans="1:15" ht="13.15" customHeight="1">
      <c r="A128" s="451"/>
      <c r="B128" s="446"/>
      <c r="C128" s="6" t="s">
        <v>123</v>
      </c>
      <c r="D128" s="60">
        <v>528</v>
      </c>
      <c r="E128" s="66">
        <v>9.0596806462572193E-4</v>
      </c>
      <c r="F128" s="22">
        <v>528</v>
      </c>
      <c r="G128" s="82">
        <v>9.178953077817704E-4</v>
      </c>
      <c r="H128" s="22"/>
      <c r="I128" s="135">
        <v>576</v>
      </c>
      <c r="J128" s="66">
        <v>8.6950220998478376E-4</v>
      </c>
      <c r="K128" s="22">
        <v>576</v>
      </c>
      <c r="L128" s="281">
        <v>8.8207323964367918E-4</v>
      </c>
      <c r="M128" s="172"/>
      <c r="N128" s="199">
        <f t="shared" si="15"/>
        <v>48</v>
      </c>
      <c r="O128" s="379">
        <f t="shared" si="16"/>
        <v>9.0909090909090912E-2</v>
      </c>
    </row>
    <row r="129" spans="1:15" ht="13.15" customHeight="1">
      <c r="A129" s="451"/>
      <c r="B129" s="446"/>
      <c r="C129" s="6" t="s">
        <v>154</v>
      </c>
      <c r="D129" s="60">
        <v>582802</v>
      </c>
      <c r="E129" s="66">
        <v>1</v>
      </c>
      <c r="F129" s="22">
        <v>575229</v>
      </c>
      <c r="G129" s="82">
        <v>1</v>
      </c>
      <c r="H129" s="22">
        <v>7573</v>
      </c>
      <c r="I129" s="135">
        <v>662448</v>
      </c>
      <c r="J129" s="66">
        <v>1</v>
      </c>
      <c r="K129" s="22">
        <v>653007</v>
      </c>
      <c r="L129" s="281">
        <v>1</v>
      </c>
      <c r="M129" s="172">
        <v>9441</v>
      </c>
      <c r="N129" s="199">
        <f t="shared" si="15"/>
        <v>77778</v>
      </c>
      <c r="O129" s="379">
        <f t="shared" si="16"/>
        <v>0.13521223721335329</v>
      </c>
    </row>
    <row r="130" spans="1:15" ht="13.15" customHeight="1">
      <c r="A130" s="451"/>
      <c r="B130" s="446" t="s">
        <v>168</v>
      </c>
      <c r="C130" s="6" t="s">
        <v>135</v>
      </c>
      <c r="D130" s="60">
        <v>191813</v>
      </c>
      <c r="E130" s="66">
        <v>0.33500475052744827</v>
      </c>
      <c r="F130" s="22">
        <v>191813</v>
      </c>
      <c r="G130" s="82">
        <v>0.339913166755272</v>
      </c>
      <c r="H130" s="22"/>
      <c r="I130" s="135">
        <v>214827</v>
      </c>
      <c r="J130" s="66">
        <v>0.32833856805520528</v>
      </c>
      <c r="K130" s="22">
        <v>214827</v>
      </c>
      <c r="L130" s="281">
        <v>0.33365690464948683</v>
      </c>
      <c r="M130" s="172"/>
      <c r="N130" s="199">
        <f t="shared" si="15"/>
        <v>23014</v>
      </c>
      <c r="O130" s="379">
        <f t="shared" si="16"/>
        <v>0.1199814402569169</v>
      </c>
    </row>
    <row r="131" spans="1:15" ht="13.15" customHeight="1">
      <c r="A131" s="451"/>
      <c r="B131" s="446"/>
      <c r="C131" s="6" t="s">
        <v>133</v>
      </c>
      <c r="D131" s="60">
        <v>223730</v>
      </c>
      <c r="E131" s="66">
        <v>0.3907483477944978</v>
      </c>
      <c r="F131" s="22">
        <v>223730</v>
      </c>
      <c r="G131" s="82">
        <v>0.39647350699982281</v>
      </c>
      <c r="H131" s="22"/>
      <c r="I131" s="135">
        <v>255230</v>
      </c>
      <c r="J131" s="66">
        <v>0.39008994551304094</v>
      </c>
      <c r="K131" s="22">
        <v>255230</v>
      </c>
      <c r="L131" s="281">
        <v>0.3964085137049278</v>
      </c>
      <c r="M131" s="172"/>
      <c r="N131" s="199">
        <f t="shared" si="15"/>
        <v>31500</v>
      </c>
      <c r="O131" s="379">
        <f t="shared" si="16"/>
        <v>0.140794707906852</v>
      </c>
    </row>
    <row r="132" spans="1:15" ht="13.15" customHeight="1">
      <c r="A132" s="451"/>
      <c r="B132" s="446"/>
      <c r="C132" s="6" t="s">
        <v>134</v>
      </c>
      <c r="D132" s="60">
        <v>77641</v>
      </c>
      <c r="E132" s="66">
        <v>0.13560136088639255</v>
      </c>
      <c r="F132" s="22">
        <v>77641</v>
      </c>
      <c r="G132" s="82">
        <v>0.13758816232500443</v>
      </c>
      <c r="H132" s="22"/>
      <c r="I132" s="135">
        <v>94916</v>
      </c>
      <c r="J132" s="66">
        <v>0.14506828064222776</v>
      </c>
      <c r="K132" s="22">
        <v>94916</v>
      </c>
      <c r="L132" s="281">
        <v>0.14741805621132675</v>
      </c>
      <c r="M132" s="172"/>
      <c r="N132" s="199">
        <f t="shared" si="15"/>
        <v>17275</v>
      </c>
      <c r="O132" s="379">
        <f t="shared" si="16"/>
        <v>0.22249842222537061</v>
      </c>
    </row>
    <row r="133" spans="1:15" ht="13.15" customHeight="1">
      <c r="A133" s="451"/>
      <c r="B133" s="446"/>
      <c r="C133" s="6" t="s">
        <v>136</v>
      </c>
      <c r="D133" s="60">
        <v>37147</v>
      </c>
      <c r="E133" s="66">
        <v>6.4877883500300396E-2</v>
      </c>
      <c r="F133" s="22">
        <v>37147</v>
      </c>
      <c r="G133" s="82">
        <v>6.5828460038986361E-2</v>
      </c>
      <c r="H133" s="22"/>
      <c r="I133" s="135">
        <v>41868</v>
      </c>
      <c r="J133" s="66">
        <v>6.3990462871684362E-2</v>
      </c>
      <c r="K133" s="22">
        <v>41868</v>
      </c>
      <c r="L133" s="281">
        <v>6.5026962550632436E-2</v>
      </c>
      <c r="M133" s="172"/>
      <c r="N133" s="199">
        <f t="shared" si="15"/>
        <v>4721</v>
      </c>
      <c r="O133" s="379">
        <f t="shared" si="16"/>
        <v>0.12708967076749131</v>
      </c>
    </row>
    <row r="134" spans="1:15" ht="13.15" customHeight="1">
      <c r="A134" s="451"/>
      <c r="B134" s="446"/>
      <c r="C134" s="6" t="s">
        <v>137</v>
      </c>
      <c r="D134" s="60">
        <v>38997</v>
      </c>
      <c r="E134" s="66">
        <v>6.8108940772100432E-2</v>
      </c>
      <c r="F134" s="22">
        <v>33460</v>
      </c>
      <c r="G134" s="82">
        <v>5.929470139996456E-2</v>
      </c>
      <c r="H134" s="22">
        <v>5537</v>
      </c>
      <c r="I134" s="135">
        <v>43618</v>
      </c>
      <c r="J134" s="66">
        <v>6.6665138280718642E-2</v>
      </c>
      <c r="K134" s="22">
        <v>36350</v>
      </c>
      <c r="L134" s="281">
        <v>5.6456723242464153E-2</v>
      </c>
      <c r="M134" s="172">
        <v>7268</v>
      </c>
      <c r="N134" s="199">
        <f t="shared" si="15"/>
        <v>2890</v>
      </c>
      <c r="O134" s="379">
        <f t="shared" si="16"/>
        <v>8.637178720860729E-2</v>
      </c>
    </row>
    <row r="135" spans="1:15" ht="13.15" customHeight="1">
      <c r="A135" s="451"/>
      <c r="B135" s="446"/>
      <c r="C135" s="6" t="s">
        <v>139</v>
      </c>
      <c r="D135" s="60">
        <v>2731</v>
      </c>
      <c r="E135" s="66">
        <v>4.7697391401545315E-3</v>
      </c>
      <c r="F135" s="22"/>
      <c r="G135" s="82">
        <v>0</v>
      </c>
      <c r="H135" s="22">
        <v>2731</v>
      </c>
      <c r="I135" s="135">
        <v>3161</v>
      </c>
      <c r="J135" s="66">
        <v>4.8312279816899364E-3</v>
      </c>
      <c r="K135" s="22"/>
      <c r="L135" s="281">
        <v>0</v>
      </c>
      <c r="M135" s="172">
        <v>3161</v>
      </c>
      <c r="N135" s="301"/>
      <c r="O135" s="171"/>
    </row>
    <row r="136" spans="1:15" ht="13.15" customHeight="1">
      <c r="A136" s="451"/>
      <c r="B136" s="446"/>
      <c r="C136" s="6" t="s">
        <v>123</v>
      </c>
      <c r="D136" s="60">
        <v>509</v>
      </c>
      <c r="E136" s="66">
        <v>8.8897737910606251E-4</v>
      </c>
      <c r="F136" s="22">
        <v>509</v>
      </c>
      <c r="G136" s="82">
        <v>9.0200248094984934E-4</v>
      </c>
      <c r="H136" s="22"/>
      <c r="I136" s="135">
        <v>665</v>
      </c>
      <c r="J136" s="66">
        <v>1.0163766554330299E-3</v>
      </c>
      <c r="K136" s="22">
        <v>665</v>
      </c>
      <c r="L136" s="281">
        <v>1.0328396411619989E-3</v>
      </c>
      <c r="M136" s="172"/>
      <c r="N136" s="199">
        <f t="shared" si="15"/>
        <v>156</v>
      </c>
      <c r="O136" s="379">
        <f t="shared" si="16"/>
        <v>0.30648330058939094</v>
      </c>
    </row>
    <row r="137" spans="1:15" ht="13.15" customHeight="1">
      <c r="A137" s="451"/>
      <c r="B137" s="446"/>
      <c r="C137" s="6" t="s">
        <v>154</v>
      </c>
      <c r="D137" s="60">
        <v>572568</v>
      </c>
      <c r="E137" s="66">
        <v>1</v>
      </c>
      <c r="F137" s="22">
        <v>564300</v>
      </c>
      <c r="G137" s="82">
        <v>1</v>
      </c>
      <c r="H137" s="22">
        <v>8268</v>
      </c>
      <c r="I137" s="135">
        <v>654285</v>
      </c>
      <c r="J137" s="66">
        <v>1</v>
      </c>
      <c r="K137" s="22">
        <v>643856</v>
      </c>
      <c r="L137" s="281">
        <v>1</v>
      </c>
      <c r="M137" s="172">
        <v>10429</v>
      </c>
      <c r="N137" s="199">
        <f t="shared" si="15"/>
        <v>79556</v>
      </c>
      <c r="O137" s="379">
        <f t="shared" si="16"/>
        <v>0.14098174729753676</v>
      </c>
    </row>
    <row r="138" spans="1:15" ht="13.15" customHeight="1">
      <c r="A138" s="451" t="s">
        <v>117</v>
      </c>
      <c r="B138" s="446" t="s">
        <v>167</v>
      </c>
      <c r="C138" s="6" t="s">
        <v>135</v>
      </c>
      <c r="D138" s="60">
        <v>30009</v>
      </c>
      <c r="E138" s="66">
        <v>0.28327748147448906</v>
      </c>
      <c r="F138" s="22">
        <v>30009</v>
      </c>
      <c r="G138" s="82">
        <v>0.28776502402117315</v>
      </c>
      <c r="H138" s="22"/>
      <c r="I138" s="135">
        <v>35630</v>
      </c>
      <c r="J138" s="66">
        <v>0.27770849571317224</v>
      </c>
      <c r="K138" s="22">
        <v>35630</v>
      </c>
      <c r="L138" s="281">
        <v>0.28227148131129876</v>
      </c>
      <c r="M138" s="172"/>
      <c r="N138" s="199">
        <f t="shared" si="15"/>
        <v>5621</v>
      </c>
      <c r="O138" s="379">
        <f t="shared" si="16"/>
        <v>0.18731047352460928</v>
      </c>
    </row>
    <row r="139" spans="1:15" ht="13.15" customHeight="1">
      <c r="A139" s="451"/>
      <c r="B139" s="446"/>
      <c r="C139" s="6" t="s">
        <v>133</v>
      </c>
      <c r="D139" s="60">
        <v>51947</v>
      </c>
      <c r="E139" s="66">
        <v>0.49036673431821398</v>
      </c>
      <c r="F139" s="22">
        <v>51947</v>
      </c>
      <c r="G139" s="82">
        <v>0.49813488296270725</v>
      </c>
      <c r="H139" s="22"/>
      <c r="I139" s="135">
        <v>63767</v>
      </c>
      <c r="J139" s="66">
        <v>0.49701480904130946</v>
      </c>
      <c r="K139" s="22">
        <v>63767</v>
      </c>
      <c r="L139" s="281">
        <v>0.50518118295755232</v>
      </c>
      <c r="M139" s="172"/>
      <c r="N139" s="199">
        <f t="shared" si="15"/>
        <v>11820</v>
      </c>
      <c r="O139" s="379">
        <f t="shared" si="16"/>
        <v>0.22753960767705547</v>
      </c>
    </row>
    <row r="140" spans="1:15" ht="13.15" customHeight="1">
      <c r="A140" s="451"/>
      <c r="B140" s="446"/>
      <c r="C140" s="6" t="s">
        <v>134</v>
      </c>
      <c r="D140" s="60">
        <v>13427</v>
      </c>
      <c r="E140" s="66">
        <v>0.12674753386510595</v>
      </c>
      <c r="F140" s="22">
        <v>13427</v>
      </c>
      <c r="G140" s="82">
        <v>0.12875540596262094</v>
      </c>
      <c r="H140" s="22"/>
      <c r="I140" s="135">
        <v>16667</v>
      </c>
      <c r="J140" s="66">
        <v>0.12990646921278254</v>
      </c>
      <c r="K140" s="22">
        <v>16667</v>
      </c>
      <c r="L140" s="281">
        <v>0.13204094243658202</v>
      </c>
      <c r="M140" s="172"/>
      <c r="N140" s="199">
        <f t="shared" si="15"/>
        <v>3240</v>
      </c>
      <c r="O140" s="379">
        <f t="shared" si="16"/>
        <v>0.24130483354435092</v>
      </c>
    </row>
    <row r="141" spans="1:15" ht="13.15" customHeight="1">
      <c r="A141" s="451"/>
      <c r="B141" s="446"/>
      <c r="C141" s="6" t="s">
        <v>136</v>
      </c>
      <c r="D141" s="60">
        <v>5222</v>
      </c>
      <c r="E141" s="66">
        <v>4.929437862840421E-2</v>
      </c>
      <c r="F141" s="22">
        <v>5222</v>
      </c>
      <c r="G141" s="82">
        <v>5.0075275931839323E-2</v>
      </c>
      <c r="H141" s="22"/>
      <c r="I141" s="135">
        <v>6053</v>
      </c>
      <c r="J141" s="66">
        <v>4.7178487918939985E-2</v>
      </c>
      <c r="K141" s="22">
        <v>6053</v>
      </c>
      <c r="L141" s="281">
        <v>4.7953670400709837E-2</v>
      </c>
      <c r="M141" s="172"/>
      <c r="N141" s="199">
        <f t="shared" si="15"/>
        <v>831</v>
      </c>
      <c r="O141" s="379">
        <f t="shared" si="16"/>
        <v>0.15913443125239371</v>
      </c>
    </row>
    <row r="142" spans="1:15" ht="13.15" customHeight="1">
      <c r="A142" s="451"/>
      <c r="B142" s="446"/>
      <c r="C142" s="6" t="s">
        <v>137</v>
      </c>
      <c r="D142" s="60">
        <v>4298</v>
      </c>
      <c r="E142" s="66">
        <v>4.0572048897909094E-2</v>
      </c>
      <c r="F142" s="22">
        <v>3583</v>
      </c>
      <c r="G142" s="82">
        <v>3.4358428507043334E-2</v>
      </c>
      <c r="H142" s="22">
        <v>715</v>
      </c>
      <c r="I142" s="135">
        <v>4929</v>
      </c>
      <c r="J142" s="66">
        <v>3.841777084957132E-2</v>
      </c>
      <c r="K142" s="22">
        <v>4003</v>
      </c>
      <c r="L142" s="281">
        <v>3.1712959295232358E-2</v>
      </c>
      <c r="M142" s="172">
        <v>926</v>
      </c>
      <c r="N142" s="199">
        <f t="shared" si="15"/>
        <v>420</v>
      </c>
      <c r="O142" s="379">
        <f t="shared" si="16"/>
        <v>0.11722020653084007</v>
      </c>
    </row>
    <row r="143" spans="1:15" ht="13.15" customHeight="1">
      <c r="A143" s="451"/>
      <c r="B143" s="446"/>
      <c r="C143" s="6" t="s">
        <v>139</v>
      </c>
      <c r="D143" s="60">
        <v>937</v>
      </c>
      <c r="E143" s="66">
        <v>8.8450464907726435E-3</v>
      </c>
      <c r="F143" s="22"/>
      <c r="G143" s="82">
        <v>0</v>
      </c>
      <c r="H143" s="22">
        <v>937</v>
      </c>
      <c r="I143" s="135">
        <v>1148</v>
      </c>
      <c r="J143" s="66">
        <v>8.9477786438035851E-3</v>
      </c>
      <c r="K143" s="22"/>
      <c r="L143" s="281">
        <v>0</v>
      </c>
      <c r="M143" s="172">
        <v>1148</v>
      </c>
      <c r="N143" s="301"/>
      <c r="O143" s="171"/>
    </row>
    <row r="144" spans="1:15" ht="13.15" customHeight="1">
      <c r="A144" s="451"/>
      <c r="B144" s="446"/>
      <c r="C144" s="6" t="s">
        <v>123</v>
      </c>
      <c r="D144" s="60">
        <v>95</v>
      </c>
      <c r="E144" s="66">
        <v>8.9677632510501719E-4</v>
      </c>
      <c r="F144" s="22">
        <v>95</v>
      </c>
      <c r="G144" s="82">
        <v>9.1098261461599684E-4</v>
      </c>
      <c r="H144" s="22"/>
      <c r="I144" s="135">
        <v>106</v>
      </c>
      <c r="J144" s="66">
        <v>8.2618862042088854E-4</v>
      </c>
      <c r="K144" s="22">
        <v>106</v>
      </c>
      <c r="L144" s="281">
        <v>8.3976359862468909E-4</v>
      </c>
      <c r="M144" s="172"/>
      <c r="N144" s="199">
        <f t="shared" si="15"/>
        <v>11</v>
      </c>
      <c r="O144" s="379">
        <f t="shared" si="16"/>
        <v>0.11578947368421053</v>
      </c>
    </row>
    <row r="145" spans="1:15" ht="13.15" customHeight="1">
      <c r="A145" s="451"/>
      <c r="B145" s="446"/>
      <c r="C145" s="6" t="s">
        <v>154</v>
      </c>
      <c r="D145" s="60">
        <v>105935</v>
      </c>
      <c r="E145" s="66">
        <v>1</v>
      </c>
      <c r="F145" s="22">
        <v>104283</v>
      </c>
      <c r="G145" s="82">
        <v>1</v>
      </c>
      <c r="H145" s="22">
        <v>1652</v>
      </c>
      <c r="I145" s="135">
        <v>128300</v>
      </c>
      <c r="J145" s="66">
        <v>1</v>
      </c>
      <c r="K145" s="22">
        <v>126226</v>
      </c>
      <c r="L145" s="281">
        <v>1</v>
      </c>
      <c r="M145" s="172">
        <v>2074</v>
      </c>
      <c r="N145" s="199">
        <f t="shared" si="15"/>
        <v>21943</v>
      </c>
      <c r="O145" s="379">
        <f t="shared" si="16"/>
        <v>0.21041780539493493</v>
      </c>
    </row>
    <row r="146" spans="1:15" ht="13.15" customHeight="1">
      <c r="A146" s="451"/>
      <c r="B146" s="446" t="s">
        <v>168</v>
      </c>
      <c r="C146" s="6" t="s">
        <v>135</v>
      </c>
      <c r="D146" s="60">
        <v>19878</v>
      </c>
      <c r="E146" s="66">
        <v>0.21475567463618586</v>
      </c>
      <c r="F146" s="22">
        <v>19878</v>
      </c>
      <c r="G146" s="82">
        <v>0.22017677942447</v>
      </c>
      <c r="H146" s="22"/>
      <c r="I146" s="135">
        <v>23076</v>
      </c>
      <c r="J146" s="66">
        <v>0.20965792940535138</v>
      </c>
      <c r="K146" s="22">
        <v>23076</v>
      </c>
      <c r="L146" s="281">
        <v>0.21529935343017886</v>
      </c>
      <c r="M146" s="172"/>
      <c r="N146" s="199">
        <f t="shared" si="15"/>
        <v>3198</v>
      </c>
      <c r="O146" s="379">
        <f t="shared" si="16"/>
        <v>0.16088137639601569</v>
      </c>
    </row>
    <row r="147" spans="1:15" ht="13.15" customHeight="1">
      <c r="A147" s="451"/>
      <c r="B147" s="446"/>
      <c r="C147" s="6" t="s">
        <v>133</v>
      </c>
      <c r="D147" s="60">
        <v>35835</v>
      </c>
      <c r="E147" s="66">
        <v>0.38715009561262304</v>
      </c>
      <c r="F147" s="22">
        <v>35835</v>
      </c>
      <c r="G147" s="82">
        <v>0.39692297467933807</v>
      </c>
      <c r="H147" s="22"/>
      <c r="I147" s="135">
        <v>43220</v>
      </c>
      <c r="J147" s="66">
        <v>0.39267705446781448</v>
      </c>
      <c r="K147" s="22">
        <v>43220</v>
      </c>
      <c r="L147" s="281">
        <v>0.40324311211875241</v>
      </c>
      <c r="M147" s="172"/>
      <c r="N147" s="199">
        <f t="shared" si="15"/>
        <v>7385</v>
      </c>
      <c r="O147" s="379">
        <f t="shared" si="16"/>
        <v>0.20608343797962886</v>
      </c>
    </row>
    <row r="148" spans="1:15" ht="13.15" customHeight="1">
      <c r="A148" s="451"/>
      <c r="B148" s="446"/>
      <c r="C148" s="6" t="s">
        <v>134</v>
      </c>
      <c r="D148" s="60">
        <v>16539</v>
      </c>
      <c r="E148" s="66">
        <v>0.17868216635516038</v>
      </c>
      <c r="F148" s="22">
        <v>16539</v>
      </c>
      <c r="G148" s="82">
        <v>0.1831926629893002</v>
      </c>
      <c r="H148" s="22"/>
      <c r="I148" s="135">
        <v>19672</v>
      </c>
      <c r="J148" s="66">
        <v>0.17873075001135694</v>
      </c>
      <c r="K148" s="22">
        <v>19672</v>
      </c>
      <c r="L148" s="281">
        <v>0.18353999309579122</v>
      </c>
      <c r="M148" s="172"/>
      <c r="N148" s="199">
        <f t="shared" si="15"/>
        <v>3133</v>
      </c>
      <c r="O148" s="379">
        <f t="shared" si="16"/>
        <v>0.18943104178003506</v>
      </c>
    </row>
    <row r="149" spans="1:15" ht="13.15" customHeight="1">
      <c r="A149" s="451"/>
      <c r="B149" s="446"/>
      <c r="C149" s="6" t="s">
        <v>136</v>
      </c>
      <c r="D149" s="60">
        <v>10655</v>
      </c>
      <c r="E149" s="66">
        <v>0.11511327664999298</v>
      </c>
      <c r="F149" s="22">
        <v>10655</v>
      </c>
      <c r="G149" s="82">
        <v>0.11801909572229237</v>
      </c>
      <c r="H149" s="22"/>
      <c r="I149" s="135">
        <v>12598</v>
      </c>
      <c r="J149" s="66">
        <v>0.11445963748693953</v>
      </c>
      <c r="K149" s="22">
        <v>12598</v>
      </c>
      <c r="L149" s="281">
        <v>0.11753948927515138</v>
      </c>
      <c r="M149" s="172"/>
      <c r="N149" s="199">
        <f t="shared" si="15"/>
        <v>1943</v>
      </c>
      <c r="O149" s="379">
        <f t="shared" si="16"/>
        <v>0.18235570154856875</v>
      </c>
    </row>
    <row r="150" spans="1:15" ht="13.15" customHeight="1">
      <c r="A150" s="451"/>
      <c r="B150" s="446"/>
      <c r="C150" s="6" t="s">
        <v>137</v>
      </c>
      <c r="D150" s="60">
        <v>8299</v>
      </c>
      <c r="E150" s="66">
        <v>8.9659791921003443E-2</v>
      </c>
      <c r="F150" s="22">
        <v>7251</v>
      </c>
      <c r="G150" s="82">
        <v>8.0315012959393903E-2</v>
      </c>
      <c r="H150" s="22">
        <v>1048</v>
      </c>
      <c r="I150" s="135">
        <v>9844</v>
      </c>
      <c r="J150" s="66">
        <v>8.9438059328578567E-2</v>
      </c>
      <c r="K150" s="22">
        <v>8481</v>
      </c>
      <c r="L150" s="281">
        <v>7.9127830492344731E-2</v>
      </c>
      <c r="M150" s="172">
        <v>1363</v>
      </c>
      <c r="N150" s="199">
        <f t="shared" si="15"/>
        <v>1230</v>
      </c>
      <c r="O150" s="379">
        <f t="shared" si="16"/>
        <v>0.16963177492759621</v>
      </c>
    </row>
    <row r="151" spans="1:15" ht="13.15" customHeight="1">
      <c r="A151" s="451"/>
      <c r="B151" s="446"/>
      <c r="C151" s="6" t="s">
        <v>139</v>
      </c>
      <c r="D151" s="60">
        <v>1231</v>
      </c>
      <c r="E151" s="66">
        <v>1.3299337734034853E-2</v>
      </c>
      <c r="F151" s="22"/>
      <c r="G151" s="82">
        <v>0</v>
      </c>
      <c r="H151" s="22">
        <v>1231</v>
      </c>
      <c r="I151" s="135">
        <v>1521</v>
      </c>
      <c r="J151" s="66">
        <v>1.3819106891382365E-2</v>
      </c>
      <c r="K151" s="22"/>
      <c r="L151" s="281">
        <v>0</v>
      </c>
      <c r="M151" s="172">
        <v>1521</v>
      </c>
      <c r="N151" s="301"/>
      <c r="O151" s="171"/>
    </row>
    <row r="152" spans="1:15" ht="13.15" customHeight="1">
      <c r="A152" s="451"/>
      <c r="B152" s="446"/>
      <c r="C152" s="6" t="s">
        <v>123</v>
      </c>
      <c r="D152" s="60">
        <v>124</v>
      </c>
      <c r="E152" s="66">
        <v>1.339657090999449E-3</v>
      </c>
      <c r="F152" s="22">
        <v>124</v>
      </c>
      <c r="G152" s="82">
        <v>1.3734742252054673E-3</v>
      </c>
      <c r="H152" s="22"/>
      <c r="I152" s="135">
        <v>134</v>
      </c>
      <c r="J152" s="66">
        <v>1.21746240857675E-3</v>
      </c>
      <c r="K152" s="22">
        <v>134</v>
      </c>
      <c r="L152" s="281">
        <v>1.2502215877814166E-3</v>
      </c>
      <c r="M152" s="172"/>
      <c r="N152" s="199">
        <f t="shared" si="15"/>
        <v>10</v>
      </c>
      <c r="O152" s="379">
        <f t="shared" si="16"/>
        <v>8.0645161290322578E-2</v>
      </c>
    </row>
    <row r="153" spans="1:15" ht="13.15" customHeight="1">
      <c r="A153" s="451"/>
      <c r="B153" s="446"/>
      <c r="C153" s="6" t="s">
        <v>154</v>
      </c>
      <c r="D153" s="60">
        <v>92561</v>
      </c>
      <c r="E153" s="66">
        <v>1</v>
      </c>
      <c r="F153" s="22">
        <v>90282</v>
      </c>
      <c r="G153" s="82">
        <v>1</v>
      </c>
      <c r="H153" s="22">
        <v>2279</v>
      </c>
      <c r="I153" s="135">
        <v>110065</v>
      </c>
      <c r="J153" s="66">
        <v>1</v>
      </c>
      <c r="K153" s="22">
        <v>107181</v>
      </c>
      <c r="L153" s="281">
        <v>1</v>
      </c>
      <c r="M153" s="172">
        <v>2884</v>
      </c>
      <c r="N153" s="199">
        <f t="shared" si="15"/>
        <v>16899</v>
      </c>
      <c r="O153" s="379">
        <f t="shared" si="16"/>
        <v>0.18718016880441285</v>
      </c>
    </row>
    <row r="154" spans="1:15" ht="13.15" customHeight="1">
      <c r="A154" s="450" t="s">
        <v>172</v>
      </c>
      <c r="B154" s="446" t="s">
        <v>167</v>
      </c>
      <c r="C154" s="6" t="s">
        <v>135</v>
      </c>
      <c r="D154" s="60">
        <v>13826</v>
      </c>
      <c r="E154" s="66">
        <v>0.32554744525547447</v>
      </c>
      <c r="F154" s="22">
        <v>13826</v>
      </c>
      <c r="G154" s="82">
        <v>0.33258762117822521</v>
      </c>
      <c r="H154" s="22"/>
      <c r="I154" s="135">
        <v>15434</v>
      </c>
      <c r="J154" s="66">
        <v>0.31784015321567577</v>
      </c>
      <c r="K154" s="22">
        <v>15434</v>
      </c>
      <c r="L154" s="281">
        <v>0.32527555902126493</v>
      </c>
      <c r="M154" s="172"/>
      <c r="N154" s="199">
        <f t="shared" si="15"/>
        <v>1608</v>
      </c>
      <c r="O154" s="379">
        <f t="shared" ref="O154:O185" si="17">N154/F154</f>
        <v>0.11630261825546073</v>
      </c>
    </row>
    <row r="155" spans="1:15" ht="13.15" customHeight="1">
      <c r="A155" s="450"/>
      <c r="B155" s="446"/>
      <c r="C155" s="6" t="s">
        <v>133</v>
      </c>
      <c r="D155" s="60">
        <v>15115</v>
      </c>
      <c r="E155" s="66">
        <v>0.35589828113962796</v>
      </c>
      <c r="F155" s="22">
        <v>15115</v>
      </c>
      <c r="G155" s="82">
        <v>0.3635948136922374</v>
      </c>
      <c r="H155" s="22"/>
      <c r="I155" s="135">
        <v>17228</v>
      </c>
      <c r="J155" s="66">
        <v>0.35478490084227432</v>
      </c>
      <c r="K155" s="22">
        <v>17228</v>
      </c>
      <c r="L155" s="281">
        <v>0.36308457501738711</v>
      </c>
      <c r="M155" s="172"/>
      <c r="N155" s="199">
        <f t="shared" ref="N155:N218" si="18">K155-F155</f>
        <v>2113</v>
      </c>
      <c r="O155" s="379">
        <f t="shared" si="17"/>
        <v>0.13979490572279193</v>
      </c>
    </row>
    <row r="156" spans="1:15" ht="13.15" customHeight="1">
      <c r="A156" s="450"/>
      <c r="B156" s="446"/>
      <c r="C156" s="6" t="s">
        <v>134</v>
      </c>
      <c r="D156" s="60">
        <v>6558</v>
      </c>
      <c r="E156" s="66">
        <v>0.1544148810925359</v>
      </c>
      <c r="F156" s="22">
        <v>6558</v>
      </c>
      <c r="G156" s="82">
        <v>0.15775420365158405</v>
      </c>
      <c r="H156" s="22"/>
      <c r="I156" s="135">
        <v>7794</v>
      </c>
      <c r="J156" s="66">
        <v>0.1605057764780988</v>
      </c>
      <c r="K156" s="22">
        <v>7794</v>
      </c>
      <c r="L156" s="281">
        <v>0.16426057451158085</v>
      </c>
      <c r="M156" s="172"/>
      <c r="N156" s="199">
        <f t="shared" si="18"/>
        <v>1236</v>
      </c>
      <c r="O156" s="379">
        <f t="shared" si="17"/>
        <v>0.18847209515096067</v>
      </c>
    </row>
    <row r="157" spans="1:15" ht="13.15" customHeight="1">
      <c r="A157" s="450"/>
      <c r="B157" s="446"/>
      <c r="C157" s="6" t="s">
        <v>136</v>
      </c>
      <c r="D157" s="60">
        <v>2939</v>
      </c>
      <c r="E157" s="66">
        <v>6.9201789498469501E-2</v>
      </c>
      <c r="F157" s="22">
        <v>2939</v>
      </c>
      <c r="G157" s="82">
        <v>7.0698323350412554E-2</v>
      </c>
      <c r="H157" s="22"/>
      <c r="I157" s="135">
        <v>3338</v>
      </c>
      <c r="J157" s="66">
        <v>6.8741119051051291E-2</v>
      </c>
      <c r="K157" s="22">
        <v>3338</v>
      </c>
      <c r="L157" s="281">
        <v>7.0349217054100188E-2</v>
      </c>
      <c r="M157" s="172"/>
      <c r="N157" s="199">
        <f t="shared" si="18"/>
        <v>399</v>
      </c>
      <c r="O157" s="379">
        <f t="shared" si="17"/>
        <v>0.13576046274242939</v>
      </c>
    </row>
    <row r="158" spans="1:15" ht="13.15" customHeight="1">
      <c r="A158" s="450"/>
      <c r="B158" s="446"/>
      <c r="C158" s="6" t="s">
        <v>137</v>
      </c>
      <c r="D158" s="60">
        <v>2703</v>
      </c>
      <c r="E158" s="66">
        <v>6.3644925829997645E-2</v>
      </c>
      <c r="F158" s="22">
        <v>2264</v>
      </c>
      <c r="G158" s="82">
        <v>5.44610425537033E-2</v>
      </c>
      <c r="H158" s="22">
        <v>439</v>
      </c>
      <c r="I158" s="135">
        <v>3070</v>
      </c>
      <c r="J158" s="66">
        <v>6.3222059762350957E-2</v>
      </c>
      <c r="K158" s="22">
        <v>2511</v>
      </c>
      <c r="L158" s="281">
        <v>5.2919977238719468E-2</v>
      </c>
      <c r="M158" s="172">
        <v>559</v>
      </c>
      <c r="N158" s="199">
        <f t="shared" si="18"/>
        <v>247</v>
      </c>
      <c r="O158" s="379">
        <f t="shared" si="17"/>
        <v>0.10909893992932862</v>
      </c>
    </row>
    <row r="159" spans="1:15" ht="13.15" customHeight="1">
      <c r="A159" s="450"/>
      <c r="B159" s="446"/>
      <c r="C159" s="6" t="s">
        <v>139</v>
      </c>
      <c r="D159" s="60">
        <v>460</v>
      </c>
      <c r="E159" s="66">
        <v>1.0831174947021427E-2</v>
      </c>
      <c r="F159" s="22"/>
      <c r="G159" s="82">
        <v>0</v>
      </c>
      <c r="H159" s="22">
        <v>460</v>
      </c>
      <c r="I159" s="135">
        <v>551</v>
      </c>
      <c r="J159" s="66">
        <v>1.1347021149529438E-2</v>
      </c>
      <c r="K159" s="22"/>
      <c r="L159" s="281">
        <v>0</v>
      </c>
      <c r="M159" s="172">
        <v>551</v>
      </c>
      <c r="N159" s="301"/>
      <c r="O159" s="171"/>
    </row>
    <row r="160" spans="1:15" ht="13.15" customHeight="1">
      <c r="A160" s="450"/>
      <c r="B160" s="446"/>
      <c r="C160" s="6" t="s">
        <v>123</v>
      </c>
      <c r="D160" s="60">
        <v>869</v>
      </c>
      <c r="E160" s="66">
        <v>2.0461502236873087E-2</v>
      </c>
      <c r="F160" s="22">
        <v>869</v>
      </c>
      <c r="G160" s="82">
        <v>2.0903995573837531E-2</v>
      </c>
      <c r="H160" s="22"/>
      <c r="I160" s="135">
        <v>1144</v>
      </c>
      <c r="J160" s="66">
        <v>2.3558969501019378E-2</v>
      </c>
      <c r="K160" s="22">
        <v>1144</v>
      </c>
      <c r="L160" s="281">
        <v>2.4110097156947459E-2</v>
      </c>
      <c r="M160" s="172"/>
      <c r="N160" s="199">
        <f t="shared" si="18"/>
        <v>275</v>
      </c>
      <c r="O160" s="379">
        <f t="shared" si="17"/>
        <v>0.31645569620253167</v>
      </c>
    </row>
    <row r="161" spans="1:15" ht="13.15" customHeight="1">
      <c r="A161" s="450"/>
      <c r="B161" s="446"/>
      <c r="C161" s="6" t="s">
        <v>154</v>
      </c>
      <c r="D161" s="60">
        <v>42470</v>
      </c>
      <c r="E161" s="66">
        <v>1</v>
      </c>
      <c r="F161" s="22">
        <v>41571</v>
      </c>
      <c r="G161" s="82">
        <v>1</v>
      </c>
      <c r="H161" s="22">
        <v>899</v>
      </c>
      <c r="I161" s="135">
        <v>48559</v>
      </c>
      <c r="J161" s="66">
        <v>1</v>
      </c>
      <c r="K161" s="22">
        <v>47449</v>
      </c>
      <c r="L161" s="281">
        <v>1</v>
      </c>
      <c r="M161" s="172">
        <v>1110</v>
      </c>
      <c r="N161" s="199">
        <f t="shared" si="18"/>
        <v>5878</v>
      </c>
      <c r="O161" s="379">
        <f t="shared" si="17"/>
        <v>0.14139664670082511</v>
      </c>
    </row>
    <row r="162" spans="1:15" ht="13.15" customHeight="1">
      <c r="A162" s="450"/>
      <c r="B162" s="446" t="s">
        <v>168</v>
      </c>
      <c r="C162" s="6" t="s">
        <v>135</v>
      </c>
      <c r="D162" s="60">
        <v>13103</v>
      </c>
      <c r="E162" s="66">
        <v>0.29219070555704219</v>
      </c>
      <c r="F162" s="22">
        <v>13103</v>
      </c>
      <c r="G162" s="82">
        <v>0.29957246393378906</v>
      </c>
      <c r="H162" s="22"/>
      <c r="I162" s="135">
        <v>14570</v>
      </c>
      <c r="J162" s="66">
        <v>0.28281926354407283</v>
      </c>
      <c r="K162" s="22">
        <v>14570</v>
      </c>
      <c r="L162" s="281">
        <v>0.29101004653763957</v>
      </c>
      <c r="M162" s="172"/>
      <c r="N162" s="199">
        <f t="shared" si="18"/>
        <v>1467</v>
      </c>
      <c r="O162" s="379">
        <f t="shared" si="17"/>
        <v>0.11195909333740364</v>
      </c>
    </row>
    <row r="163" spans="1:15" ht="13.15" customHeight="1">
      <c r="A163" s="450"/>
      <c r="B163" s="446"/>
      <c r="C163" s="6" t="s">
        <v>133</v>
      </c>
      <c r="D163" s="60">
        <v>15079</v>
      </c>
      <c r="E163" s="66">
        <v>0.33625457140308623</v>
      </c>
      <c r="F163" s="22">
        <v>15079</v>
      </c>
      <c r="G163" s="82">
        <v>0.34474953702645239</v>
      </c>
      <c r="H163" s="22"/>
      <c r="I163" s="135">
        <v>17148</v>
      </c>
      <c r="J163" s="66">
        <v>0.33286099734068364</v>
      </c>
      <c r="K163" s="22">
        <v>17148</v>
      </c>
      <c r="L163" s="281">
        <v>0.34250104859488284</v>
      </c>
      <c r="M163" s="172"/>
      <c r="N163" s="199">
        <f t="shared" si="18"/>
        <v>2069</v>
      </c>
      <c r="O163" s="379">
        <f t="shared" si="17"/>
        <v>0.13721069036408251</v>
      </c>
    </row>
    <row r="164" spans="1:15" ht="13.15" customHeight="1">
      <c r="A164" s="450"/>
      <c r="B164" s="446"/>
      <c r="C164" s="6" t="s">
        <v>134</v>
      </c>
      <c r="D164" s="60">
        <v>7887</v>
      </c>
      <c r="E164" s="66">
        <v>0.17587637142092588</v>
      </c>
      <c r="F164" s="22">
        <v>7887</v>
      </c>
      <c r="G164" s="82">
        <v>0.18031962321955233</v>
      </c>
      <c r="H164" s="22"/>
      <c r="I164" s="135">
        <v>9313</v>
      </c>
      <c r="J164" s="66">
        <v>0.18077527806355184</v>
      </c>
      <c r="K164" s="22">
        <v>9313</v>
      </c>
      <c r="L164" s="281">
        <v>0.18601074560089481</v>
      </c>
      <c r="M164" s="172"/>
      <c r="N164" s="199">
        <f t="shared" si="18"/>
        <v>1426</v>
      </c>
      <c r="O164" s="379">
        <f t="shared" si="17"/>
        <v>0.18080385444402181</v>
      </c>
    </row>
    <row r="165" spans="1:15" ht="13.15" customHeight="1">
      <c r="A165" s="450"/>
      <c r="B165" s="446"/>
      <c r="C165" s="6" t="s">
        <v>136</v>
      </c>
      <c r="D165" s="60">
        <v>3509</v>
      </c>
      <c r="E165" s="66">
        <v>7.8249041120328253E-2</v>
      </c>
      <c r="F165" s="22">
        <v>3509</v>
      </c>
      <c r="G165" s="82">
        <v>8.0225885365463323E-2</v>
      </c>
      <c r="H165" s="22"/>
      <c r="I165" s="135">
        <v>4048</v>
      </c>
      <c r="J165" s="66">
        <v>7.8576004037502187E-2</v>
      </c>
      <c r="K165" s="22">
        <v>4048</v>
      </c>
      <c r="L165" s="281">
        <v>8.0851658777238503E-2</v>
      </c>
      <c r="M165" s="172"/>
      <c r="N165" s="199">
        <f t="shared" si="18"/>
        <v>539</v>
      </c>
      <c r="O165" s="379">
        <f t="shared" si="17"/>
        <v>0.15360501567398119</v>
      </c>
    </row>
    <row r="166" spans="1:15" ht="13.15" customHeight="1">
      <c r="A166" s="450"/>
      <c r="B166" s="446"/>
      <c r="C166" s="6" t="s">
        <v>137</v>
      </c>
      <c r="D166" s="60">
        <v>3507</v>
      </c>
      <c r="E166" s="66">
        <v>7.8204442065828203E-2</v>
      </c>
      <c r="F166" s="22">
        <v>2965</v>
      </c>
      <c r="G166" s="82">
        <v>6.7788472530236177E-2</v>
      </c>
      <c r="H166" s="22">
        <v>542</v>
      </c>
      <c r="I166" s="135">
        <v>4029</v>
      </c>
      <c r="J166" s="66">
        <v>7.8207193741871614E-2</v>
      </c>
      <c r="K166" s="22">
        <v>3297</v>
      </c>
      <c r="L166" s="281">
        <v>6.5851758643417815E-2</v>
      </c>
      <c r="M166" s="172">
        <v>732</v>
      </c>
      <c r="N166" s="199">
        <f t="shared" si="18"/>
        <v>332</v>
      </c>
      <c r="O166" s="379">
        <f t="shared" si="17"/>
        <v>0.11197301854974705</v>
      </c>
    </row>
    <row r="167" spans="1:15" ht="13.15" customHeight="1">
      <c r="A167" s="450"/>
      <c r="B167" s="446"/>
      <c r="C167" s="6" t="s">
        <v>139</v>
      </c>
      <c r="D167" s="60">
        <v>563</v>
      </c>
      <c r="E167" s="66">
        <v>1.2554633841762555E-2</v>
      </c>
      <c r="F167" s="22"/>
      <c r="G167" s="82">
        <v>0</v>
      </c>
      <c r="H167" s="22">
        <v>563</v>
      </c>
      <c r="I167" s="135">
        <v>718</v>
      </c>
      <c r="J167" s="66">
        <v>1.3937146961197276E-2</v>
      </c>
      <c r="K167" s="22"/>
      <c r="L167" s="281">
        <v>0</v>
      </c>
      <c r="M167" s="172">
        <v>718</v>
      </c>
      <c r="N167" s="301"/>
      <c r="O167" s="171"/>
    </row>
    <row r="168" spans="1:15" ht="13.15" customHeight="1">
      <c r="A168" s="450"/>
      <c r="B168" s="446"/>
      <c r="C168" s="6" t="s">
        <v>123</v>
      </c>
      <c r="D168" s="60">
        <v>1196</v>
      </c>
      <c r="E168" s="66">
        <v>2.667023459102667E-2</v>
      </c>
      <c r="F168" s="22">
        <v>1196</v>
      </c>
      <c r="G168" s="82">
        <v>2.7344017924506733E-2</v>
      </c>
      <c r="H168" s="22"/>
      <c r="I168" s="135">
        <v>1691</v>
      </c>
      <c r="J168" s="66">
        <v>3.2824116311120602E-2</v>
      </c>
      <c r="K168" s="22">
        <v>1691</v>
      </c>
      <c r="L168" s="281">
        <v>3.3774741845926458E-2</v>
      </c>
      <c r="M168" s="172"/>
      <c r="N168" s="199">
        <f t="shared" si="18"/>
        <v>495</v>
      </c>
      <c r="O168" s="379">
        <f t="shared" si="17"/>
        <v>0.41387959866220736</v>
      </c>
    </row>
    <row r="169" spans="1:15" ht="13.15" customHeight="1">
      <c r="A169" s="450"/>
      <c r="B169" s="446"/>
      <c r="C169" s="6" t="s">
        <v>154</v>
      </c>
      <c r="D169" s="60">
        <v>44844</v>
      </c>
      <c r="E169" s="66">
        <v>1</v>
      </c>
      <c r="F169" s="22">
        <v>43739</v>
      </c>
      <c r="G169" s="82">
        <v>1</v>
      </c>
      <c r="H169" s="22">
        <v>1105</v>
      </c>
      <c r="I169" s="135">
        <v>51517</v>
      </c>
      <c r="J169" s="66">
        <v>1</v>
      </c>
      <c r="K169" s="22">
        <v>50067</v>
      </c>
      <c r="L169" s="281">
        <v>1</v>
      </c>
      <c r="M169" s="172">
        <v>1450</v>
      </c>
      <c r="N169" s="199">
        <f t="shared" si="18"/>
        <v>6328</v>
      </c>
      <c r="O169" s="379">
        <f t="shared" si="17"/>
        <v>0.14467637577448045</v>
      </c>
    </row>
    <row r="170" spans="1:15" ht="13.15" customHeight="1">
      <c r="A170" s="450" t="s">
        <v>121</v>
      </c>
      <c r="B170" s="446" t="s">
        <v>167</v>
      </c>
      <c r="C170" s="6" t="s">
        <v>135</v>
      </c>
      <c r="D170" s="60">
        <v>5178</v>
      </c>
      <c r="E170" s="66">
        <v>0.34464856230031948</v>
      </c>
      <c r="F170" s="22">
        <v>5178</v>
      </c>
      <c r="G170" s="82">
        <v>0.34754010336264179</v>
      </c>
      <c r="H170" s="22"/>
      <c r="I170" s="135">
        <v>5973</v>
      </c>
      <c r="J170" s="66">
        <v>0.3355240984159083</v>
      </c>
      <c r="K170" s="22">
        <v>5973</v>
      </c>
      <c r="L170" s="281">
        <v>0.33850949277415698</v>
      </c>
      <c r="M170" s="172"/>
      <c r="N170" s="199">
        <f t="shared" si="18"/>
        <v>795</v>
      </c>
      <c r="O170" s="379">
        <f t="shared" si="17"/>
        <v>0.15353418308227115</v>
      </c>
    </row>
    <row r="171" spans="1:15" ht="13.15" customHeight="1">
      <c r="A171" s="450"/>
      <c r="B171" s="446"/>
      <c r="C171" s="6" t="s">
        <v>133</v>
      </c>
      <c r="D171" s="60">
        <v>6187</v>
      </c>
      <c r="E171" s="66">
        <v>0.41180777422790205</v>
      </c>
      <c r="F171" s="22">
        <v>6187</v>
      </c>
      <c r="G171" s="82">
        <v>0.41526276931337675</v>
      </c>
      <c r="H171" s="22"/>
      <c r="I171" s="135">
        <v>7403</v>
      </c>
      <c r="J171" s="66">
        <v>0.415852151443658</v>
      </c>
      <c r="K171" s="22">
        <v>7403</v>
      </c>
      <c r="L171" s="281">
        <v>0.41955228109946158</v>
      </c>
      <c r="M171" s="172"/>
      <c r="N171" s="199">
        <f t="shared" si="18"/>
        <v>1216</v>
      </c>
      <c r="O171" s="379">
        <f t="shared" si="17"/>
        <v>0.1965411346371424</v>
      </c>
    </row>
    <row r="172" spans="1:15" ht="13.15" customHeight="1">
      <c r="A172" s="450"/>
      <c r="B172" s="446"/>
      <c r="C172" s="6" t="s">
        <v>134</v>
      </c>
      <c r="D172" s="60">
        <v>2122</v>
      </c>
      <c r="E172" s="66">
        <v>0.14124068157614483</v>
      </c>
      <c r="F172" s="22">
        <v>2122</v>
      </c>
      <c r="G172" s="82">
        <v>0.14242566615209074</v>
      </c>
      <c r="H172" s="22"/>
      <c r="I172" s="135">
        <v>2644</v>
      </c>
      <c r="J172" s="66">
        <v>0.14852263790585327</v>
      </c>
      <c r="K172" s="22">
        <v>2644</v>
      </c>
      <c r="L172" s="281">
        <v>0.1498441484839898</v>
      </c>
      <c r="M172" s="172"/>
      <c r="N172" s="199">
        <f t="shared" si="18"/>
        <v>522</v>
      </c>
      <c r="O172" s="379">
        <f t="shared" si="17"/>
        <v>0.24599434495758718</v>
      </c>
    </row>
    <row r="173" spans="1:15" ht="13.15" customHeight="1">
      <c r="A173" s="450"/>
      <c r="B173" s="446"/>
      <c r="C173" s="6" t="s">
        <v>136</v>
      </c>
      <c r="D173" s="60">
        <v>832</v>
      </c>
      <c r="E173" s="66">
        <v>5.5378061767838126E-2</v>
      </c>
      <c r="F173" s="22">
        <v>832</v>
      </c>
      <c r="G173" s="82">
        <v>5.5842674004966779E-2</v>
      </c>
      <c r="H173" s="22"/>
      <c r="I173" s="135">
        <v>973</v>
      </c>
      <c r="J173" s="66">
        <v>5.4656780137063252E-2</v>
      </c>
      <c r="K173" s="22">
        <v>973</v>
      </c>
      <c r="L173" s="281">
        <v>5.5143100028336639E-2</v>
      </c>
      <c r="M173" s="172"/>
      <c r="N173" s="199">
        <f t="shared" si="18"/>
        <v>141</v>
      </c>
      <c r="O173" s="379">
        <f t="shared" si="17"/>
        <v>0.16947115384615385</v>
      </c>
    </row>
    <row r="174" spans="1:15" ht="13.15" customHeight="1">
      <c r="A174" s="450"/>
      <c r="B174" s="446"/>
      <c r="C174" s="6" t="s">
        <v>137</v>
      </c>
      <c r="D174" s="60">
        <v>654</v>
      </c>
      <c r="E174" s="66">
        <v>4.3530351437699684E-2</v>
      </c>
      <c r="F174" s="22">
        <v>574</v>
      </c>
      <c r="G174" s="82">
        <v>3.8526075575541982E-2</v>
      </c>
      <c r="H174" s="22">
        <v>80</v>
      </c>
      <c r="I174" s="135">
        <v>750</v>
      </c>
      <c r="J174" s="66">
        <v>4.2130097741826758E-2</v>
      </c>
      <c r="K174" s="22">
        <v>646</v>
      </c>
      <c r="L174" s="281">
        <v>3.6610937942759991E-2</v>
      </c>
      <c r="M174" s="172">
        <v>104</v>
      </c>
      <c r="N174" s="199">
        <f t="shared" si="18"/>
        <v>72</v>
      </c>
      <c r="O174" s="379">
        <f t="shared" si="17"/>
        <v>0.12543554006968641</v>
      </c>
    </row>
    <row r="175" spans="1:15" ht="13.15" customHeight="1">
      <c r="A175" s="450"/>
      <c r="B175" s="446"/>
      <c r="C175" s="6" t="s">
        <v>139</v>
      </c>
      <c r="D175" s="60">
        <v>45</v>
      </c>
      <c r="E175" s="66">
        <v>2.9952076677316293E-3</v>
      </c>
      <c r="F175" s="22"/>
      <c r="G175" s="260">
        <v>0</v>
      </c>
      <c r="H175" s="22">
        <v>45</v>
      </c>
      <c r="I175" s="135">
        <v>53</v>
      </c>
      <c r="J175" s="66">
        <v>2.9771935737557577E-3</v>
      </c>
      <c r="K175" s="22"/>
      <c r="L175" s="339">
        <v>0</v>
      </c>
      <c r="M175" s="172">
        <v>53</v>
      </c>
      <c r="N175" s="301"/>
      <c r="O175" s="171"/>
    </row>
    <row r="176" spans="1:15" ht="13.15" customHeight="1">
      <c r="A176" s="450"/>
      <c r="B176" s="446"/>
      <c r="C176" s="6" t="s">
        <v>123</v>
      </c>
      <c r="D176" s="253" t="s">
        <v>169</v>
      </c>
      <c r="E176" s="263" t="s">
        <v>169</v>
      </c>
      <c r="F176" s="263" t="s">
        <v>169</v>
      </c>
      <c r="G176" s="263" t="s">
        <v>169</v>
      </c>
      <c r="H176" s="22"/>
      <c r="I176" s="355" t="s">
        <v>169</v>
      </c>
      <c r="J176" s="263" t="s">
        <v>169</v>
      </c>
      <c r="K176" s="263" t="s">
        <v>169</v>
      </c>
      <c r="L176" s="263" t="s">
        <v>169</v>
      </c>
      <c r="M176" s="172"/>
      <c r="N176" s="355" t="s">
        <v>169</v>
      </c>
      <c r="O176" s="399" t="s">
        <v>169</v>
      </c>
    </row>
    <row r="177" spans="1:15" ht="13.15" customHeight="1">
      <c r="A177" s="450"/>
      <c r="B177" s="446"/>
      <c r="C177" s="6" t="s">
        <v>154</v>
      </c>
      <c r="D177" s="60">
        <v>15024</v>
      </c>
      <c r="E177" s="66">
        <v>1</v>
      </c>
      <c r="F177" s="22">
        <v>14899</v>
      </c>
      <c r="G177" s="82">
        <v>1</v>
      </c>
      <c r="H177" s="22">
        <v>125</v>
      </c>
      <c r="I177" s="135">
        <v>17802</v>
      </c>
      <c r="J177" s="66">
        <v>1</v>
      </c>
      <c r="K177" s="22">
        <v>17645</v>
      </c>
      <c r="L177" s="281">
        <v>1</v>
      </c>
      <c r="M177" s="172">
        <v>157</v>
      </c>
      <c r="N177" s="199">
        <f t="shared" si="18"/>
        <v>2746</v>
      </c>
      <c r="O177" s="379">
        <f t="shared" si="17"/>
        <v>0.18430767165581582</v>
      </c>
    </row>
    <row r="178" spans="1:15" ht="13.15" customHeight="1">
      <c r="A178" s="450"/>
      <c r="B178" s="446" t="s">
        <v>168</v>
      </c>
      <c r="C178" s="6" t="s">
        <v>135</v>
      </c>
      <c r="D178" s="60">
        <v>4545</v>
      </c>
      <c r="E178" s="66">
        <v>0.32540989475191523</v>
      </c>
      <c r="F178" s="22">
        <v>4545</v>
      </c>
      <c r="G178" s="82">
        <v>0.32882361452756476</v>
      </c>
      <c r="H178" s="22"/>
      <c r="I178" s="135">
        <v>5285</v>
      </c>
      <c r="J178" s="66">
        <v>0.32047783639560973</v>
      </c>
      <c r="K178" s="22">
        <v>5285</v>
      </c>
      <c r="L178" s="281">
        <v>0.32411382313258924</v>
      </c>
      <c r="M178" s="172"/>
      <c r="N178" s="199">
        <f t="shared" si="18"/>
        <v>740</v>
      </c>
      <c r="O178" s="379">
        <f t="shared" si="17"/>
        <v>0.16281628162816281</v>
      </c>
    </row>
    <row r="179" spans="1:15" ht="13.15" customHeight="1">
      <c r="A179" s="450"/>
      <c r="B179" s="446"/>
      <c r="C179" s="6" t="s">
        <v>133</v>
      </c>
      <c r="D179" s="60">
        <v>5510</v>
      </c>
      <c r="E179" s="66">
        <v>0.39450132455072673</v>
      </c>
      <c r="F179" s="22">
        <v>5510</v>
      </c>
      <c r="G179" s="82">
        <v>0.39863984951526554</v>
      </c>
      <c r="H179" s="22"/>
      <c r="I179" s="135">
        <v>6534</v>
      </c>
      <c r="J179" s="66">
        <v>0.39621611788248134</v>
      </c>
      <c r="K179" s="22">
        <v>6534</v>
      </c>
      <c r="L179" s="281">
        <v>0.40071139457868271</v>
      </c>
      <c r="M179" s="172"/>
      <c r="N179" s="199">
        <f t="shared" si="18"/>
        <v>1024</v>
      </c>
      <c r="O179" s="379">
        <f t="shared" si="17"/>
        <v>0.18584392014519055</v>
      </c>
    </row>
    <row r="180" spans="1:15" ht="13.15" customHeight="1">
      <c r="A180" s="450"/>
      <c r="B180" s="446"/>
      <c r="C180" s="6" t="s">
        <v>134</v>
      </c>
      <c r="D180" s="60">
        <v>2065</v>
      </c>
      <c r="E180" s="66">
        <v>0.14784850003579866</v>
      </c>
      <c r="F180" s="22">
        <v>2065</v>
      </c>
      <c r="G180" s="82">
        <v>0.14939950803067573</v>
      </c>
      <c r="H180" s="22"/>
      <c r="I180" s="135">
        <v>2531</v>
      </c>
      <c r="J180" s="66">
        <v>0.15347765447820022</v>
      </c>
      <c r="K180" s="22">
        <v>2531</v>
      </c>
      <c r="L180" s="281">
        <v>0.15521893781430149</v>
      </c>
      <c r="M180" s="172"/>
      <c r="N180" s="199">
        <f t="shared" si="18"/>
        <v>466</v>
      </c>
      <c r="O180" s="379">
        <f t="shared" si="17"/>
        <v>0.22566585956416466</v>
      </c>
    </row>
    <row r="181" spans="1:15" ht="13.15" customHeight="1">
      <c r="A181" s="450"/>
      <c r="B181" s="446"/>
      <c r="C181" s="6" t="s">
        <v>136</v>
      </c>
      <c r="D181" s="60">
        <v>893</v>
      </c>
      <c r="E181" s="66">
        <v>6.3936421565117779E-2</v>
      </c>
      <c r="F181" s="22">
        <v>893</v>
      </c>
      <c r="G181" s="82">
        <v>6.4607148024887859E-2</v>
      </c>
      <c r="H181" s="22"/>
      <c r="I181" s="135">
        <v>1017</v>
      </c>
      <c r="J181" s="66">
        <v>6.1670001819174092E-2</v>
      </c>
      <c r="K181" s="22">
        <v>1017</v>
      </c>
      <c r="L181" s="281">
        <v>6.236967987243959E-2</v>
      </c>
      <c r="M181" s="172"/>
      <c r="N181" s="199">
        <f t="shared" si="18"/>
        <v>124</v>
      </c>
      <c r="O181" s="379">
        <f t="shared" si="17"/>
        <v>0.13885778275475924</v>
      </c>
    </row>
    <row r="182" spans="1:15" ht="13.15" customHeight="1">
      <c r="A182" s="450"/>
      <c r="B182" s="446"/>
      <c r="C182" s="6" t="s">
        <v>137</v>
      </c>
      <c r="D182" s="60">
        <v>894</v>
      </c>
      <c r="E182" s="66">
        <v>6.4008018901696856E-2</v>
      </c>
      <c r="F182" s="22">
        <v>806</v>
      </c>
      <c r="G182" s="82">
        <v>5.831283461148893E-2</v>
      </c>
      <c r="H182" s="22">
        <v>88</v>
      </c>
      <c r="I182" s="135">
        <v>1052</v>
      </c>
      <c r="J182" s="66">
        <v>6.3792371596628469E-2</v>
      </c>
      <c r="K182" s="22">
        <v>935</v>
      </c>
      <c r="L182" s="281">
        <v>5.7340856126579173E-2</v>
      </c>
      <c r="M182" s="172">
        <v>117</v>
      </c>
      <c r="N182" s="199">
        <f t="shared" si="18"/>
        <v>129</v>
      </c>
      <c r="O182" s="379">
        <f t="shared" si="17"/>
        <v>0.16004962779156329</v>
      </c>
    </row>
    <row r="183" spans="1:15" ht="13.15" customHeight="1">
      <c r="A183" s="450"/>
      <c r="B183" s="446"/>
      <c r="C183" s="6" t="s">
        <v>139</v>
      </c>
      <c r="D183" s="60">
        <v>57</v>
      </c>
      <c r="E183" s="66">
        <v>4.0810481850075174E-3</v>
      </c>
      <c r="F183" s="22"/>
      <c r="G183" s="260">
        <v>0</v>
      </c>
      <c r="H183" s="22">
        <v>57</v>
      </c>
      <c r="I183" s="135">
        <v>68</v>
      </c>
      <c r="J183" s="66">
        <v>4.123461281911346E-3</v>
      </c>
      <c r="K183" s="22"/>
      <c r="L183" s="339">
        <v>0</v>
      </c>
      <c r="M183" s="172">
        <v>68</v>
      </c>
      <c r="N183" s="301"/>
      <c r="O183" s="171"/>
    </row>
    <row r="184" spans="1:15" ht="13.15" customHeight="1">
      <c r="A184" s="450"/>
      <c r="B184" s="446"/>
      <c r="C184" s="6" t="s">
        <v>123</v>
      </c>
      <c r="D184" s="253" t="s">
        <v>169</v>
      </c>
      <c r="E184" s="263" t="s">
        <v>169</v>
      </c>
      <c r="F184" s="263" t="s">
        <v>169</v>
      </c>
      <c r="G184" s="263" t="s">
        <v>169</v>
      </c>
      <c r="H184" s="22"/>
      <c r="I184" s="355" t="s">
        <v>169</v>
      </c>
      <c r="J184" s="263" t="s">
        <v>169</v>
      </c>
      <c r="K184" s="263" t="s">
        <v>169</v>
      </c>
      <c r="L184" s="263" t="s">
        <v>169</v>
      </c>
      <c r="M184" s="172"/>
      <c r="N184" s="355" t="s">
        <v>169</v>
      </c>
      <c r="O184" s="399" t="s">
        <v>169</v>
      </c>
    </row>
    <row r="185" spans="1:15" ht="13.15" customHeight="1">
      <c r="A185" s="450"/>
      <c r="B185" s="446"/>
      <c r="C185" s="6" t="s">
        <v>154</v>
      </c>
      <c r="D185" s="60">
        <v>13967</v>
      </c>
      <c r="E185" s="66">
        <v>1</v>
      </c>
      <c r="F185" s="22">
        <v>13822</v>
      </c>
      <c r="G185" s="82">
        <v>1</v>
      </c>
      <c r="H185" s="22">
        <v>145</v>
      </c>
      <c r="I185" s="135">
        <v>16491</v>
      </c>
      <c r="J185" s="66">
        <v>1</v>
      </c>
      <c r="K185" s="22">
        <v>16306</v>
      </c>
      <c r="L185" s="281">
        <v>1</v>
      </c>
      <c r="M185" s="172">
        <v>185</v>
      </c>
      <c r="N185" s="199">
        <f t="shared" si="18"/>
        <v>2484</v>
      </c>
      <c r="O185" s="379">
        <f t="shared" si="17"/>
        <v>0.1797135002170453</v>
      </c>
    </row>
    <row r="186" spans="1:15" ht="13.15" customHeight="1">
      <c r="A186" s="451" t="s">
        <v>173</v>
      </c>
      <c r="B186" s="446" t="s">
        <v>167</v>
      </c>
      <c r="C186" s="6" t="s">
        <v>135</v>
      </c>
      <c r="D186" s="60">
        <v>69457</v>
      </c>
      <c r="E186" s="66">
        <v>0.33501184119772148</v>
      </c>
      <c r="F186" s="22">
        <v>69457</v>
      </c>
      <c r="G186" s="82">
        <v>0.33818280967752928</v>
      </c>
      <c r="H186" s="22"/>
      <c r="I186" s="135">
        <v>81591</v>
      </c>
      <c r="J186" s="66">
        <v>0.33384069623283047</v>
      </c>
      <c r="K186" s="22">
        <v>81591</v>
      </c>
      <c r="L186" s="281">
        <v>0.3370943885771891</v>
      </c>
      <c r="M186" s="172"/>
      <c r="N186" s="199">
        <f t="shared" si="18"/>
        <v>12134</v>
      </c>
      <c r="O186" s="379">
        <f t="shared" ref="O186:O217" si="19">N186/F186</f>
        <v>0.1746980145989605</v>
      </c>
    </row>
    <row r="187" spans="1:15" ht="13.15" customHeight="1">
      <c r="A187" s="451"/>
      <c r="B187" s="446"/>
      <c r="C187" s="6" t="s">
        <v>133</v>
      </c>
      <c r="D187" s="60">
        <v>95261</v>
      </c>
      <c r="E187" s="66">
        <v>0.45947223468240989</v>
      </c>
      <c r="F187" s="22">
        <v>95261</v>
      </c>
      <c r="G187" s="82">
        <v>0.46382125102856614</v>
      </c>
      <c r="H187" s="22"/>
      <c r="I187" s="135">
        <v>113167</v>
      </c>
      <c r="J187" s="66">
        <v>0.46303820360800485</v>
      </c>
      <c r="K187" s="22">
        <v>113167</v>
      </c>
      <c r="L187" s="281">
        <v>0.46755108617512664</v>
      </c>
      <c r="M187" s="172"/>
      <c r="N187" s="199">
        <f t="shared" si="18"/>
        <v>17906</v>
      </c>
      <c r="O187" s="379">
        <f t="shared" si="19"/>
        <v>0.18796779374560418</v>
      </c>
    </row>
    <row r="188" spans="1:15" ht="13.15" customHeight="1">
      <c r="A188" s="451"/>
      <c r="B188" s="446"/>
      <c r="C188" s="6" t="s">
        <v>134</v>
      </c>
      <c r="D188" s="60">
        <v>25981</v>
      </c>
      <c r="E188" s="66">
        <v>0.12531411731226516</v>
      </c>
      <c r="F188" s="22">
        <v>25981</v>
      </c>
      <c r="G188" s="82">
        <v>0.12650024588208372</v>
      </c>
      <c r="H188" s="22"/>
      <c r="I188" s="135">
        <v>31091</v>
      </c>
      <c r="J188" s="66">
        <v>0.12721306377633479</v>
      </c>
      <c r="K188" s="22">
        <v>31091</v>
      </c>
      <c r="L188" s="281">
        <v>0.12845291313077895</v>
      </c>
      <c r="M188" s="172"/>
      <c r="N188" s="199">
        <f t="shared" si="18"/>
        <v>5110</v>
      </c>
      <c r="O188" s="379">
        <f t="shared" si="19"/>
        <v>0.19668219083176167</v>
      </c>
    </row>
    <row r="189" spans="1:15" ht="13.15" customHeight="1">
      <c r="A189" s="451"/>
      <c r="B189" s="446"/>
      <c r="C189" s="6" t="s">
        <v>136</v>
      </c>
      <c r="D189" s="60">
        <v>8514</v>
      </c>
      <c r="E189" s="66">
        <v>4.1065563095978815E-2</v>
      </c>
      <c r="F189" s="22">
        <v>8514</v>
      </c>
      <c r="G189" s="82">
        <v>4.145425862900045E-2</v>
      </c>
      <c r="H189" s="22"/>
      <c r="I189" s="135">
        <v>9564</v>
      </c>
      <c r="J189" s="66">
        <v>3.9132409441859896E-2</v>
      </c>
      <c r="K189" s="22">
        <v>9564</v>
      </c>
      <c r="L189" s="281">
        <v>3.9513803389494388E-2</v>
      </c>
      <c r="M189" s="172"/>
      <c r="N189" s="199">
        <f t="shared" si="18"/>
        <v>1050</v>
      </c>
      <c r="O189" s="379">
        <f t="shared" si="19"/>
        <v>0.12332628611698379</v>
      </c>
    </row>
    <row r="190" spans="1:15" ht="13.15" customHeight="1">
      <c r="A190" s="451"/>
      <c r="B190" s="446"/>
      <c r="C190" s="6" t="s">
        <v>137</v>
      </c>
      <c r="D190" s="60">
        <v>6840</v>
      </c>
      <c r="E190" s="66">
        <v>3.2991361472456557E-2</v>
      </c>
      <c r="F190" s="22">
        <v>5840</v>
      </c>
      <c r="G190" s="82">
        <v>2.8434680572394015E-2</v>
      </c>
      <c r="H190" s="22">
        <v>1000</v>
      </c>
      <c r="I190" s="135">
        <v>7570</v>
      </c>
      <c r="J190" s="66">
        <v>3.0973686687043017E-2</v>
      </c>
      <c r="K190" s="22">
        <v>6270</v>
      </c>
      <c r="L190" s="281">
        <v>2.5904595070277061E-2</v>
      </c>
      <c r="M190" s="172">
        <v>1300</v>
      </c>
      <c r="N190" s="199">
        <f t="shared" si="18"/>
        <v>430</v>
      </c>
      <c r="O190" s="379">
        <f t="shared" si="19"/>
        <v>7.3630136986301373E-2</v>
      </c>
    </row>
    <row r="191" spans="1:15" ht="13.15" customHeight="1">
      <c r="A191" s="451"/>
      <c r="B191" s="446"/>
      <c r="C191" s="6" t="s">
        <v>139</v>
      </c>
      <c r="D191" s="60">
        <v>944</v>
      </c>
      <c r="E191" s="66">
        <v>4.5531937470758756E-3</v>
      </c>
      <c r="F191" s="22"/>
      <c r="G191" s="82">
        <v>0</v>
      </c>
      <c r="H191" s="22">
        <v>944</v>
      </c>
      <c r="I191" s="135">
        <v>1059</v>
      </c>
      <c r="J191" s="66">
        <v>4.3330428271570083E-3</v>
      </c>
      <c r="K191" s="22"/>
      <c r="L191" s="281">
        <v>0</v>
      </c>
      <c r="M191" s="172">
        <v>1059</v>
      </c>
      <c r="N191" s="301"/>
      <c r="O191" s="171"/>
    </row>
    <row r="192" spans="1:15" ht="13.15" customHeight="1">
      <c r="A192" s="451"/>
      <c r="B192" s="446"/>
      <c r="C192" s="6" t="s">
        <v>123</v>
      </c>
      <c r="D192" s="60">
        <v>330</v>
      </c>
      <c r="E192" s="66">
        <v>1.5916884920922022E-3</v>
      </c>
      <c r="F192" s="22">
        <v>330</v>
      </c>
      <c r="G192" s="82">
        <v>1.6067542104263742E-3</v>
      </c>
      <c r="H192" s="22"/>
      <c r="I192" s="135">
        <v>359</v>
      </c>
      <c r="J192" s="66">
        <v>1.4688974267699395E-3</v>
      </c>
      <c r="K192" s="22">
        <v>359</v>
      </c>
      <c r="L192" s="281">
        <v>1.4832136571338859E-3</v>
      </c>
      <c r="M192" s="172"/>
      <c r="N192" s="199">
        <f t="shared" si="18"/>
        <v>29</v>
      </c>
      <c r="O192" s="379">
        <f t="shared" si="19"/>
        <v>8.7878787878787876E-2</v>
      </c>
    </row>
    <row r="193" spans="1:15" ht="13.15" customHeight="1">
      <c r="A193" s="451"/>
      <c r="B193" s="446"/>
      <c r="C193" s="6" t="s">
        <v>154</v>
      </c>
      <c r="D193" s="60">
        <v>207327</v>
      </c>
      <c r="E193" s="66">
        <v>1</v>
      </c>
      <c r="F193" s="22">
        <v>205383</v>
      </c>
      <c r="G193" s="82">
        <v>1</v>
      </c>
      <c r="H193" s="22">
        <v>1944</v>
      </c>
      <c r="I193" s="135">
        <v>244401</v>
      </c>
      <c r="J193" s="66">
        <v>1</v>
      </c>
      <c r="K193" s="22">
        <v>242042</v>
      </c>
      <c r="L193" s="281">
        <v>1</v>
      </c>
      <c r="M193" s="172">
        <v>2359</v>
      </c>
      <c r="N193" s="199">
        <f t="shared" si="18"/>
        <v>36659</v>
      </c>
      <c r="O193" s="379">
        <f t="shared" si="19"/>
        <v>0.17849091696975894</v>
      </c>
    </row>
    <row r="194" spans="1:15" ht="13.15" customHeight="1">
      <c r="A194" s="451"/>
      <c r="B194" s="446" t="s">
        <v>168</v>
      </c>
      <c r="C194" s="6" t="s">
        <v>135</v>
      </c>
      <c r="D194" s="60">
        <v>62044</v>
      </c>
      <c r="E194" s="66">
        <v>0.30506891143049608</v>
      </c>
      <c r="F194" s="22">
        <v>62044</v>
      </c>
      <c r="G194" s="82">
        <v>0.30971516428221996</v>
      </c>
      <c r="H194" s="22"/>
      <c r="I194" s="135">
        <v>72927</v>
      </c>
      <c r="J194" s="66">
        <v>0.30582744131041945</v>
      </c>
      <c r="K194" s="22">
        <v>72927</v>
      </c>
      <c r="L194" s="281">
        <v>0.3106224204244879</v>
      </c>
      <c r="M194" s="172"/>
      <c r="N194" s="199">
        <f t="shared" si="18"/>
        <v>10883</v>
      </c>
      <c r="O194" s="379">
        <f t="shared" si="19"/>
        <v>0.175407775127329</v>
      </c>
    </row>
    <row r="195" spans="1:15" ht="13.15" customHeight="1">
      <c r="A195" s="451"/>
      <c r="B195" s="446"/>
      <c r="C195" s="6" t="s">
        <v>133</v>
      </c>
      <c r="D195" s="60">
        <v>85298</v>
      </c>
      <c r="E195" s="66">
        <v>0.41940829100635763</v>
      </c>
      <c r="F195" s="22">
        <v>85298</v>
      </c>
      <c r="G195" s="82">
        <v>0.42579595259726644</v>
      </c>
      <c r="H195" s="22"/>
      <c r="I195" s="135">
        <v>101000</v>
      </c>
      <c r="J195" s="66">
        <v>0.42355467210158604</v>
      </c>
      <c r="K195" s="22">
        <v>101000</v>
      </c>
      <c r="L195" s="281">
        <v>0.43019546207677922</v>
      </c>
      <c r="M195" s="172"/>
      <c r="N195" s="199">
        <f t="shared" si="18"/>
        <v>15702</v>
      </c>
      <c r="O195" s="379">
        <f t="shared" si="19"/>
        <v>0.18408403479565758</v>
      </c>
    </row>
    <row r="196" spans="1:15" ht="13.15" customHeight="1">
      <c r="A196" s="451"/>
      <c r="B196" s="446"/>
      <c r="C196" s="6" t="s">
        <v>134</v>
      </c>
      <c r="D196" s="60">
        <v>28093</v>
      </c>
      <c r="E196" s="66">
        <v>0.13813263053344282</v>
      </c>
      <c r="F196" s="22">
        <v>28093</v>
      </c>
      <c r="G196" s="82">
        <v>0.14023641464413006</v>
      </c>
      <c r="H196" s="22"/>
      <c r="I196" s="135">
        <v>33761</v>
      </c>
      <c r="J196" s="66">
        <v>0.14158048796853115</v>
      </c>
      <c r="K196" s="22">
        <v>33761</v>
      </c>
      <c r="L196" s="281">
        <v>0.14380028708093212</v>
      </c>
      <c r="M196" s="172"/>
      <c r="N196" s="199">
        <f t="shared" si="18"/>
        <v>5668</v>
      </c>
      <c r="O196" s="379">
        <f t="shared" si="19"/>
        <v>0.2017584451642758</v>
      </c>
    </row>
    <row r="197" spans="1:15" ht="13.15" customHeight="1">
      <c r="A197" s="451"/>
      <c r="B197" s="446"/>
      <c r="C197" s="6" t="s">
        <v>136</v>
      </c>
      <c r="D197" s="60">
        <v>14104</v>
      </c>
      <c r="E197" s="66">
        <v>6.9349041435363884E-2</v>
      </c>
      <c r="F197" s="22">
        <v>14104</v>
      </c>
      <c r="G197" s="82">
        <v>7.0405239459680719E-2</v>
      </c>
      <c r="H197" s="22"/>
      <c r="I197" s="135">
        <v>15652</v>
      </c>
      <c r="J197" s="66">
        <v>6.563839334390123E-2</v>
      </c>
      <c r="K197" s="22">
        <v>15652</v>
      </c>
      <c r="L197" s="281">
        <v>6.6667518538868806E-2</v>
      </c>
      <c r="M197" s="172"/>
      <c r="N197" s="199">
        <f t="shared" si="18"/>
        <v>1548</v>
      </c>
      <c r="O197" s="379">
        <f t="shared" si="19"/>
        <v>0.10975609756097561</v>
      </c>
    </row>
    <row r="198" spans="1:15" ht="13.15" customHeight="1">
      <c r="A198" s="451"/>
      <c r="B198" s="446"/>
      <c r="C198" s="6" t="s">
        <v>137</v>
      </c>
      <c r="D198" s="60">
        <v>12162</v>
      </c>
      <c r="E198" s="66">
        <v>5.9800272400517267E-2</v>
      </c>
      <c r="F198" s="22">
        <v>10496</v>
      </c>
      <c r="G198" s="82">
        <v>5.2394596807204256E-2</v>
      </c>
      <c r="H198" s="22">
        <v>1666</v>
      </c>
      <c r="I198" s="135">
        <v>13244</v>
      </c>
      <c r="J198" s="66">
        <v>5.554017898330104E-2</v>
      </c>
      <c r="K198" s="22">
        <v>11120</v>
      </c>
      <c r="L198" s="281">
        <v>4.7364094438552329E-2</v>
      </c>
      <c r="M198" s="172">
        <v>2124</v>
      </c>
      <c r="N198" s="199">
        <f t="shared" si="18"/>
        <v>624</v>
      </c>
      <c r="O198" s="379">
        <f t="shared" si="19"/>
        <v>5.9451219512195119E-2</v>
      </c>
    </row>
    <row r="199" spans="1:15" ht="13.15" customHeight="1">
      <c r="A199" s="451"/>
      <c r="B199" s="446"/>
      <c r="C199" s="6" t="s">
        <v>139</v>
      </c>
      <c r="D199" s="60">
        <v>1385</v>
      </c>
      <c r="E199" s="66">
        <v>6.8100129316491049E-3</v>
      </c>
      <c r="F199" s="22"/>
      <c r="G199" s="82">
        <v>0</v>
      </c>
      <c r="H199" s="22">
        <v>1385</v>
      </c>
      <c r="I199" s="135">
        <v>1557</v>
      </c>
      <c r="J199" s="66">
        <v>6.5294517273482124E-3</v>
      </c>
      <c r="K199" s="22"/>
      <c r="L199" s="281">
        <v>0</v>
      </c>
      <c r="M199" s="172">
        <v>1557</v>
      </c>
      <c r="N199" s="301"/>
      <c r="O199" s="171"/>
    </row>
    <row r="200" spans="1:15" ht="13.15" customHeight="1">
      <c r="A200" s="451"/>
      <c r="B200" s="446"/>
      <c r="C200" s="6" t="s">
        <v>123</v>
      </c>
      <c r="D200" s="60">
        <v>291</v>
      </c>
      <c r="E200" s="66">
        <v>1.4308402621732055E-3</v>
      </c>
      <c r="F200" s="22">
        <v>291</v>
      </c>
      <c r="G200" s="82">
        <v>1.4526322094985174E-3</v>
      </c>
      <c r="H200" s="22"/>
      <c r="I200" s="135">
        <v>317</v>
      </c>
      <c r="J200" s="66">
        <v>1.3293745649128987E-3</v>
      </c>
      <c r="K200" s="22">
        <v>317</v>
      </c>
      <c r="L200" s="281">
        <v>1.3502174403795942E-3</v>
      </c>
      <c r="M200" s="172"/>
      <c r="N200" s="199">
        <f t="shared" si="18"/>
        <v>26</v>
      </c>
      <c r="O200" s="379">
        <f t="shared" si="19"/>
        <v>8.9347079037800689E-2</v>
      </c>
    </row>
    <row r="201" spans="1:15" ht="13.15" customHeight="1">
      <c r="A201" s="451"/>
      <c r="B201" s="446"/>
      <c r="C201" s="6" t="s">
        <v>154</v>
      </c>
      <c r="D201" s="60">
        <v>203377</v>
      </c>
      <c r="E201" s="66">
        <v>1</v>
      </c>
      <c r="F201" s="22">
        <v>200326</v>
      </c>
      <c r="G201" s="82">
        <v>1</v>
      </c>
      <c r="H201" s="22">
        <v>3051</v>
      </c>
      <c r="I201" s="135">
        <v>238458</v>
      </c>
      <c r="J201" s="66">
        <v>1</v>
      </c>
      <c r="K201" s="22">
        <v>234777</v>
      </c>
      <c r="L201" s="281">
        <v>1</v>
      </c>
      <c r="M201" s="172">
        <v>3681</v>
      </c>
      <c r="N201" s="199">
        <f t="shared" si="18"/>
        <v>34451</v>
      </c>
      <c r="O201" s="379">
        <f t="shared" si="19"/>
        <v>0.17197468126953067</v>
      </c>
    </row>
    <row r="202" spans="1:15" ht="13.15" customHeight="1">
      <c r="A202" s="450" t="s">
        <v>123</v>
      </c>
      <c r="B202" s="446" t="s">
        <v>167</v>
      </c>
      <c r="C202" s="6" t="s">
        <v>135</v>
      </c>
      <c r="D202" s="60">
        <v>225125</v>
      </c>
      <c r="E202" s="66">
        <v>0.231236107858484</v>
      </c>
      <c r="F202" s="22">
        <v>225125</v>
      </c>
      <c r="G202" s="82">
        <v>0.24181299866378514</v>
      </c>
      <c r="H202" s="22"/>
      <c r="I202" s="135">
        <v>292723</v>
      </c>
      <c r="J202" s="66">
        <v>0.25334660406343984</v>
      </c>
      <c r="K202" s="22">
        <v>292723</v>
      </c>
      <c r="L202" s="281">
        <v>0.2649151243157048</v>
      </c>
      <c r="M202" s="172"/>
      <c r="N202" s="199">
        <f t="shared" si="18"/>
        <v>67598</v>
      </c>
      <c r="O202" s="379">
        <f t="shared" si="19"/>
        <v>0.30026873958911715</v>
      </c>
    </row>
    <row r="203" spans="1:15" ht="13.15" customHeight="1">
      <c r="A203" s="450"/>
      <c r="B203" s="446"/>
      <c r="C203" s="6" t="s">
        <v>133</v>
      </c>
      <c r="D203" s="60">
        <v>284731</v>
      </c>
      <c r="E203" s="66">
        <v>0.29246013648708058</v>
      </c>
      <c r="F203" s="22">
        <v>284731</v>
      </c>
      <c r="G203" s="82">
        <v>0.30583745440327909</v>
      </c>
      <c r="H203" s="22"/>
      <c r="I203" s="135">
        <v>356582</v>
      </c>
      <c r="J203" s="66">
        <v>0.30861544453339679</v>
      </c>
      <c r="K203" s="22">
        <v>356582</v>
      </c>
      <c r="L203" s="281">
        <v>0.32270769587201087</v>
      </c>
      <c r="M203" s="172"/>
      <c r="N203" s="199">
        <f t="shared" si="18"/>
        <v>71851</v>
      </c>
      <c r="O203" s="379">
        <f t="shared" si="19"/>
        <v>0.25234695203542995</v>
      </c>
    </row>
    <row r="204" spans="1:15" ht="13.15" customHeight="1">
      <c r="A204" s="450"/>
      <c r="B204" s="446"/>
      <c r="C204" s="6" t="s">
        <v>134</v>
      </c>
      <c r="D204" s="60">
        <v>204127</v>
      </c>
      <c r="E204" s="66">
        <v>0.20966810877880629</v>
      </c>
      <c r="F204" s="22">
        <v>204127</v>
      </c>
      <c r="G204" s="82">
        <v>0.21925846520041076</v>
      </c>
      <c r="H204" s="22"/>
      <c r="I204" s="135">
        <v>223514</v>
      </c>
      <c r="J204" s="66">
        <v>0.19344743276283619</v>
      </c>
      <c r="K204" s="22">
        <v>223514</v>
      </c>
      <c r="L204" s="281">
        <v>0.20228078796780724</v>
      </c>
      <c r="M204" s="172"/>
      <c r="N204" s="199">
        <f t="shared" si="18"/>
        <v>19387</v>
      </c>
      <c r="O204" s="379">
        <f t="shared" si="19"/>
        <v>9.497518701592636E-2</v>
      </c>
    </row>
    <row r="205" spans="1:15" ht="13.15" customHeight="1">
      <c r="A205" s="450"/>
      <c r="B205" s="446"/>
      <c r="C205" s="6" t="s">
        <v>136</v>
      </c>
      <c r="D205" s="60">
        <v>104117</v>
      </c>
      <c r="E205" s="66">
        <v>0.10694329746541602</v>
      </c>
      <c r="F205" s="22">
        <v>104117</v>
      </c>
      <c r="G205" s="82">
        <v>0.11183495383399142</v>
      </c>
      <c r="H205" s="22"/>
      <c r="I205" s="135">
        <v>113089</v>
      </c>
      <c r="J205" s="66">
        <v>9.7876538935889393E-2</v>
      </c>
      <c r="K205" s="22">
        <v>113089</v>
      </c>
      <c r="L205" s="281">
        <v>0.10234585766659517</v>
      </c>
      <c r="M205" s="172"/>
      <c r="N205" s="199">
        <f t="shared" si="18"/>
        <v>8972</v>
      </c>
      <c r="O205" s="379">
        <f t="shared" si="19"/>
        <v>8.6172286946416057E-2</v>
      </c>
    </row>
    <row r="206" spans="1:15" ht="13.15" customHeight="1">
      <c r="A206" s="450"/>
      <c r="B206" s="446"/>
      <c r="C206" s="6" t="s">
        <v>137</v>
      </c>
      <c r="D206" s="60">
        <v>116613</v>
      </c>
      <c r="E206" s="66">
        <v>0.11977850636624718</v>
      </c>
      <c r="F206" s="22">
        <v>93226</v>
      </c>
      <c r="G206" s="82">
        <v>0.10013662904355373</v>
      </c>
      <c r="H206" s="22">
        <v>23387</v>
      </c>
      <c r="I206" s="135">
        <v>125383</v>
      </c>
      <c r="J206" s="66">
        <v>0.10851677953999611</v>
      </c>
      <c r="K206" s="22">
        <v>96322</v>
      </c>
      <c r="L206" s="281">
        <v>8.7171676309471119E-2</v>
      </c>
      <c r="M206" s="172">
        <v>29061</v>
      </c>
      <c r="N206" s="199">
        <f t="shared" si="18"/>
        <v>3096</v>
      </c>
      <c r="O206" s="379">
        <f t="shared" si="19"/>
        <v>3.3209619634007682E-2</v>
      </c>
    </row>
    <row r="207" spans="1:15" ht="13.15" customHeight="1">
      <c r="A207" s="450"/>
      <c r="B207" s="446"/>
      <c r="C207" s="6" t="s">
        <v>139</v>
      </c>
      <c r="D207" s="60">
        <v>19197</v>
      </c>
      <c r="E207" s="66">
        <v>1.9718110216809852E-2</v>
      </c>
      <c r="F207" s="22"/>
      <c r="G207" s="82">
        <v>0</v>
      </c>
      <c r="H207" s="22">
        <v>19197</v>
      </c>
      <c r="I207" s="135">
        <v>21395</v>
      </c>
      <c r="J207" s="66">
        <v>1.851699591059567E-2</v>
      </c>
      <c r="K207" s="22"/>
      <c r="L207" s="281">
        <v>0</v>
      </c>
      <c r="M207" s="172">
        <v>21395</v>
      </c>
      <c r="N207" s="301"/>
      <c r="O207" s="171"/>
    </row>
    <row r="208" spans="1:15" ht="13.15" customHeight="1">
      <c r="A208" s="450"/>
      <c r="B208" s="446"/>
      <c r="C208" s="6" t="s">
        <v>123</v>
      </c>
      <c r="D208" s="60">
        <v>19662</v>
      </c>
      <c r="E208" s="66">
        <v>2.0195732827156081E-2</v>
      </c>
      <c r="F208" s="22">
        <v>19662</v>
      </c>
      <c r="G208" s="82">
        <v>2.1119498854979872E-2</v>
      </c>
      <c r="H208" s="22"/>
      <c r="I208" s="135">
        <v>22739</v>
      </c>
      <c r="J208" s="66">
        <v>1.9680204253845989E-2</v>
      </c>
      <c r="K208" s="22">
        <v>22739</v>
      </c>
      <c r="L208" s="281">
        <v>2.0578857868410787E-2</v>
      </c>
      <c r="M208" s="172"/>
      <c r="N208" s="199">
        <f t="shared" si="18"/>
        <v>3077</v>
      </c>
      <c r="O208" s="379">
        <f t="shared" si="19"/>
        <v>0.1564947614688231</v>
      </c>
    </row>
    <row r="209" spans="1:15" ht="13.15" customHeight="1">
      <c r="A209" s="450"/>
      <c r="B209" s="446"/>
      <c r="C209" s="6" t="s">
        <v>154</v>
      </c>
      <c r="D209" s="60">
        <v>973572</v>
      </c>
      <c r="E209" s="66">
        <v>1</v>
      </c>
      <c r="F209" s="22">
        <v>930988</v>
      </c>
      <c r="G209" s="82">
        <v>1</v>
      </c>
      <c r="H209" s="22">
        <v>42584</v>
      </c>
      <c r="I209" s="135">
        <v>1155425</v>
      </c>
      <c r="J209" s="66">
        <v>1</v>
      </c>
      <c r="K209" s="22">
        <v>1104969</v>
      </c>
      <c r="L209" s="281">
        <v>1</v>
      </c>
      <c r="M209" s="172">
        <v>50456</v>
      </c>
      <c r="N209" s="199">
        <f t="shared" si="18"/>
        <v>173981</v>
      </c>
      <c r="O209" s="379">
        <f t="shared" si="19"/>
        <v>0.18687781152925709</v>
      </c>
    </row>
    <row r="210" spans="1:15" ht="13.15" customHeight="1">
      <c r="A210" s="450"/>
      <c r="B210" s="446" t="s">
        <v>168</v>
      </c>
      <c r="C210" s="6" t="s">
        <v>135</v>
      </c>
      <c r="D210" s="60">
        <v>184005</v>
      </c>
      <c r="E210" s="66">
        <v>0.19503852436166366</v>
      </c>
      <c r="F210" s="22">
        <v>184005</v>
      </c>
      <c r="G210" s="82">
        <v>0.20566916108263988</v>
      </c>
      <c r="H210" s="22"/>
      <c r="I210" s="135">
        <v>239253</v>
      </c>
      <c r="J210" s="66">
        <v>0.21584678994513906</v>
      </c>
      <c r="K210" s="22">
        <v>239253</v>
      </c>
      <c r="L210" s="281">
        <v>0.22783721627837217</v>
      </c>
      <c r="M210" s="172"/>
      <c r="N210" s="199">
        <f t="shared" si="18"/>
        <v>55248</v>
      </c>
      <c r="O210" s="379">
        <f t="shared" si="19"/>
        <v>0.30025271052417052</v>
      </c>
    </row>
    <row r="211" spans="1:15" ht="13.15" customHeight="1">
      <c r="A211" s="450"/>
      <c r="B211" s="446"/>
      <c r="C211" s="6" t="s">
        <v>133</v>
      </c>
      <c r="D211" s="60">
        <v>249886</v>
      </c>
      <c r="E211" s="66">
        <v>0.26486995841764455</v>
      </c>
      <c r="F211" s="22">
        <v>249886</v>
      </c>
      <c r="G211" s="82">
        <v>0.27930677963259992</v>
      </c>
      <c r="H211" s="22"/>
      <c r="I211" s="135">
        <v>308854</v>
      </c>
      <c r="J211" s="66">
        <v>0.27863869820531395</v>
      </c>
      <c r="K211" s="22">
        <v>308854</v>
      </c>
      <c r="L211" s="281">
        <v>0.29411725494117252</v>
      </c>
      <c r="M211" s="172"/>
      <c r="N211" s="199">
        <f t="shared" si="18"/>
        <v>58968</v>
      </c>
      <c r="O211" s="379">
        <f t="shared" si="19"/>
        <v>0.23597960670065549</v>
      </c>
    </row>
    <row r="212" spans="1:15" ht="13.15" customHeight="1">
      <c r="A212" s="450"/>
      <c r="B212" s="446"/>
      <c r="C212" s="6" t="s">
        <v>134</v>
      </c>
      <c r="D212" s="60">
        <v>194529</v>
      </c>
      <c r="E212" s="66">
        <v>0.20619357683514075</v>
      </c>
      <c r="F212" s="22">
        <v>194529</v>
      </c>
      <c r="G212" s="82">
        <v>0.21743222323439498</v>
      </c>
      <c r="H212" s="22"/>
      <c r="I212" s="135">
        <v>213854</v>
      </c>
      <c r="J212" s="66">
        <v>0.19293258357022805</v>
      </c>
      <c r="K212" s="22">
        <v>213854</v>
      </c>
      <c r="L212" s="281">
        <v>0.20365011117935825</v>
      </c>
      <c r="M212" s="172"/>
      <c r="N212" s="199">
        <f t="shared" si="18"/>
        <v>19325</v>
      </c>
      <c r="O212" s="379">
        <f t="shared" si="19"/>
        <v>9.9342514483701655E-2</v>
      </c>
    </row>
    <row r="213" spans="1:15" ht="13.15" customHeight="1">
      <c r="A213" s="450"/>
      <c r="B213" s="446"/>
      <c r="C213" s="6" t="s">
        <v>136</v>
      </c>
      <c r="D213" s="60">
        <v>116735</v>
      </c>
      <c r="E213" s="66">
        <v>0.12373480145299752</v>
      </c>
      <c r="F213" s="22">
        <v>116735</v>
      </c>
      <c r="G213" s="82">
        <v>0.13047900610843166</v>
      </c>
      <c r="H213" s="22"/>
      <c r="I213" s="135">
        <v>126895</v>
      </c>
      <c r="J213" s="66">
        <v>0.11448081491178135</v>
      </c>
      <c r="K213" s="22">
        <v>126895</v>
      </c>
      <c r="L213" s="281">
        <v>0.12084029692268869</v>
      </c>
      <c r="M213" s="172"/>
      <c r="N213" s="199">
        <f t="shared" si="18"/>
        <v>10160</v>
      </c>
      <c r="O213" s="379">
        <f t="shared" si="19"/>
        <v>8.7034736797018883E-2</v>
      </c>
    </row>
    <row r="214" spans="1:15" ht="13.15" customHeight="1">
      <c r="A214" s="450"/>
      <c r="B214" s="446"/>
      <c r="C214" s="6" t="s">
        <v>137</v>
      </c>
      <c r="D214" s="60">
        <v>148272</v>
      </c>
      <c r="E214" s="66">
        <v>0.15716286016223796</v>
      </c>
      <c r="F214" s="22">
        <v>121807</v>
      </c>
      <c r="G214" s="82">
        <v>0.13614816719107151</v>
      </c>
      <c r="H214" s="22">
        <v>26465</v>
      </c>
      <c r="I214" s="135">
        <v>160427</v>
      </c>
      <c r="J214" s="66">
        <v>0.14473236686908345</v>
      </c>
      <c r="K214" s="22">
        <v>127055</v>
      </c>
      <c r="L214" s="281">
        <v>0.12099266263849806</v>
      </c>
      <c r="M214" s="172">
        <v>33372</v>
      </c>
      <c r="N214" s="199">
        <f t="shared" si="18"/>
        <v>5248</v>
      </c>
      <c r="O214" s="379">
        <f t="shared" si="19"/>
        <v>4.3084551790947972E-2</v>
      </c>
    </row>
    <row r="215" spans="1:15" ht="13.15" customHeight="1">
      <c r="A215" s="450"/>
      <c r="B215" s="446"/>
      <c r="C215" s="6" t="s">
        <v>139</v>
      </c>
      <c r="D215" s="60">
        <v>22299</v>
      </c>
      <c r="E215" s="66">
        <v>2.3636118881230066E-2</v>
      </c>
      <c r="F215" s="22"/>
      <c r="G215" s="82">
        <v>0</v>
      </c>
      <c r="H215" s="22">
        <v>22299</v>
      </c>
      <c r="I215" s="135">
        <v>24962</v>
      </c>
      <c r="J215" s="66">
        <v>2.2519958247589629E-2</v>
      </c>
      <c r="K215" s="22"/>
      <c r="L215" s="281">
        <v>0</v>
      </c>
      <c r="M215" s="172">
        <v>24962</v>
      </c>
      <c r="N215" s="301"/>
      <c r="O215" s="171"/>
    </row>
    <row r="216" spans="1:15" ht="13.15" customHeight="1">
      <c r="A216" s="450"/>
      <c r="B216" s="446"/>
      <c r="C216" s="6" t="s">
        <v>123</v>
      </c>
      <c r="D216" s="60">
        <v>27703</v>
      </c>
      <c r="E216" s="66">
        <v>2.9364159889085452E-2</v>
      </c>
      <c r="F216" s="22">
        <v>27703</v>
      </c>
      <c r="G216" s="82">
        <v>3.0964662750862054E-2</v>
      </c>
      <c r="H216" s="22"/>
      <c r="I216" s="135">
        <v>34194</v>
      </c>
      <c r="J216" s="66">
        <v>3.0848788250864505E-2</v>
      </c>
      <c r="K216" s="22">
        <v>34194</v>
      </c>
      <c r="L216" s="281">
        <v>3.2562458039910293E-2</v>
      </c>
      <c r="M216" s="172"/>
      <c r="N216" s="199">
        <f t="shared" si="18"/>
        <v>6491</v>
      </c>
      <c r="O216" s="379">
        <f t="shared" si="19"/>
        <v>0.23430675378117893</v>
      </c>
    </row>
    <row r="217" spans="1:15" ht="13.15" customHeight="1">
      <c r="A217" s="450"/>
      <c r="B217" s="446"/>
      <c r="C217" s="6" t="s">
        <v>154</v>
      </c>
      <c r="D217" s="60">
        <v>943429</v>
      </c>
      <c r="E217" s="66">
        <v>1</v>
      </c>
      <c r="F217" s="22">
        <v>894665</v>
      </c>
      <c r="G217" s="82">
        <v>1</v>
      </c>
      <c r="H217" s="22">
        <v>48764</v>
      </c>
      <c r="I217" s="135">
        <v>1108439</v>
      </c>
      <c r="J217" s="66">
        <v>1</v>
      </c>
      <c r="K217" s="22">
        <v>1050105</v>
      </c>
      <c r="L217" s="281">
        <v>1</v>
      </c>
      <c r="M217" s="172">
        <v>58334</v>
      </c>
      <c r="N217" s="199">
        <f t="shared" si="18"/>
        <v>155440</v>
      </c>
      <c r="O217" s="379">
        <f t="shared" si="19"/>
        <v>0.17374100920456259</v>
      </c>
    </row>
    <row r="218" spans="1:15" ht="13.15" customHeight="1">
      <c r="A218" s="446" t="s">
        <v>128</v>
      </c>
      <c r="B218" s="446" t="s">
        <v>167</v>
      </c>
      <c r="C218" s="6" t="s">
        <v>135</v>
      </c>
      <c r="D218" s="186">
        <v>1421227</v>
      </c>
      <c r="E218" s="66">
        <v>0.34215252509640615</v>
      </c>
      <c r="F218" s="22">
        <v>1421227</v>
      </c>
      <c r="G218" s="66">
        <v>0.34957270885662478</v>
      </c>
      <c r="H218" s="19"/>
      <c r="I218" s="135">
        <v>1648798</v>
      </c>
      <c r="J218" s="66">
        <v>0.34114758395917477</v>
      </c>
      <c r="K218" s="22">
        <v>1648798</v>
      </c>
      <c r="L218" s="66">
        <v>0.34884158345666294</v>
      </c>
      <c r="M218" s="174"/>
      <c r="N218" s="199">
        <f t="shared" si="18"/>
        <v>227571</v>
      </c>
      <c r="O218" s="379">
        <f t="shared" ref="O218:O233" si="20">N218/F218</f>
        <v>0.16012290788171066</v>
      </c>
    </row>
    <row r="219" spans="1:15" ht="13.15" customHeight="1">
      <c r="A219" s="446"/>
      <c r="B219" s="446"/>
      <c r="C219" s="6" t="s">
        <v>133</v>
      </c>
      <c r="D219" s="186">
        <v>1585642</v>
      </c>
      <c r="E219" s="66">
        <v>0.38173452530729829</v>
      </c>
      <c r="F219" s="22">
        <v>1585642</v>
      </c>
      <c r="G219" s="66">
        <v>0.39001311487667784</v>
      </c>
      <c r="H219" s="19"/>
      <c r="I219" s="135">
        <v>1877523</v>
      </c>
      <c r="J219" s="66">
        <v>0.38847235093551891</v>
      </c>
      <c r="K219" s="22">
        <v>1877523</v>
      </c>
      <c r="L219" s="66">
        <v>0.3972336795024643</v>
      </c>
      <c r="M219" s="174"/>
      <c r="N219" s="199">
        <f t="shared" ref="N219:N233" si="21">K219-F219</f>
        <v>291881</v>
      </c>
      <c r="O219" s="379">
        <f t="shared" si="20"/>
        <v>0.18407749037929116</v>
      </c>
    </row>
    <row r="220" spans="1:15" ht="13.15" customHeight="1">
      <c r="A220" s="446"/>
      <c r="B220" s="446"/>
      <c r="C220" s="6" t="s">
        <v>134</v>
      </c>
      <c r="D220" s="186">
        <v>562665</v>
      </c>
      <c r="E220" s="66">
        <v>0.13545848096987276</v>
      </c>
      <c r="F220" s="22">
        <v>562665</v>
      </c>
      <c r="G220" s="66">
        <v>0.1383961381459913</v>
      </c>
      <c r="H220" s="19"/>
      <c r="I220" s="135">
        <v>657640</v>
      </c>
      <c r="J220" s="66">
        <v>0.13607021424996374</v>
      </c>
      <c r="K220" s="22">
        <v>657640</v>
      </c>
      <c r="L220" s="66">
        <v>0.1391390448947899</v>
      </c>
      <c r="M220" s="174"/>
      <c r="N220" s="199">
        <f t="shared" si="21"/>
        <v>94975</v>
      </c>
      <c r="O220" s="379">
        <f t="shared" si="20"/>
        <v>0.16879493126460682</v>
      </c>
    </row>
    <row r="221" spans="1:15" ht="13.15" customHeight="1">
      <c r="A221" s="446"/>
      <c r="B221" s="446"/>
      <c r="C221" s="6" t="s">
        <v>136</v>
      </c>
      <c r="D221" s="186">
        <v>253909</v>
      </c>
      <c r="E221" s="66">
        <v>6.1127184816150676E-2</v>
      </c>
      <c r="F221" s="22">
        <v>253909</v>
      </c>
      <c r="G221" s="66">
        <v>6.2452836128976397E-2</v>
      </c>
      <c r="H221" s="19"/>
      <c r="I221" s="135">
        <v>283019</v>
      </c>
      <c r="J221" s="66">
        <v>5.855856694667369E-2</v>
      </c>
      <c r="K221" s="22">
        <v>283019</v>
      </c>
      <c r="L221" s="66">
        <v>5.9879255135147712E-2</v>
      </c>
      <c r="M221" s="174"/>
      <c r="N221" s="199">
        <f t="shared" si="21"/>
        <v>29110</v>
      </c>
      <c r="O221" s="379">
        <f t="shared" si="20"/>
        <v>0.1146473736653683</v>
      </c>
    </row>
    <row r="222" spans="1:15" ht="13.15" customHeight="1">
      <c r="A222" s="446"/>
      <c r="B222" s="446"/>
      <c r="C222" s="6" t="s">
        <v>137</v>
      </c>
      <c r="D222" s="186">
        <v>264605</v>
      </c>
      <c r="E222" s="66">
        <v>6.3702187548600284E-2</v>
      </c>
      <c r="F222" s="22">
        <v>216838</v>
      </c>
      <c r="G222" s="66">
        <v>5.3334651708033136E-2</v>
      </c>
      <c r="H222" s="22">
        <v>47767</v>
      </c>
      <c r="I222" s="135">
        <v>290503</v>
      </c>
      <c r="J222" s="66">
        <v>6.0107057737146793E-2</v>
      </c>
      <c r="K222" s="22">
        <v>230056</v>
      </c>
      <c r="L222" s="66">
        <v>4.8673700067386083E-2</v>
      </c>
      <c r="M222" s="172">
        <v>60447</v>
      </c>
      <c r="N222" s="199">
        <f t="shared" si="21"/>
        <v>13218</v>
      </c>
      <c r="O222" s="379">
        <f t="shared" si="20"/>
        <v>6.0957950174784864E-2</v>
      </c>
    </row>
    <row r="223" spans="1:15" ht="13.15" customHeight="1">
      <c r="A223" s="446"/>
      <c r="B223" s="446"/>
      <c r="C223" s="6" t="s">
        <v>139</v>
      </c>
      <c r="D223" s="186">
        <v>40403</v>
      </c>
      <c r="E223" s="66">
        <v>9.7267983731452439E-3</v>
      </c>
      <c r="F223" s="19"/>
      <c r="G223" s="19"/>
      <c r="H223" s="22">
        <v>40403</v>
      </c>
      <c r="I223" s="135">
        <v>46151</v>
      </c>
      <c r="J223" s="66">
        <v>9.5489575723041124E-3</v>
      </c>
      <c r="K223" s="19"/>
      <c r="L223" s="19"/>
      <c r="M223" s="172">
        <v>46151</v>
      </c>
      <c r="N223" s="301"/>
      <c r="O223" s="171"/>
    </row>
    <row r="224" spans="1:15" ht="13.15" customHeight="1">
      <c r="A224" s="446"/>
      <c r="B224" s="446"/>
      <c r="C224" s="6" t="s">
        <v>123</v>
      </c>
      <c r="D224" s="186">
        <v>25331</v>
      </c>
      <c r="E224" s="66">
        <v>6.0982978885266489E-3</v>
      </c>
      <c r="F224" s="22">
        <v>25331</v>
      </c>
      <c r="G224" s="66">
        <v>6.230550283696526E-3</v>
      </c>
      <c r="H224" s="19"/>
      <c r="I224" s="135">
        <v>29459</v>
      </c>
      <c r="J224" s="66">
        <v>6.0952685992179331E-3</v>
      </c>
      <c r="K224" s="22">
        <v>29459</v>
      </c>
      <c r="L224" s="66">
        <v>6.2327369435490783E-3</v>
      </c>
      <c r="M224" s="174"/>
      <c r="N224" s="199">
        <f t="shared" si="21"/>
        <v>4128</v>
      </c>
      <c r="O224" s="379">
        <f t="shared" si="20"/>
        <v>0.16296237811377365</v>
      </c>
    </row>
    <row r="225" spans="1:15" ht="13.15" customHeight="1">
      <c r="A225" s="446"/>
      <c r="B225" s="446"/>
      <c r="C225" s="6" t="s">
        <v>154</v>
      </c>
      <c r="D225" s="186">
        <v>4153782</v>
      </c>
      <c r="E225" s="66">
        <v>1</v>
      </c>
      <c r="F225" s="22">
        <v>4065612</v>
      </c>
      <c r="G225" s="66">
        <v>1</v>
      </c>
      <c r="H225" s="22">
        <v>88170</v>
      </c>
      <c r="I225" s="135">
        <v>4833093</v>
      </c>
      <c r="J225" s="66">
        <v>1</v>
      </c>
      <c r="K225" s="22">
        <v>4726495</v>
      </c>
      <c r="L225" s="66">
        <v>1</v>
      </c>
      <c r="M225" s="172">
        <v>106598</v>
      </c>
      <c r="N225" s="199">
        <f t="shared" si="21"/>
        <v>660883</v>
      </c>
      <c r="O225" s="379">
        <f t="shared" si="20"/>
        <v>0.16255437065809528</v>
      </c>
    </row>
    <row r="226" spans="1:15" ht="13.15" customHeight="1">
      <c r="A226" s="446"/>
      <c r="B226" s="446" t="s">
        <v>168</v>
      </c>
      <c r="C226" s="6" t="s">
        <v>135</v>
      </c>
      <c r="D226" s="186">
        <v>1207539</v>
      </c>
      <c r="E226" s="66">
        <v>0.31136206641815234</v>
      </c>
      <c r="F226" s="22">
        <v>1207539</v>
      </c>
      <c r="G226" s="66">
        <v>0.31978834005948531</v>
      </c>
      <c r="H226" s="19"/>
      <c r="I226" s="135">
        <v>1402348</v>
      </c>
      <c r="J226" s="66">
        <v>0.31032483522786619</v>
      </c>
      <c r="K226" s="22">
        <v>1402348</v>
      </c>
      <c r="L226" s="66">
        <v>0.31916279021073402</v>
      </c>
      <c r="M226" s="174"/>
      <c r="N226" s="199">
        <f t="shared" si="21"/>
        <v>194809</v>
      </c>
      <c r="O226" s="379">
        <f t="shared" si="20"/>
        <v>0.16132729460497755</v>
      </c>
    </row>
    <row r="227" spans="1:15" ht="13.15" customHeight="1">
      <c r="A227" s="446"/>
      <c r="B227" s="446"/>
      <c r="C227" s="6" t="s">
        <v>133</v>
      </c>
      <c r="D227" s="186">
        <v>1377889</v>
      </c>
      <c r="E227" s="66">
        <v>0.35528655085661126</v>
      </c>
      <c r="F227" s="22">
        <v>1377889</v>
      </c>
      <c r="G227" s="66">
        <v>0.36490153617914134</v>
      </c>
      <c r="H227" s="19"/>
      <c r="I227" s="135">
        <v>1630783</v>
      </c>
      <c r="J227" s="66">
        <v>0.36087509360544268</v>
      </c>
      <c r="K227" s="22">
        <v>1630783</v>
      </c>
      <c r="L227" s="66">
        <v>0.37115270425616997</v>
      </c>
      <c r="M227" s="174"/>
      <c r="N227" s="199">
        <f t="shared" si="21"/>
        <v>252894</v>
      </c>
      <c r="O227" s="379">
        <f t="shared" si="20"/>
        <v>0.18353728057920485</v>
      </c>
    </row>
    <row r="228" spans="1:15" ht="13.15" customHeight="1">
      <c r="A228" s="446"/>
      <c r="B228" s="446"/>
      <c r="C228" s="6" t="s">
        <v>134</v>
      </c>
      <c r="D228" s="186">
        <v>563052</v>
      </c>
      <c r="E228" s="66">
        <v>0.1451820887117298</v>
      </c>
      <c r="F228" s="22">
        <v>563052</v>
      </c>
      <c r="G228" s="66">
        <v>0.14911109657507818</v>
      </c>
      <c r="H228" s="19"/>
      <c r="I228" s="135">
        <v>665422</v>
      </c>
      <c r="J228" s="66">
        <v>0.14725087674885062</v>
      </c>
      <c r="K228" s="22">
        <v>665422</v>
      </c>
      <c r="L228" s="66">
        <v>0.15144453601217889</v>
      </c>
      <c r="M228" s="174"/>
      <c r="N228" s="199">
        <f t="shared" si="21"/>
        <v>102370</v>
      </c>
      <c r="O228" s="379">
        <f t="shared" si="20"/>
        <v>0.18181269225577745</v>
      </c>
    </row>
    <row r="229" spans="1:15" ht="13.15" customHeight="1">
      <c r="A229" s="446"/>
      <c r="B229" s="446"/>
      <c r="C229" s="6" t="s">
        <v>136</v>
      </c>
      <c r="D229" s="186">
        <v>299129</v>
      </c>
      <c r="E229" s="66">
        <v>7.7129950722581622E-2</v>
      </c>
      <c r="F229" s="22">
        <v>299129</v>
      </c>
      <c r="G229" s="66">
        <v>7.921728935765536E-2</v>
      </c>
      <c r="H229" s="19"/>
      <c r="I229" s="135">
        <v>335095</v>
      </c>
      <c r="J229" s="66">
        <v>7.4152992453144176E-2</v>
      </c>
      <c r="K229" s="22">
        <v>335095</v>
      </c>
      <c r="L229" s="66">
        <v>7.6264846661218119E-2</v>
      </c>
      <c r="M229" s="174"/>
      <c r="N229" s="199">
        <f t="shared" si="21"/>
        <v>35966</v>
      </c>
      <c r="O229" s="379">
        <f t="shared" si="20"/>
        <v>0.12023575113078304</v>
      </c>
    </row>
    <row r="230" spans="1:15" ht="13.15" customHeight="1">
      <c r="A230" s="446"/>
      <c r="B230" s="446"/>
      <c r="C230" s="6" t="s">
        <v>137</v>
      </c>
      <c r="D230" s="186">
        <v>348581</v>
      </c>
      <c r="E230" s="66">
        <v>8.9881072556750513E-2</v>
      </c>
      <c r="F230" s="22">
        <v>294230</v>
      </c>
      <c r="G230" s="66">
        <v>7.7919904281105928E-2</v>
      </c>
      <c r="H230" s="22">
        <v>54351</v>
      </c>
      <c r="I230" s="135">
        <v>387464</v>
      </c>
      <c r="J230" s="66">
        <v>8.574170031741761E-2</v>
      </c>
      <c r="K230" s="22">
        <v>317514</v>
      </c>
      <c r="L230" s="66">
        <v>7.2263556671361889E-2</v>
      </c>
      <c r="M230" s="172">
        <v>69950</v>
      </c>
      <c r="N230" s="199">
        <f t="shared" si="21"/>
        <v>23284</v>
      </c>
      <c r="O230" s="379">
        <f t="shared" si="20"/>
        <v>7.9135370288549778E-2</v>
      </c>
    </row>
    <row r="231" spans="1:15" ht="13.15" customHeight="1">
      <c r="A231" s="446"/>
      <c r="B231" s="446"/>
      <c r="C231" s="6" t="s">
        <v>139</v>
      </c>
      <c r="D231" s="186">
        <v>47839</v>
      </c>
      <c r="E231" s="66">
        <v>1.2335212275030446E-2</v>
      </c>
      <c r="F231" s="19"/>
      <c r="G231" s="19"/>
      <c r="H231" s="22">
        <v>47839</v>
      </c>
      <c r="I231" s="135">
        <v>55185</v>
      </c>
      <c r="J231" s="66">
        <v>1.2211858990813831E-2</v>
      </c>
      <c r="K231" s="19"/>
      <c r="L231" s="19"/>
      <c r="M231" s="172">
        <v>55185</v>
      </c>
      <c r="N231" s="301"/>
      <c r="O231" s="171"/>
    </row>
    <row r="232" spans="1:15" ht="13.15" customHeight="1">
      <c r="A232" s="446"/>
      <c r="B232" s="446"/>
      <c r="C232" s="6" t="s">
        <v>123</v>
      </c>
      <c r="D232" s="186">
        <v>34218</v>
      </c>
      <c r="E232" s="66">
        <v>8.8230584591440404E-3</v>
      </c>
      <c r="F232" s="22">
        <v>34218</v>
      </c>
      <c r="G232" s="66">
        <v>9.061833547533843E-3</v>
      </c>
      <c r="H232" s="19"/>
      <c r="I232" s="135">
        <v>42671</v>
      </c>
      <c r="J232" s="66">
        <v>9.4426426564649269E-3</v>
      </c>
      <c r="K232" s="22">
        <v>42671</v>
      </c>
      <c r="L232" s="66">
        <v>9.7115661883371528E-3</v>
      </c>
      <c r="M232" s="174"/>
      <c r="N232" s="199">
        <f t="shared" si="21"/>
        <v>8453</v>
      </c>
      <c r="O232" s="379">
        <f t="shared" si="20"/>
        <v>0.24703372494009002</v>
      </c>
    </row>
    <row r="233" spans="1:15" ht="13.15" customHeight="1">
      <c r="A233" s="446"/>
      <c r="B233" s="446"/>
      <c r="C233" s="6" t="s">
        <v>154</v>
      </c>
      <c r="D233" s="186">
        <v>3878247</v>
      </c>
      <c r="E233" s="66">
        <v>1</v>
      </c>
      <c r="F233" s="22">
        <v>3776057</v>
      </c>
      <c r="G233" s="66">
        <v>1</v>
      </c>
      <c r="H233" s="22">
        <v>102190</v>
      </c>
      <c r="I233" s="135">
        <v>4518968</v>
      </c>
      <c r="J233" s="66">
        <v>1</v>
      </c>
      <c r="K233" s="22">
        <v>4393833</v>
      </c>
      <c r="L233" s="66">
        <v>1</v>
      </c>
      <c r="M233" s="172">
        <v>125135</v>
      </c>
      <c r="N233" s="199">
        <f t="shared" si="21"/>
        <v>617776</v>
      </c>
      <c r="O233" s="379">
        <f t="shared" si="20"/>
        <v>0.16360346255366379</v>
      </c>
    </row>
    <row r="234" spans="1:15" ht="15" customHeight="1">
      <c r="D234" s="186">
        <v>8559956</v>
      </c>
      <c r="E234" s="66">
        <v>1</v>
      </c>
      <c r="F234" s="22"/>
      <c r="G234" s="66"/>
      <c r="H234" s="22"/>
      <c r="I234" s="135"/>
      <c r="J234" s="66"/>
      <c r="K234" s="22"/>
      <c r="L234" s="66"/>
      <c r="M234" s="172"/>
      <c r="N234" s="89"/>
      <c r="O234" s="174"/>
    </row>
    <row r="235" spans="1:15" ht="14.45">
      <c r="B235" s="5" t="s">
        <v>17</v>
      </c>
      <c r="C235" s="5"/>
      <c r="D235" s="4"/>
      <c r="E235" s="283"/>
      <c r="F235" s="284"/>
      <c r="G235" s="284"/>
      <c r="H235" s="19"/>
      <c r="I235" s="401"/>
      <c r="J235" s="283"/>
      <c r="K235" s="284"/>
      <c r="L235" s="284"/>
      <c r="M235" s="174"/>
      <c r="N235" s="89"/>
      <c r="O235" s="174"/>
    </row>
    <row r="236" spans="1:15" ht="14.45">
      <c r="B236" s="447" t="s">
        <v>133</v>
      </c>
      <c r="C236" s="1" t="s">
        <v>167</v>
      </c>
      <c r="D236" s="186">
        <v>1076721</v>
      </c>
      <c r="E236" s="66">
        <v>0.49748674064521853</v>
      </c>
      <c r="F236" s="300"/>
      <c r="G236" s="300"/>
      <c r="H236" s="300"/>
      <c r="I236" s="135">
        <v>1104923</v>
      </c>
      <c r="J236" s="66">
        <v>0.49369743487319584</v>
      </c>
      <c r="K236" s="300"/>
      <c r="L236" s="300"/>
      <c r="M236" s="171"/>
      <c r="N236" s="199">
        <f t="shared" ref="N236:N254" si="22">I236-D236</f>
        <v>28202</v>
      </c>
      <c r="O236" s="379">
        <f t="shared" ref="O236:O254" si="23">N236/D236</f>
        <v>2.6192486261529216E-2</v>
      </c>
    </row>
    <row r="237" spans="1:15" ht="14.45">
      <c r="B237" s="447"/>
      <c r="C237" s="1" t="s">
        <v>168</v>
      </c>
      <c r="D237" s="186">
        <v>949981</v>
      </c>
      <c r="E237" s="66">
        <v>0.43892795939234525</v>
      </c>
      <c r="F237" s="300"/>
      <c r="G237" s="300"/>
      <c r="H237" s="300"/>
      <c r="I237" s="135">
        <v>991779</v>
      </c>
      <c r="J237" s="66">
        <v>0.4431428690154004</v>
      </c>
      <c r="K237" s="300"/>
      <c r="L237" s="300"/>
      <c r="M237" s="171"/>
      <c r="N237" s="199">
        <f t="shared" si="22"/>
        <v>41798</v>
      </c>
      <c r="O237" s="379">
        <f t="shared" si="23"/>
        <v>4.3998774712336354E-2</v>
      </c>
    </row>
    <row r="238" spans="1:15" ht="14.45">
      <c r="B238" s="447"/>
      <c r="C238" s="1" t="s">
        <v>123</v>
      </c>
      <c r="D238" s="186">
        <v>137619</v>
      </c>
      <c r="E238" s="66">
        <v>6.3585299962436254E-2</v>
      </c>
      <c r="F238" s="300"/>
      <c r="G238" s="300"/>
      <c r="H238" s="300"/>
      <c r="I238" s="135">
        <v>141355</v>
      </c>
      <c r="J238" s="66">
        <v>6.3159696111403776E-2</v>
      </c>
      <c r="K238" s="300"/>
      <c r="L238" s="300"/>
      <c r="M238" s="171"/>
      <c r="N238" s="199">
        <f t="shared" si="22"/>
        <v>3736</v>
      </c>
      <c r="O238" s="379">
        <f t="shared" si="23"/>
        <v>2.7147414237859598E-2</v>
      </c>
    </row>
    <row r="239" spans="1:15" ht="14.45">
      <c r="B239" s="447" t="s">
        <v>134</v>
      </c>
      <c r="C239" s="1" t="s">
        <v>167</v>
      </c>
      <c r="D239" s="186">
        <v>5557014</v>
      </c>
      <c r="E239" s="66">
        <v>0.49900531438871959</v>
      </c>
      <c r="F239" s="300"/>
      <c r="G239" s="300"/>
      <c r="H239" s="300"/>
      <c r="I239" s="135">
        <v>5586710</v>
      </c>
      <c r="J239" s="66">
        <v>0.50099136334654848</v>
      </c>
      <c r="K239" s="300"/>
      <c r="L239" s="300"/>
      <c r="M239" s="171"/>
      <c r="N239" s="199">
        <f t="shared" si="22"/>
        <v>29696</v>
      </c>
      <c r="O239" s="379">
        <f t="shared" si="23"/>
        <v>5.3438771253770459E-3</v>
      </c>
    </row>
    <row r="240" spans="1:15" ht="14.45">
      <c r="B240" s="447"/>
      <c r="C240" s="1" t="s">
        <v>168</v>
      </c>
      <c r="D240" s="186">
        <v>4792342</v>
      </c>
      <c r="E240" s="66">
        <v>0.43033976994988049</v>
      </c>
      <c r="F240" s="300"/>
      <c r="G240" s="300"/>
      <c r="H240" s="300"/>
      <c r="I240" s="135">
        <v>4804170</v>
      </c>
      <c r="J240" s="66">
        <v>0.4308166484475815</v>
      </c>
      <c r="K240" s="300"/>
      <c r="L240" s="300"/>
      <c r="M240" s="171"/>
      <c r="N240" s="199">
        <f t="shared" si="22"/>
        <v>11828</v>
      </c>
      <c r="O240" s="379">
        <f t="shared" si="23"/>
        <v>2.4681043214361581E-3</v>
      </c>
    </row>
    <row r="241" spans="2:15" ht="14.45">
      <c r="B241" s="447"/>
      <c r="C241" s="1" t="s">
        <v>123</v>
      </c>
      <c r="D241" s="186">
        <v>786826</v>
      </c>
      <c r="E241" s="66">
        <v>7.0654915661399934E-2</v>
      </c>
      <c r="F241" s="300"/>
      <c r="G241" s="300"/>
      <c r="H241" s="300"/>
      <c r="I241" s="135">
        <v>760430</v>
      </c>
      <c r="J241" s="66">
        <v>6.8191988205869983E-2</v>
      </c>
      <c r="K241" s="300"/>
      <c r="L241" s="300"/>
      <c r="M241" s="171"/>
      <c r="N241" s="199">
        <f t="shared" si="22"/>
        <v>-26396</v>
      </c>
      <c r="O241" s="379">
        <f t="shared" si="23"/>
        <v>-3.3547442509525613E-2</v>
      </c>
    </row>
    <row r="242" spans="2:15" ht="14.45">
      <c r="B242" s="447" t="s">
        <v>136</v>
      </c>
      <c r="C242" s="1" t="s">
        <v>167</v>
      </c>
      <c r="D242" s="186">
        <v>4895461</v>
      </c>
      <c r="E242" s="66">
        <v>0.48147115467645923</v>
      </c>
      <c r="F242" s="300"/>
      <c r="G242" s="300"/>
      <c r="H242" s="300"/>
      <c r="I242" s="135">
        <v>5067755</v>
      </c>
      <c r="J242" s="66">
        <v>0.48449266490636017</v>
      </c>
      <c r="K242" s="300"/>
      <c r="L242" s="300"/>
      <c r="M242" s="171"/>
      <c r="N242" s="199">
        <f t="shared" si="22"/>
        <v>172294</v>
      </c>
      <c r="O242" s="379">
        <f t="shared" si="23"/>
        <v>3.519464254745365E-2</v>
      </c>
    </row>
    <row r="243" spans="2:15" ht="14.45">
      <c r="B243" s="447"/>
      <c r="C243" s="1" t="s">
        <v>168</v>
      </c>
      <c r="D243" s="186">
        <v>4381126</v>
      </c>
      <c r="E243" s="66">
        <v>0.43088603790389857</v>
      </c>
      <c r="F243" s="300"/>
      <c r="G243" s="300"/>
      <c r="H243" s="300"/>
      <c r="I243" s="135">
        <v>4507091</v>
      </c>
      <c r="J243" s="66">
        <v>0.43089149526081505</v>
      </c>
      <c r="K243" s="300"/>
      <c r="L243" s="300"/>
      <c r="M243" s="171"/>
      <c r="N243" s="199">
        <f t="shared" si="22"/>
        <v>125965</v>
      </c>
      <c r="O243" s="379">
        <f t="shared" si="23"/>
        <v>2.8751740990786388E-2</v>
      </c>
    </row>
    <row r="244" spans="2:15" ht="14.45">
      <c r="B244" s="447"/>
      <c r="C244" s="1" t="s">
        <v>123</v>
      </c>
      <c r="D244" s="186">
        <v>891127</v>
      </c>
      <c r="E244" s="66">
        <v>8.7642807419642213E-2</v>
      </c>
      <c r="F244" s="300"/>
      <c r="G244" s="300"/>
      <c r="H244" s="300"/>
      <c r="I244" s="135">
        <v>885075</v>
      </c>
      <c r="J244" s="66">
        <v>8.4615839832824738E-2</v>
      </c>
      <c r="K244" s="300"/>
      <c r="L244" s="300"/>
      <c r="M244" s="171"/>
      <c r="N244" s="199">
        <f t="shared" si="22"/>
        <v>-6052</v>
      </c>
      <c r="O244" s="379">
        <f t="shared" si="23"/>
        <v>-6.7914001034644891E-3</v>
      </c>
    </row>
    <row r="245" spans="2:15" ht="14.45">
      <c r="B245" s="447" t="s">
        <v>137</v>
      </c>
      <c r="C245" s="1" t="s">
        <v>167</v>
      </c>
      <c r="D245" s="186">
        <v>4465524</v>
      </c>
      <c r="E245" s="66">
        <v>0.41620684236456784</v>
      </c>
      <c r="F245" s="300"/>
      <c r="G245" s="300"/>
      <c r="H245" s="300"/>
      <c r="I245" s="135">
        <v>4753625</v>
      </c>
      <c r="J245" s="66">
        <v>0.4217136123995357</v>
      </c>
      <c r="K245" s="300"/>
      <c r="L245" s="300"/>
      <c r="M245" s="171"/>
      <c r="N245" s="199">
        <f t="shared" si="22"/>
        <v>288101</v>
      </c>
      <c r="O245" s="379">
        <f t="shared" si="23"/>
        <v>6.4516728607885654E-2</v>
      </c>
    </row>
    <row r="246" spans="2:15" ht="14.45">
      <c r="B246" s="447"/>
      <c r="C246" s="1" t="s">
        <v>168</v>
      </c>
      <c r="D246" s="186">
        <v>5242957</v>
      </c>
      <c r="E246" s="66">
        <v>0.48866708086737581</v>
      </c>
      <c r="F246" s="300"/>
      <c r="G246" s="300"/>
      <c r="H246" s="300"/>
      <c r="I246" s="135">
        <v>5444810</v>
      </c>
      <c r="J246" s="66">
        <v>0.48303147470175201</v>
      </c>
      <c r="K246" s="300"/>
      <c r="L246" s="300"/>
      <c r="M246" s="171"/>
      <c r="N246" s="199">
        <f t="shared" si="22"/>
        <v>201853</v>
      </c>
      <c r="O246" s="379">
        <f t="shared" si="23"/>
        <v>3.8499838926773576E-2</v>
      </c>
    </row>
    <row r="247" spans="2:15" ht="14.45">
      <c r="B247" s="447"/>
      <c r="C247" s="1" t="s">
        <v>123</v>
      </c>
      <c r="D247" s="186">
        <v>1020617</v>
      </c>
      <c r="E247" s="66">
        <v>9.5126076768056358E-2</v>
      </c>
      <c r="F247" s="300"/>
      <c r="G247" s="300"/>
      <c r="H247" s="300"/>
      <c r="I247" s="135">
        <v>1073729</v>
      </c>
      <c r="J247" s="66">
        <v>9.5254912898712255E-2</v>
      </c>
      <c r="K247" s="300"/>
      <c r="L247" s="300"/>
      <c r="M247" s="171"/>
      <c r="N247" s="199">
        <f t="shared" si="22"/>
        <v>53112</v>
      </c>
      <c r="O247" s="379">
        <f t="shared" si="23"/>
        <v>5.2039109675813745E-2</v>
      </c>
    </row>
    <row r="248" spans="2:15" ht="14.45">
      <c r="B248" s="447" t="s">
        <v>139</v>
      </c>
      <c r="C248" s="1" t="s">
        <v>167</v>
      </c>
      <c r="D248" s="186">
        <v>1715106</v>
      </c>
      <c r="E248" s="66">
        <v>0.37048303249378212</v>
      </c>
      <c r="F248" s="300"/>
      <c r="G248" s="300"/>
      <c r="H248" s="300"/>
      <c r="I248" s="135">
        <v>1868897</v>
      </c>
      <c r="J248" s="66">
        <v>0.37073617503361905</v>
      </c>
      <c r="K248" s="300"/>
      <c r="L248" s="300"/>
      <c r="M248" s="171"/>
      <c r="N248" s="199">
        <f t="shared" si="22"/>
        <v>153791</v>
      </c>
      <c r="O248" s="379">
        <f t="shared" si="23"/>
        <v>8.9668510284495531E-2</v>
      </c>
    </row>
    <row r="249" spans="2:15" ht="14.45">
      <c r="B249" s="447"/>
      <c r="C249" s="1" t="s">
        <v>168</v>
      </c>
      <c r="D249" s="186">
        <v>2518704</v>
      </c>
      <c r="E249" s="66">
        <v>0.54406963527281638</v>
      </c>
      <c r="F249" s="300"/>
      <c r="G249" s="300"/>
      <c r="H249" s="300"/>
      <c r="I249" s="135">
        <v>2743273</v>
      </c>
      <c r="J249" s="66">
        <v>0.54418758181590599</v>
      </c>
      <c r="K249" s="300"/>
      <c r="L249" s="300"/>
      <c r="M249" s="171"/>
      <c r="N249" s="199">
        <f t="shared" si="22"/>
        <v>224569</v>
      </c>
      <c r="O249" s="379">
        <f t="shared" si="23"/>
        <v>8.9160536529897916E-2</v>
      </c>
    </row>
    <row r="250" spans="2:15" ht="14.45">
      <c r="B250" s="447"/>
      <c r="C250" s="1" t="s">
        <v>123</v>
      </c>
      <c r="D250" s="186">
        <v>395568</v>
      </c>
      <c r="E250" s="66">
        <v>8.5447332233401549E-2</v>
      </c>
      <c r="F250" s="300"/>
      <c r="G250" s="300"/>
      <c r="H250" s="300"/>
      <c r="I250" s="135">
        <v>428873</v>
      </c>
      <c r="J250" s="66">
        <v>8.5076243150475017E-2</v>
      </c>
      <c r="K250" s="300"/>
      <c r="L250" s="300"/>
      <c r="M250" s="171"/>
      <c r="N250" s="199">
        <f t="shared" si="22"/>
        <v>33305</v>
      </c>
      <c r="O250" s="379">
        <f t="shared" si="23"/>
        <v>8.419538486429641E-2</v>
      </c>
    </row>
    <row r="251" spans="2:15" ht="14.45">
      <c r="B251" s="447" t="s">
        <v>138</v>
      </c>
      <c r="C251" s="1" t="s">
        <v>167</v>
      </c>
      <c r="D251" s="186">
        <v>620772</v>
      </c>
      <c r="E251" s="66">
        <v>0.38667288726494453</v>
      </c>
      <c r="F251" s="300"/>
      <c r="G251" s="300"/>
      <c r="H251" s="300"/>
      <c r="I251" s="135">
        <v>622576</v>
      </c>
      <c r="J251" s="66">
        <v>0.36217546349891505</v>
      </c>
      <c r="K251" s="300"/>
      <c r="L251" s="300"/>
      <c r="M251" s="171"/>
      <c r="N251" s="199">
        <f t="shared" si="22"/>
        <v>1804</v>
      </c>
      <c r="O251" s="379">
        <f t="shared" si="23"/>
        <v>2.9060589072960764E-3</v>
      </c>
    </row>
    <row r="252" spans="2:15" ht="14.45">
      <c r="B252" s="447"/>
      <c r="C252" s="1" t="s">
        <v>168</v>
      </c>
      <c r="D252" s="186">
        <v>642311</v>
      </c>
      <c r="E252" s="66">
        <v>0.40008932247593931</v>
      </c>
      <c r="F252" s="300"/>
      <c r="G252" s="300"/>
      <c r="H252" s="300"/>
      <c r="I252" s="135">
        <v>647983</v>
      </c>
      <c r="J252" s="66">
        <v>0.37695565419228733</v>
      </c>
      <c r="K252" s="300"/>
      <c r="L252" s="300"/>
      <c r="M252" s="171"/>
      <c r="N252" s="199">
        <f t="shared" si="22"/>
        <v>5672</v>
      </c>
      <c r="O252" s="379">
        <f t="shared" si="23"/>
        <v>8.8306132076206075E-3</v>
      </c>
    </row>
    <row r="253" spans="2:15" ht="14.45">
      <c r="B253" s="447"/>
      <c r="C253" s="1" t="s">
        <v>123</v>
      </c>
      <c r="D253" s="186">
        <v>342336</v>
      </c>
      <c r="E253" s="66">
        <v>0.21323779025911616</v>
      </c>
      <c r="F253" s="300"/>
      <c r="G253" s="300"/>
      <c r="H253" s="300"/>
      <c r="I253" s="135">
        <v>448431</v>
      </c>
      <c r="J253" s="66">
        <v>0.26086888230879762</v>
      </c>
      <c r="K253" s="300"/>
      <c r="L253" s="300"/>
      <c r="M253" s="171"/>
      <c r="N253" s="199">
        <f t="shared" si="22"/>
        <v>106095</v>
      </c>
      <c r="O253" s="379">
        <f t="shared" si="23"/>
        <v>0.30991482052720137</v>
      </c>
    </row>
    <row r="254" spans="2:15" ht="14.45">
      <c r="B254" s="522" t="s">
        <v>154</v>
      </c>
      <c r="C254" s="522"/>
      <c r="D254" s="186">
        <v>40432112</v>
      </c>
      <c r="E254" s="66">
        <v>1</v>
      </c>
      <c r="F254" s="300"/>
      <c r="G254" s="300"/>
      <c r="H254" s="300"/>
      <c r="I254" s="135">
        <v>41881485</v>
      </c>
      <c r="J254" s="66">
        <v>1</v>
      </c>
      <c r="K254" s="300"/>
      <c r="L254" s="300"/>
      <c r="M254" s="171"/>
      <c r="N254" s="199">
        <f t="shared" si="22"/>
        <v>1449373</v>
      </c>
      <c r="O254" s="379">
        <f t="shared" si="23"/>
        <v>3.5847076205170782E-2</v>
      </c>
    </row>
    <row r="255" spans="2:15" ht="14.45">
      <c r="B255" s="1"/>
      <c r="C255" s="1"/>
      <c r="E255" s="86"/>
      <c r="F255" s="19"/>
      <c r="G255" s="19"/>
      <c r="H255" s="19"/>
      <c r="I255" s="89"/>
      <c r="J255" s="86"/>
      <c r="K255" s="19"/>
      <c r="L255" s="19"/>
      <c r="M255" s="174"/>
      <c r="N255" s="89"/>
      <c r="O255" s="174"/>
    </row>
    <row r="256" spans="2:15" ht="14.45">
      <c r="C256" s="7"/>
      <c r="E256" s="86"/>
      <c r="F256" s="19"/>
      <c r="G256" s="19"/>
      <c r="H256" s="19"/>
      <c r="I256" s="89"/>
      <c r="J256" s="86"/>
      <c r="K256" s="19"/>
      <c r="L256" s="19"/>
      <c r="M256" s="174"/>
      <c r="N256" s="89"/>
      <c r="O256" s="174"/>
    </row>
    <row r="257" spans="1:15" ht="14.45">
      <c r="B257" s="46" t="s">
        <v>18</v>
      </c>
      <c r="C257" s="46"/>
      <c r="E257" s="86"/>
      <c r="F257" s="19"/>
      <c r="G257" s="19"/>
      <c r="H257" s="19"/>
      <c r="I257" s="89"/>
      <c r="J257" s="86"/>
      <c r="K257" s="19"/>
      <c r="L257" s="19"/>
      <c r="M257" s="174"/>
      <c r="N257" s="89"/>
      <c r="O257" s="174"/>
    </row>
    <row r="258" spans="1:15" ht="14.45">
      <c r="A258" s="455" t="s">
        <v>124</v>
      </c>
      <c r="B258" s="455" t="s">
        <v>167</v>
      </c>
      <c r="C258" s="6" t="s">
        <v>133</v>
      </c>
      <c r="D258" s="186">
        <v>416459</v>
      </c>
      <c r="E258" s="66">
        <v>0.28192306025962494</v>
      </c>
      <c r="F258" s="285"/>
      <c r="G258" s="285"/>
      <c r="H258" s="261"/>
      <c r="I258" s="135">
        <v>421647</v>
      </c>
      <c r="J258" s="66">
        <v>0.24933076697918238</v>
      </c>
      <c r="K258" s="285"/>
      <c r="L258" s="285"/>
      <c r="M258" s="400"/>
      <c r="N258" s="199">
        <f t="shared" ref="N258" si="24">I258-D258</f>
        <v>5188</v>
      </c>
      <c r="O258" s="379">
        <f t="shared" ref="O258" si="25">N258/D258</f>
        <v>1.2457408772532231E-2</v>
      </c>
    </row>
    <row r="259" spans="1:15" ht="14.45">
      <c r="A259" s="523"/>
      <c r="B259" s="523"/>
      <c r="C259" s="6" t="s">
        <v>134</v>
      </c>
      <c r="D259" s="186">
        <v>820039</v>
      </c>
      <c r="E259" s="66">
        <v>0.55512764620825228</v>
      </c>
      <c r="F259" s="285"/>
      <c r="G259" s="285"/>
      <c r="H259" s="261"/>
      <c r="I259" s="135">
        <v>986691</v>
      </c>
      <c r="J259" s="66">
        <v>0.58345588561392925</v>
      </c>
      <c r="K259" s="285"/>
      <c r="L259" s="285"/>
      <c r="M259" s="400"/>
      <c r="N259" s="199">
        <f t="shared" ref="N259:N322" si="26">I259-D259</f>
        <v>166652</v>
      </c>
      <c r="O259" s="379">
        <f t="shared" ref="O259:O322" si="27">N259/D259</f>
        <v>0.2032244807868894</v>
      </c>
    </row>
    <row r="260" spans="1:15" ht="14.45">
      <c r="A260" s="523"/>
      <c r="B260" s="523"/>
      <c r="C260" s="6" t="s">
        <v>136</v>
      </c>
      <c r="D260" s="186">
        <v>101449</v>
      </c>
      <c r="E260" s="66">
        <v>6.8676178303935534E-2</v>
      </c>
      <c r="F260" s="285"/>
      <c r="G260" s="285"/>
      <c r="H260" s="261"/>
      <c r="I260" s="135">
        <v>122207</v>
      </c>
      <c r="J260" s="66">
        <v>7.2264157079796471E-2</v>
      </c>
      <c r="K260" s="285"/>
      <c r="L260" s="285"/>
      <c r="M260" s="400"/>
      <c r="N260" s="199">
        <f t="shared" si="26"/>
        <v>20758</v>
      </c>
      <c r="O260" s="379">
        <f t="shared" si="27"/>
        <v>0.20461512681248706</v>
      </c>
    </row>
    <row r="261" spans="1:15" ht="14.45">
      <c r="A261" s="523"/>
      <c r="B261" s="523"/>
      <c r="C261" s="6" t="s">
        <v>137</v>
      </c>
      <c r="D261" s="186">
        <v>106237</v>
      </c>
      <c r="E261" s="66">
        <v>7.1917428012845855E-2</v>
      </c>
      <c r="F261" s="285"/>
      <c r="G261" s="285"/>
      <c r="H261" s="261"/>
      <c r="I261" s="135">
        <v>120357</v>
      </c>
      <c r="J261" s="66">
        <v>7.1170204273511853E-2</v>
      </c>
      <c r="K261" s="285"/>
      <c r="L261" s="285"/>
      <c r="M261" s="400"/>
      <c r="N261" s="199">
        <f t="shared" si="26"/>
        <v>14120</v>
      </c>
      <c r="O261" s="379">
        <f t="shared" si="27"/>
        <v>0.13291037962291857</v>
      </c>
    </row>
    <row r="262" spans="1:15" ht="14.45">
      <c r="A262" s="523"/>
      <c r="B262" s="523"/>
      <c r="C262" s="6" t="s">
        <v>139</v>
      </c>
      <c r="D262" s="186">
        <v>29805</v>
      </c>
      <c r="E262" s="66">
        <v>2.0176576352145398E-2</v>
      </c>
      <c r="F262" s="285"/>
      <c r="G262" s="285"/>
      <c r="H262" s="261"/>
      <c r="I262" s="135">
        <v>36483</v>
      </c>
      <c r="J262" s="66">
        <v>2.1573340665773766E-2</v>
      </c>
      <c r="K262" s="285"/>
      <c r="L262" s="285"/>
      <c r="M262" s="400"/>
      <c r="N262" s="199">
        <f t="shared" si="26"/>
        <v>6678</v>
      </c>
      <c r="O262" s="379">
        <f t="shared" si="27"/>
        <v>0.2240563663814796</v>
      </c>
    </row>
    <row r="263" spans="1:15" ht="14.45">
      <c r="A263" s="523"/>
      <c r="B263" s="523"/>
      <c r="C263" s="6" t="s">
        <v>138</v>
      </c>
      <c r="D263" s="186">
        <v>3219</v>
      </c>
      <c r="E263" s="66">
        <v>2.1791108631959749E-3</v>
      </c>
      <c r="F263" s="285"/>
      <c r="G263" s="285"/>
      <c r="H263" s="261"/>
      <c r="I263" s="135">
        <v>3730</v>
      </c>
      <c r="J263" s="66">
        <v>2.2056453878062697E-3</v>
      </c>
      <c r="K263" s="285"/>
      <c r="L263" s="285"/>
      <c r="M263" s="400"/>
      <c r="N263" s="199">
        <f t="shared" si="26"/>
        <v>511</v>
      </c>
      <c r="O263" s="379">
        <f t="shared" si="27"/>
        <v>0.15874495184840012</v>
      </c>
    </row>
    <row r="264" spans="1:15" ht="14.45">
      <c r="A264" s="523"/>
      <c r="B264" s="523"/>
      <c r="C264" s="6" t="s">
        <v>154</v>
      </c>
      <c r="D264" s="186">
        <v>1477208</v>
      </c>
      <c r="E264" s="66">
        <v>1</v>
      </c>
      <c r="F264" s="285"/>
      <c r="G264" s="285"/>
      <c r="H264" s="261"/>
      <c r="I264" s="135">
        <v>1691115</v>
      </c>
      <c r="J264" s="66">
        <v>1</v>
      </c>
      <c r="K264" s="285"/>
      <c r="L264" s="285"/>
      <c r="M264" s="400"/>
      <c r="N264" s="199">
        <f t="shared" si="26"/>
        <v>213907</v>
      </c>
      <c r="O264" s="379">
        <f t="shared" si="27"/>
        <v>0.14480492929905606</v>
      </c>
    </row>
    <row r="265" spans="1:15" ht="14.45">
      <c r="A265" s="523"/>
      <c r="B265" s="455" t="s">
        <v>168</v>
      </c>
      <c r="C265" s="6" t="s">
        <v>133</v>
      </c>
      <c r="D265" s="186">
        <v>356667</v>
      </c>
      <c r="E265" s="66">
        <v>0.27481584787030761</v>
      </c>
      <c r="F265" s="285"/>
      <c r="G265" s="285"/>
      <c r="H265" s="261"/>
      <c r="I265" s="135">
        <v>366639</v>
      </c>
      <c r="J265" s="66">
        <v>0.24553401315670517</v>
      </c>
      <c r="K265" s="285"/>
      <c r="L265" s="285"/>
      <c r="M265" s="400"/>
      <c r="N265" s="199">
        <f t="shared" si="26"/>
        <v>9972</v>
      </c>
      <c r="O265" s="379">
        <f t="shared" si="27"/>
        <v>2.7958852374904322E-2</v>
      </c>
    </row>
    <row r="266" spans="1:15" ht="14.45">
      <c r="A266" s="523"/>
      <c r="B266" s="523"/>
      <c r="C266" s="6" t="s">
        <v>134</v>
      </c>
      <c r="D266" s="186">
        <v>667822</v>
      </c>
      <c r="E266" s="66">
        <v>0.51456419897676142</v>
      </c>
      <c r="F266" s="285"/>
      <c r="G266" s="285"/>
      <c r="H266" s="261"/>
      <c r="I266" s="135">
        <v>805560</v>
      </c>
      <c r="J266" s="66">
        <v>0.53947446845129787</v>
      </c>
      <c r="K266" s="285"/>
      <c r="L266" s="285"/>
      <c r="M266" s="400"/>
      <c r="N266" s="199">
        <f t="shared" si="26"/>
        <v>137738</v>
      </c>
      <c r="O266" s="379">
        <f t="shared" si="27"/>
        <v>0.20624956949606332</v>
      </c>
    </row>
    <row r="267" spans="1:15" ht="14.45">
      <c r="A267" s="523"/>
      <c r="B267" s="523"/>
      <c r="C267" s="6" t="s">
        <v>136</v>
      </c>
      <c r="D267" s="186">
        <v>98660</v>
      </c>
      <c r="E267" s="66">
        <v>7.601861554582999E-2</v>
      </c>
      <c r="F267" s="285"/>
      <c r="G267" s="285"/>
      <c r="H267" s="261"/>
      <c r="I267" s="135">
        <v>118431</v>
      </c>
      <c r="J267" s="66">
        <v>7.9311908204423825E-2</v>
      </c>
      <c r="K267" s="285"/>
      <c r="L267" s="285"/>
      <c r="M267" s="400"/>
      <c r="N267" s="199">
        <f t="shared" si="26"/>
        <v>19771</v>
      </c>
      <c r="O267" s="379">
        <f t="shared" si="27"/>
        <v>0.20039529697952566</v>
      </c>
    </row>
    <row r="268" spans="1:15" ht="14.45">
      <c r="A268" s="523"/>
      <c r="B268" s="523"/>
      <c r="C268" s="6" t="s">
        <v>137</v>
      </c>
      <c r="D268" s="186">
        <v>136764</v>
      </c>
      <c r="E268" s="66">
        <v>0.10537816680022191</v>
      </c>
      <c r="F268" s="285"/>
      <c r="G268" s="285"/>
      <c r="H268" s="261"/>
      <c r="I268" s="135">
        <v>155462</v>
      </c>
      <c r="J268" s="66">
        <v>0.10411115225976422</v>
      </c>
      <c r="K268" s="285"/>
      <c r="L268" s="285"/>
      <c r="M268" s="400"/>
      <c r="N268" s="199">
        <f t="shared" si="26"/>
        <v>18698</v>
      </c>
      <c r="O268" s="379">
        <f t="shared" si="27"/>
        <v>0.13671726477728058</v>
      </c>
    </row>
    <row r="269" spans="1:15" ht="14.45">
      <c r="A269" s="523"/>
      <c r="B269" s="523"/>
      <c r="C269" s="6" t="s">
        <v>139</v>
      </c>
      <c r="D269" s="186">
        <v>34349</v>
      </c>
      <c r="E269" s="66">
        <v>2.6466282438513223E-2</v>
      </c>
      <c r="F269" s="285"/>
      <c r="G269" s="285"/>
      <c r="H269" s="261"/>
      <c r="I269" s="135">
        <v>42673</v>
      </c>
      <c r="J269" s="66">
        <v>2.8577627975845666E-2</v>
      </c>
      <c r="K269" s="285"/>
      <c r="L269" s="285"/>
      <c r="M269" s="400"/>
      <c r="N269" s="199">
        <f t="shared" si="26"/>
        <v>8324</v>
      </c>
      <c r="O269" s="379">
        <f t="shared" si="27"/>
        <v>0.24233602142711577</v>
      </c>
    </row>
    <row r="270" spans="1:15" ht="14.45">
      <c r="A270" s="523"/>
      <c r="B270" s="523"/>
      <c r="C270" s="6" t="s">
        <v>138</v>
      </c>
      <c r="D270" s="186">
        <v>3578</v>
      </c>
      <c r="E270" s="66">
        <v>2.7568883683659002E-3</v>
      </c>
      <c r="F270" s="285"/>
      <c r="G270" s="285"/>
      <c r="H270" s="261"/>
      <c r="I270" s="135">
        <v>4466</v>
      </c>
      <c r="J270" s="66">
        <v>2.9908299519632261E-3</v>
      </c>
      <c r="K270" s="285"/>
      <c r="L270" s="285"/>
      <c r="M270" s="400"/>
      <c r="N270" s="199">
        <f t="shared" si="26"/>
        <v>888</v>
      </c>
      <c r="O270" s="379">
        <f t="shared" si="27"/>
        <v>0.24818334264952488</v>
      </c>
    </row>
    <row r="271" spans="1:15" ht="14.45">
      <c r="A271" s="523"/>
      <c r="B271" s="523"/>
      <c r="C271" s="6" t="s">
        <v>154</v>
      </c>
      <c r="D271" s="186">
        <v>1297840</v>
      </c>
      <c r="E271" s="66">
        <v>1</v>
      </c>
      <c r="F271" s="285"/>
      <c r="G271" s="285"/>
      <c r="H271" s="261"/>
      <c r="I271" s="135">
        <v>1493231</v>
      </c>
      <c r="J271" s="66">
        <v>1</v>
      </c>
      <c r="K271" s="285"/>
      <c r="L271" s="285"/>
      <c r="M271" s="400"/>
      <c r="N271" s="199">
        <f t="shared" si="26"/>
        <v>195391</v>
      </c>
      <c r="O271" s="379">
        <f t="shared" si="27"/>
        <v>0.15055091536707144</v>
      </c>
    </row>
    <row r="272" spans="1:15" ht="14.45">
      <c r="A272" s="455" t="s">
        <v>170</v>
      </c>
      <c r="B272" s="455" t="s">
        <v>167</v>
      </c>
      <c r="C272" s="6" t="s">
        <v>133</v>
      </c>
      <c r="D272" s="186">
        <v>245189</v>
      </c>
      <c r="E272" s="66">
        <v>0.32716120217120959</v>
      </c>
      <c r="F272" s="285"/>
      <c r="G272" s="285"/>
      <c r="H272" s="261"/>
      <c r="I272" s="135">
        <v>260842</v>
      </c>
      <c r="J272" s="66">
        <v>0.29472240331825683</v>
      </c>
      <c r="K272" s="285"/>
      <c r="L272" s="285"/>
      <c r="M272" s="400"/>
      <c r="N272" s="199">
        <f t="shared" si="26"/>
        <v>15653</v>
      </c>
      <c r="O272" s="379">
        <f t="shared" si="27"/>
        <v>6.3840547496013283E-2</v>
      </c>
    </row>
    <row r="273" spans="1:15" ht="14.45">
      <c r="A273" s="523"/>
      <c r="B273" s="523"/>
      <c r="C273" s="6" t="s">
        <v>134</v>
      </c>
      <c r="D273" s="186">
        <v>428802</v>
      </c>
      <c r="E273" s="66">
        <v>0.57216016139965098</v>
      </c>
      <c r="F273" s="285"/>
      <c r="G273" s="285"/>
      <c r="H273" s="261"/>
      <c r="I273" s="135">
        <v>532291</v>
      </c>
      <c r="J273" s="66">
        <v>0.60142953506213825</v>
      </c>
      <c r="K273" s="285"/>
      <c r="L273" s="285"/>
      <c r="M273" s="400"/>
      <c r="N273" s="199">
        <f t="shared" si="26"/>
        <v>103489</v>
      </c>
      <c r="O273" s="379">
        <f t="shared" si="27"/>
        <v>0.24134448999771457</v>
      </c>
    </row>
    <row r="274" spans="1:15" ht="14.45">
      <c r="A274" s="523"/>
      <c r="B274" s="523"/>
      <c r="C274" s="6" t="s">
        <v>136</v>
      </c>
      <c r="D274" s="186">
        <v>42245</v>
      </c>
      <c r="E274" s="66">
        <v>5.6368454480921856E-2</v>
      </c>
      <c r="F274" s="285"/>
      <c r="G274" s="285"/>
      <c r="H274" s="261"/>
      <c r="I274" s="135">
        <v>52002</v>
      </c>
      <c r="J274" s="66">
        <v>5.8756467199898764E-2</v>
      </c>
      <c r="K274" s="285"/>
      <c r="L274" s="285"/>
      <c r="M274" s="400"/>
      <c r="N274" s="199">
        <f t="shared" si="26"/>
        <v>9757</v>
      </c>
      <c r="O274" s="379">
        <f t="shared" si="27"/>
        <v>0.23096224405255059</v>
      </c>
    </row>
    <row r="275" spans="1:15" ht="14.45">
      <c r="A275" s="523"/>
      <c r="B275" s="523"/>
      <c r="C275" s="6" t="s">
        <v>137</v>
      </c>
      <c r="D275" s="186">
        <v>28998</v>
      </c>
      <c r="E275" s="66">
        <v>3.8692684176536207E-2</v>
      </c>
      <c r="F275" s="285"/>
      <c r="G275" s="285"/>
      <c r="H275" s="261"/>
      <c r="I275" s="135">
        <v>34591</v>
      </c>
      <c r="J275" s="66">
        <v>3.9083976710736087E-2</v>
      </c>
      <c r="K275" s="285"/>
      <c r="L275" s="285"/>
      <c r="M275" s="400"/>
      <c r="N275" s="199">
        <f t="shared" si="26"/>
        <v>5593</v>
      </c>
      <c r="O275" s="379">
        <f t="shared" si="27"/>
        <v>0.19287537071522173</v>
      </c>
    </row>
    <row r="276" spans="1:15" ht="14.45">
      <c r="A276" s="523"/>
      <c r="B276" s="523"/>
      <c r="C276" s="6" t="s">
        <v>139</v>
      </c>
      <c r="D276" s="186">
        <v>3588</v>
      </c>
      <c r="E276" s="66">
        <v>4.787549169784534E-3</v>
      </c>
      <c r="F276" s="285"/>
      <c r="G276" s="285"/>
      <c r="H276" s="261"/>
      <c r="I276" s="135">
        <v>4518</v>
      </c>
      <c r="J276" s="66">
        <v>5.1048367141483522E-3</v>
      </c>
      <c r="K276" s="285"/>
      <c r="L276" s="285"/>
      <c r="M276" s="400"/>
      <c r="N276" s="199">
        <f t="shared" si="26"/>
        <v>930</v>
      </c>
      <c r="O276" s="379">
        <f t="shared" si="27"/>
        <v>0.25919732441471571</v>
      </c>
    </row>
    <row r="277" spans="1:15" ht="14.45">
      <c r="A277" s="523"/>
      <c r="B277" s="523"/>
      <c r="C277" s="6" t="s">
        <v>138</v>
      </c>
      <c r="D277" s="186">
        <v>622</v>
      </c>
      <c r="E277" s="66">
        <v>8.2994860189687289E-4</v>
      </c>
      <c r="F277" s="285"/>
      <c r="G277" s="285"/>
      <c r="H277" s="261"/>
      <c r="I277" s="135">
        <v>799</v>
      </c>
      <c r="J277" s="66">
        <v>9.027809948217205E-4</v>
      </c>
      <c r="K277" s="285"/>
      <c r="L277" s="285"/>
      <c r="M277" s="400"/>
      <c r="N277" s="199">
        <f t="shared" si="26"/>
        <v>177</v>
      </c>
      <c r="O277" s="379">
        <f t="shared" si="27"/>
        <v>0.28456591639871381</v>
      </c>
    </row>
    <row r="278" spans="1:15" ht="14.45">
      <c r="A278" s="523"/>
      <c r="B278" s="523"/>
      <c r="C278" s="6" t="s">
        <v>154</v>
      </c>
      <c r="D278" s="186">
        <v>749444</v>
      </c>
      <c r="E278" s="66">
        <v>1</v>
      </c>
      <c r="F278" s="285"/>
      <c r="G278" s="285"/>
      <c r="H278" s="261"/>
      <c r="I278" s="135">
        <v>885043</v>
      </c>
      <c r="J278" s="66">
        <v>1</v>
      </c>
      <c r="K278" s="285"/>
      <c r="L278" s="285"/>
      <c r="M278" s="400"/>
      <c r="N278" s="199">
        <f t="shared" si="26"/>
        <v>135599</v>
      </c>
      <c r="O278" s="379">
        <f t="shared" si="27"/>
        <v>0.18093279818105154</v>
      </c>
    </row>
    <row r="279" spans="1:15" ht="14.45">
      <c r="A279" s="523"/>
      <c r="B279" s="455" t="s">
        <v>168</v>
      </c>
      <c r="C279" s="6" t="s">
        <v>133</v>
      </c>
      <c r="D279" s="186">
        <v>221505</v>
      </c>
      <c r="E279" s="66">
        <v>0.31212790332285417</v>
      </c>
      <c r="F279" s="285"/>
      <c r="G279" s="285"/>
      <c r="H279" s="261"/>
      <c r="I279" s="135">
        <v>241547</v>
      </c>
      <c r="J279" s="66">
        <v>0.28535397090546522</v>
      </c>
      <c r="K279" s="285"/>
      <c r="L279" s="285"/>
      <c r="M279" s="400"/>
      <c r="N279" s="199">
        <f t="shared" si="26"/>
        <v>20042</v>
      </c>
      <c r="O279" s="379">
        <f t="shared" si="27"/>
        <v>9.048102751630889E-2</v>
      </c>
    </row>
    <row r="280" spans="1:15" ht="14.45">
      <c r="A280" s="523"/>
      <c r="B280" s="523"/>
      <c r="C280" s="6" t="s">
        <v>134</v>
      </c>
      <c r="D280" s="186">
        <v>385907</v>
      </c>
      <c r="E280" s="66">
        <v>0.543790626792229</v>
      </c>
      <c r="F280" s="285"/>
      <c r="G280" s="285"/>
      <c r="H280" s="261"/>
      <c r="I280" s="135">
        <v>479904</v>
      </c>
      <c r="J280" s="66">
        <v>0.56693940331867654</v>
      </c>
      <c r="K280" s="285"/>
      <c r="L280" s="285"/>
      <c r="M280" s="400"/>
      <c r="N280" s="199">
        <f t="shared" si="26"/>
        <v>93997</v>
      </c>
      <c r="O280" s="379">
        <f t="shared" si="27"/>
        <v>0.24357422902409129</v>
      </c>
    </row>
    <row r="281" spans="1:15" ht="14.45">
      <c r="A281" s="523"/>
      <c r="B281" s="523"/>
      <c r="C281" s="6" t="s">
        <v>136</v>
      </c>
      <c r="D281" s="186">
        <v>52929</v>
      </c>
      <c r="E281" s="66">
        <v>7.4583498318211094E-2</v>
      </c>
      <c r="F281" s="285"/>
      <c r="G281" s="285"/>
      <c r="H281" s="261"/>
      <c r="I281" s="135">
        <v>65112</v>
      </c>
      <c r="J281" s="66">
        <v>7.6920714203019089E-2</v>
      </c>
      <c r="K281" s="285"/>
      <c r="L281" s="285"/>
      <c r="M281" s="400"/>
      <c r="N281" s="199">
        <f t="shared" si="26"/>
        <v>12183</v>
      </c>
      <c r="O281" s="379">
        <f t="shared" si="27"/>
        <v>0.23017627387632489</v>
      </c>
    </row>
    <row r="282" spans="1:15" ht="14.45">
      <c r="A282" s="523"/>
      <c r="B282" s="523"/>
      <c r="C282" s="6" t="s">
        <v>137</v>
      </c>
      <c r="D282" s="186">
        <v>44277</v>
      </c>
      <c r="E282" s="66">
        <v>6.239176170030479E-2</v>
      </c>
      <c r="F282" s="285"/>
      <c r="G282" s="285"/>
      <c r="H282" s="261"/>
      <c r="I282" s="135">
        <v>53220</v>
      </c>
      <c r="J282" s="66">
        <v>6.287198073910609E-2</v>
      </c>
      <c r="K282" s="285"/>
      <c r="L282" s="285"/>
      <c r="M282" s="400"/>
      <c r="N282" s="199">
        <f t="shared" si="26"/>
        <v>8943</v>
      </c>
      <c r="O282" s="379">
        <f t="shared" si="27"/>
        <v>0.20197845382478488</v>
      </c>
    </row>
    <row r="283" spans="1:15" ht="14.45">
      <c r="A283" s="523"/>
      <c r="B283" s="523"/>
      <c r="C283" s="6" t="s">
        <v>139</v>
      </c>
      <c r="D283" s="186">
        <v>4229</v>
      </c>
      <c r="E283" s="66">
        <v>5.9591833283779158E-3</v>
      </c>
      <c r="F283" s="285"/>
      <c r="G283" s="285"/>
      <c r="H283" s="261"/>
      <c r="I283" s="135">
        <v>5499</v>
      </c>
      <c r="J283" s="66">
        <v>6.4962987990293949E-3</v>
      </c>
      <c r="K283" s="285"/>
      <c r="L283" s="285"/>
      <c r="M283" s="400"/>
      <c r="N283" s="199">
        <f t="shared" si="26"/>
        <v>1270</v>
      </c>
      <c r="O283" s="379">
        <f t="shared" si="27"/>
        <v>0.30030740127689759</v>
      </c>
    </row>
    <row r="284" spans="1:15" ht="14.45">
      <c r="A284" s="523"/>
      <c r="B284" s="523"/>
      <c r="C284" s="6" t="s">
        <v>138</v>
      </c>
      <c r="D284" s="186">
        <v>814</v>
      </c>
      <c r="E284" s="66">
        <v>1.1470265380230842E-3</v>
      </c>
      <c r="F284" s="285"/>
      <c r="G284" s="285"/>
      <c r="H284" s="261"/>
      <c r="I284" s="135">
        <v>1200</v>
      </c>
      <c r="J284" s="66">
        <v>1.4176320347036322E-3</v>
      </c>
      <c r="K284" s="285"/>
      <c r="L284" s="285"/>
      <c r="M284" s="400"/>
      <c r="N284" s="199">
        <f t="shared" si="26"/>
        <v>386</v>
      </c>
      <c r="O284" s="379">
        <f t="shared" si="27"/>
        <v>0.47420147420147418</v>
      </c>
    </row>
    <row r="285" spans="1:15" ht="14.45">
      <c r="A285" s="523"/>
      <c r="B285" s="523"/>
      <c r="C285" s="6" t="s">
        <v>154</v>
      </c>
      <c r="D285" s="186">
        <v>709661</v>
      </c>
      <c r="E285" s="66">
        <v>1</v>
      </c>
      <c r="F285" s="285"/>
      <c r="G285" s="285"/>
      <c r="H285" s="261"/>
      <c r="I285" s="135">
        <v>846482</v>
      </c>
      <c r="J285" s="66">
        <v>1</v>
      </c>
      <c r="K285" s="285"/>
      <c r="L285" s="285"/>
      <c r="M285" s="400"/>
      <c r="N285" s="199">
        <f t="shared" si="26"/>
        <v>136821</v>
      </c>
      <c r="O285" s="379">
        <f t="shared" si="27"/>
        <v>0.19279768791014301</v>
      </c>
    </row>
    <row r="286" spans="1:15" ht="14.45">
      <c r="A286" s="455" t="s">
        <v>171</v>
      </c>
      <c r="B286" s="455" t="s">
        <v>167</v>
      </c>
      <c r="C286" s="6" t="s">
        <v>133</v>
      </c>
      <c r="D286" s="186">
        <v>157176</v>
      </c>
      <c r="E286" s="66">
        <v>0.26969022069244786</v>
      </c>
      <c r="F286" s="285"/>
      <c r="G286" s="285"/>
      <c r="H286" s="261"/>
      <c r="I286" s="135">
        <v>157312</v>
      </c>
      <c r="J286" s="66">
        <v>0.23747071468251094</v>
      </c>
      <c r="K286" s="285"/>
      <c r="L286" s="285"/>
      <c r="M286" s="400"/>
      <c r="N286" s="199">
        <f t="shared" si="26"/>
        <v>136</v>
      </c>
      <c r="O286" s="379">
        <f t="shared" si="27"/>
        <v>8.6527205171272963E-4</v>
      </c>
    </row>
    <row r="287" spans="1:15" ht="14.45">
      <c r="A287" s="523"/>
      <c r="B287" s="523"/>
      <c r="C287" s="6" t="s">
        <v>134</v>
      </c>
      <c r="D287" s="186">
        <v>323017</v>
      </c>
      <c r="E287" s="66">
        <v>0.55424826956667961</v>
      </c>
      <c r="F287" s="285"/>
      <c r="G287" s="285"/>
      <c r="H287" s="261"/>
      <c r="I287" s="135">
        <v>385891</v>
      </c>
      <c r="J287" s="66">
        <v>0.58252270366881631</v>
      </c>
      <c r="K287" s="285"/>
      <c r="L287" s="285"/>
      <c r="M287" s="400"/>
      <c r="N287" s="199">
        <f t="shared" si="26"/>
        <v>62874</v>
      </c>
      <c r="O287" s="379">
        <f t="shared" si="27"/>
        <v>0.19464610221753034</v>
      </c>
    </row>
    <row r="288" spans="1:15" ht="14.45">
      <c r="A288" s="523"/>
      <c r="B288" s="523"/>
      <c r="C288" s="6" t="s">
        <v>136</v>
      </c>
      <c r="D288" s="186">
        <v>47786</v>
      </c>
      <c r="E288" s="66">
        <v>8.1993541545842333E-2</v>
      </c>
      <c r="F288" s="285"/>
      <c r="G288" s="285"/>
      <c r="H288" s="261"/>
      <c r="I288" s="135">
        <v>56400</v>
      </c>
      <c r="J288" s="66">
        <v>8.5138758061010067E-2</v>
      </c>
      <c r="K288" s="285"/>
      <c r="L288" s="285"/>
      <c r="M288" s="400"/>
      <c r="N288" s="199">
        <f t="shared" si="26"/>
        <v>8614</v>
      </c>
      <c r="O288" s="379">
        <f t="shared" si="27"/>
        <v>0.18026200142301094</v>
      </c>
    </row>
    <row r="289" spans="1:15" ht="14.45">
      <c r="A289" s="523"/>
      <c r="B289" s="523"/>
      <c r="C289" s="6" t="s">
        <v>137</v>
      </c>
      <c r="D289" s="186">
        <v>46722</v>
      </c>
      <c r="E289" s="66">
        <v>8.0167878627732919E-2</v>
      </c>
      <c r="F289" s="285"/>
      <c r="G289" s="285"/>
      <c r="H289" s="261"/>
      <c r="I289" s="135">
        <v>52828</v>
      </c>
      <c r="J289" s="66">
        <v>7.9746636717146102E-2</v>
      </c>
      <c r="K289" s="285"/>
      <c r="L289" s="285"/>
      <c r="M289" s="400"/>
      <c r="N289" s="199">
        <f t="shared" si="26"/>
        <v>6106</v>
      </c>
      <c r="O289" s="379">
        <f t="shared" si="27"/>
        <v>0.13068789863447627</v>
      </c>
    </row>
    <row r="290" spans="1:15" ht="14.45">
      <c r="A290" s="523"/>
      <c r="B290" s="523"/>
      <c r="C290" s="6" t="s">
        <v>139</v>
      </c>
      <c r="D290" s="186">
        <v>7573</v>
      </c>
      <c r="E290" s="66">
        <v>1.2994121502671577E-2</v>
      </c>
      <c r="F290" s="285"/>
      <c r="G290" s="285"/>
      <c r="H290" s="261"/>
      <c r="I290" s="135">
        <v>9441</v>
      </c>
      <c r="J290" s="66">
        <v>1.4251684660531845E-2</v>
      </c>
      <c r="K290" s="285"/>
      <c r="L290" s="285"/>
      <c r="M290" s="400"/>
      <c r="N290" s="199">
        <f t="shared" si="26"/>
        <v>1868</v>
      </c>
      <c r="O290" s="379">
        <f t="shared" si="27"/>
        <v>0.24666578634623001</v>
      </c>
    </row>
    <row r="291" spans="1:15" ht="14.45">
      <c r="A291" s="523"/>
      <c r="B291" s="523"/>
      <c r="C291" s="6" t="s">
        <v>138</v>
      </c>
      <c r="D291" s="186">
        <v>528</v>
      </c>
      <c r="E291" s="66">
        <v>9.0596806462572193E-4</v>
      </c>
      <c r="F291" s="285"/>
      <c r="G291" s="285"/>
      <c r="H291" s="261"/>
      <c r="I291" s="135">
        <v>576</v>
      </c>
      <c r="J291" s="66">
        <v>8.6950220998478376E-4</v>
      </c>
      <c r="K291" s="285"/>
      <c r="L291" s="285"/>
      <c r="M291" s="400"/>
      <c r="N291" s="199">
        <f t="shared" si="26"/>
        <v>48</v>
      </c>
      <c r="O291" s="379">
        <f t="shared" si="27"/>
        <v>9.0909090909090912E-2</v>
      </c>
    </row>
    <row r="292" spans="1:15" ht="14.45">
      <c r="A292" s="523"/>
      <c r="B292" s="523"/>
      <c r="C292" s="6" t="s">
        <v>154</v>
      </c>
      <c r="D292" s="186">
        <v>582802</v>
      </c>
      <c r="E292" s="66">
        <v>1</v>
      </c>
      <c r="F292" s="285"/>
      <c r="G292" s="285"/>
      <c r="H292" s="261"/>
      <c r="I292" s="135">
        <v>662448</v>
      </c>
      <c r="J292" s="66">
        <v>1</v>
      </c>
      <c r="K292" s="285"/>
      <c r="L292" s="285"/>
      <c r="M292" s="400"/>
      <c r="N292" s="199">
        <f t="shared" si="26"/>
        <v>79646</v>
      </c>
      <c r="O292" s="379">
        <f t="shared" si="27"/>
        <v>0.13666047817268986</v>
      </c>
    </row>
    <row r="293" spans="1:15" ht="14.45">
      <c r="A293" s="523"/>
      <c r="B293" s="455" t="s">
        <v>168</v>
      </c>
      <c r="C293" s="6" t="s">
        <v>133</v>
      </c>
      <c r="D293" s="186">
        <v>151849</v>
      </c>
      <c r="E293" s="66">
        <v>0.26520692738679075</v>
      </c>
      <c r="F293" s="285"/>
      <c r="G293" s="285"/>
      <c r="H293" s="261"/>
      <c r="I293" s="135">
        <v>155283</v>
      </c>
      <c r="J293" s="66">
        <v>0.23733235516632661</v>
      </c>
      <c r="K293" s="285"/>
      <c r="L293" s="285"/>
      <c r="M293" s="400"/>
      <c r="N293" s="199">
        <f t="shared" si="26"/>
        <v>3434</v>
      </c>
      <c r="O293" s="379">
        <f t="shared" si="27"/>
        <v>2.2614571054139311E-2</v>
      </c>
    </row>
    <row r="294" spans="1:15" ht="14.45">
      <c r="A294" s="523"/>
      <c r="B294" s="523"/>
      <c r="C294" s="6" t="s">
        <v>134</v>
      </c>
      <c r="D294" s="186">
        <v>309121</v>
      </c>
      <c r="E294" s="66">
        <v>0.53988521887356611</v>
      </c>
      <c r="F294" s="285"/>
      <c r="G294" s="285"/>
      <c r="H294" s="261"/>
      <c r="I294" s="135">
        <v>368336</v>
      </c>
      <c r="J294" s="66">
        <v>0.56295956654974511</v>
      </c>
      <c r="K294" s="285"/>
      <c r="L294" s="285"/>
      <c r="M294" s="400"/>
      <c r="N294" s="199">
        <f t="shared" si="26"/>
        <v>59215</v>
      </c>
      <c r="O294" s="379">
        <f t="shared" si="27"/>
        <v>0.19155929231595395</v>
      </c>
    </row>
    <row r="295" spans="1:15" ht="14.45">
      <c r="A295" s="523"/>
      <c r="B295" s="523"/>
      <c r="C295" s="6" t="s">
        <v>136</v>
      </c>
      <c r="D295" s="186">
        <v>49308</v>
      </c>
      <c r="E295" s="66">
        <v>8.6117282139414011E-2</v>
      </c>
      <c r="F295" s="285"/>
      <c r="G295" s="285"/>
      <c r="H295" s="261"/>
      <c r="I295" s="135">
        <v>58714</v>
      </c>
      <c r="J295" s="66">
        <v>8.9737652552022443E-2</v>
      </c>
      <c r="K295" s="285"/>
      <c r="L295" s="285"/>
      <c r="M295" s="400"/>
      <c r="N295" s="199">
        <f t="shared" si="26"/>
        <v>9406</v>
      </c>
      <c r="O295" s="379">
        <f t="shared" si="27"/>
        <v>0.19076012006165327</v>
      </c>
    </row>
    <row r="296" spans="1:15" ht="14.45">
      <c r="A296" s="523"/>
      <c r="B296" s="523"/>
      <c r="C296" s="6" t="s">
        <v>137</v>
      </c>
      <c r="D296" s="186">
        <v>53513</v>
      </c>
      <c r="E296" s="66">
        <v>9.346138799234327E-2</v>
      </c>
      <c r="F296" s="285"/>
      <c r="G296" s="285"/>
      <c r="H296" s="261"/>
      <c r="I296" s="135">
        <v>60858</v>
      </c>
      <c r="J296" s="66">
        <v>9.3014512024576446E-2</v>
      </c>
      <c r="K296" s="285"/>
      <c r="L296" s="285"/>
      <c r="M296" s="400"/>
      <c r="N296" s="199">
        <f t="shared" si="26"/>
        <v>7345</v>
      </c>
      <c r="O296" s="379">
        <f t="shared" si="27"/>
        <v>0.13725636761160839</v>
      </c>
    </row>
    <row r="297" spans="1:15" ht="14.45">
      <c r="A297" s="523"/>
      <c r="B297" s="523"/>
      <c r="C297" s="6" t="s">
        <v>139</v>
      </c>
      <c r="D297" s="186">
        <v>8268</v>
      </c>
      <c r="E297" s="66">
        <v>1.4440206228779813E-2</v>
      </c>
      <c r="F297" s="285"/>
      <c r="G297" s="285"/>
      <c r="H297" s="261"/>
      <c r="I297" s="135">
        <v>10429</v>
      </c>
      <c r="J297" s="66">
        <v>1.5939537051896345E-2</v>
      </c>
      <c r="K297" s="285"/>
      <c r="L297" s="285"/>
      <c r="M297" s="400"/>
      <c r="N297" s="199">
        <f t="shared" si="26"/>
        <v>2161</v>
      </c>
      <c r="O297" s="379">
        <f t="shared" si="27"/>
        <v>0.26136913401064343</v>
      </c>
    </row>
    <row r="298" spans="1:15" ht="14.45">
      <c r="A298" s="523"/>
      <c r="B298" s="523"/>
      <c r="C298" s="6" t="s">
        <v>138</v>
      </c>
      <c r="D298" s="186">
        <v>509</v>
      </c>
      <c r="E298" s="66">
        <v>8.8897737910606251E-4</v>
      </c>
      <c r="F298" s="285"/>
      <c r="G298" s="285"/>
      <c r="H298" s="261"/>
      <c r="I298" s="135">
        <v>665</v>
      </c>
      <c r="J298" s="66">
        <v>1.0163766554330299E-3</v>
      </c>
      <c r="K298" s="285"/>
      <c r="L298" s="285"/>
      <c r="M298" s="400"/>
      <c r="N298" s="199">
        <f t="shared" si="26"/>
        <v>156</v>
      </c>
      <c r="O298" s="379">
        <f t="shared" si="27"/>
        <v>0.30648330058939094</v>
      </c>
    </row>
    <row r="299" spans="1:15" ht="14.45">
      <c r="A299" s="523"/>
      <c r="B299" s="523"/>
      <c r="C299" s="6" t="s">
        <v>154</v>
      </c>
      <c r="D299" s="186">
        <v>572568</v>
      </c>
      <c r="E299" s="66">
        <v>1</v>
      </c>
      <c r="F299" s="285"/>
      <c r="G299" s="285"/>
      <c r="H299" s="261"/>
      <c r="I299" s="135">
        <v>654285</v>
      </c>
      <c r="J299" s="66">
        <v>1</v>
      </c>
      <c r="K299" s="285"/>
      <c r="L299" s="285"/>
      <c r="M299" s="400"/>
      <c r="N299" s="199">
        <f t="shared" si="26"/>
        <v>81717</v>
      </c>
      <c r="O299" s="379">
        <f t="shared" si="27"/>
        <v>0.14272016598901791</v>
      </c>
    </row>
    <row r="300" spans="1:15" ht="14.45">
      <c r="A300" s="455" t="s">
        <v>117</v>
      </c>
      <c r="B300" s="455" t="s">
        <v>167</v>
      </c>
      <c r="C300" s="6" t="s">
        <v>133</v>
      </c>
      <c r="D300" s="186">
        <v>27418</v>
      </c>
      <c r="E300" s="66">
        <v>0.25881908717609853</v>
      </c>
      <c r="F300" s="285"/>
      <c r="G300" s="285"/>
      <c r="H300" s="261"/>
      <c r="I300" s="135">
        <v>29239</v>
      </c>
      <c r="J300" s="66">
        <v>0.22789555728760716</v>
      </c>
      <c r="K300" s="285"/>
      <c r="L300" s="285"/>
      <c r="M300" s="400"/>
      <c r="N300" s="199">
        <f t="shared" si="26"/>
        <v>1821</v>
      </c>
      <c r="O300" s="379">
        <f t="shared" si="27"/>
        <v>6.6416222919250131E-2</v>
      </c>
    </row>
    <row r="301" spans="1:15" ht="14.45">
      <c r="A301" s="523"/>
      <c r="B301" s="523"/>
      <c r="C301" s="6" t="s">
        <v>134</v>
      </c>
      <c r="D301" s="186">
        <v>62990</v>
      </c>
      <c r="E301" s="66">
        <v>0.59460990229857935</v>
      </c>
      <c r="F301" s="285"/>
      <c r="G301" s="285"/>
      <c r="H301" s="261"/>
      <c r="I301" s="135">
        <v>80071</v>
      </c>
      <c r="J301" s="66">
        <v>0.62409197194076382</v>
      </c>
      <c r="K301" s="285"/>
      <c r="L301" s="285"/>
      <c r="M301" s="400"/>
      <c r="N301" s="199">
        <f t="shared" si="26"/>
        <v>17081</v>
      </c>
      <c r="O301" s="379">
        <f t="shared" si="27"/>
        <v>0.27117002698841086</v>
      </c>
    </row>
    <row r="302" spans="1:15" ht="14.45">
      <c r="A302" s="523"/>
      <c r="B302" s="523"/>
      <c r="C302" s="6" t="s">
        <v>136</v>
      </c>
      <c r="D302" s="186">
        <v>7645</v>
      </c>
      <c r="E302" s="66">
        <v>7.2166894793977435E-2</v>
      </c>
      <c r="F302" s="285"/>
      <c r="G302" s="285"/>
      <c r="H302" s="261"/>
      <c r="I302" s="135">
        <v>9553</v>
      </c>
      <c r="J302" s="66">
        <v>7.4458300857365545E-2</v>
      </c>
      <c r="K302" s="285"/>
      <c r="L302" s="285"/>
      <c r="M302" s="400"/>
      <c r="N302" s="199">
        <f t="shared" si="26"/>
        <v>1908</v>
      </c>
      <c r="O302" s="379">
        <f t="shared" si="27"/>
        <v>0.24957488554610857</v>
      </c>
    </row>
    <row r="303" spans="1:15" ht="14.45">
      <c r="A303" s="523"/>
      <c r="B303" s="523"/>
      <c r="C303" s="6" t="s">
        <v>137</v>
      </c>
      <c r="D303" s="186">
        <v>6135</v>
      </c>
      <c r="E303" s="66">
        <v>5.7912871100202955E-2</v>
      </c>
      <c r="F303" s="285"/>
      <c r="G303" s="285"/>
      <c r="H303" s="261"/>
      <c r="I303" s="135">
        <v>7257</v>
      </c>
      <c r="J303" s="66">
        <v>5.6562743569758378E-2</v>
      </c>
      <c r="K303" s="285"/>
      <c r="L303" s="285"/>
      <c r="M303" s="400"/>
      <c r="N303" s="199">
        <f t="shared" si="26"/>
        <v>1122</v>
      </c>
      <c r="O303" s="379">
        <f t="shared" si="27"/>
        <v>0.18288508557457211</v>
      </c>
    </row>
    <row r="304" spans="1:15" ht="14.45">
      <c r="A304" s="523"/>
      <c r="B304" s="523"/>
      <c r="C304" s="6" t="s">
        <v>139</v>
      </c>
      <c r="D304" s="186">
        <v>1652</v>
      </c>
      <c r="E304" s="66">
        <v>1.559446830603672E-2</v>
      </c>
      <c r="F304" s="285"/>
      <c r="G304" s="285"/>
      <c r="H304" s="261"/>
      <c r="I304" s="135">
        <v>2074</v>
      </c>
      <c r="J304" s="66">
        <v>1.6165237724084177E-2</v>
      </c>
      <c r="K304" s="285"/>
      <c r="L304" s="285"/>
      <c r="M304" s="400"/>
      <c r="N304" s="199">
        <f t="shared" si="26"/>
        <v>422</v>
      </c>
      <c r="O304" s="379">
        <f t="shared" si="27"/>
        <v>0.25544794188861986</v>
      </c>
    </row>
    <row r="305" spans="1:15" ht="14.45">
      <c r="A305" s="523"/>
      <c r="B305" s="523"/>
      <c r="C305" s="6" t="s">
        <v>138</v>
      </c>
      <c r="D305" s="186">
        <v>95</v>
      </c>
      <c r="E305" s="66">
        <v>8.9677632510501719E-4</v>
      </c>
      <c r="F305" s="285"/>
      <c r="G305" s="285"/>
      <c r="H305" s="261"/>
      <c r="I305" s="135">
        <v>106</v>
      </c>
      <c r="J305" s="66">
        <v>8.2618862042088854E-4</v>
      </c>
      <c r="K305" s="285"/>
      <c r="L305" s="285"/>
      <c r="M305" s="400"/>
      <c r="N305" s="199">
        <f t="shared" si="26"/>
        <v>11</v>
      </c>
      <c r="O305" s="379">
        <f t="shared" si="27"/>
        <v>0.11578947368421053</v>
      </c>
    </row>
    <row r="306" spans="1:15" ht="14.45">
      <c r="A306" s="523"/>
      <c r="B306" s="523"/>
      <c r="C306" s="6" t="s">
        <v>154</v>
      </c>
      <c r="D306" s="186">
        <v>105935</v>
      </c>
      <c r="E306" s="66">
        <v>1</v>
      </c>
      <c r="F306" s="285"/>
      <c r="G306" s="285"/>
      <c r="H306" s="261"/>
      <c r="I306" s="135">
        <v>128300</v>
      </c>
      <c r="J306" s="66">
        <v>1</v>
      </c>
      <c r="K306" s="285"/>
      <c r="L306" s="285"/>
      <c r="M306" s="400"/>
      <c r="N306" s="199">
        <f t="shared" si="26"/>
        <v>22365</v>
      </c>
      <c r="O306" s="379">
        <f t="shared" si="27"/>
        <v>0.2111200264313022</v>
      </c>
    </row>
    <row r="307" spans="1:15" ht="14.45">
      <c r="A307" s="523"/>
      <c r="B307" s="455" t="s">
        <v>168</v>
      </c>
      <c r="C307" s="6" t="s">
        <v>133</v>
      </c>
      <c r="D307" s="186">
        <v>18487</v>
      </c>
      <c r="E307" s="66">
        <v>0.199727747107313</v>
      </c>
      <c r="F307" s="285"/>
      <c r="G307" s="285"/>
      <c r="H307" s="261"/>
      <c r="I307" s="135">
        <v>18940</v>
      </c>
      <c r="J307" s="66">
        <v>0.17208013446599738</v>
      </c>
      <c r="K307" s="285"/>
      <c r="L307" s="285"/>
      <c r="M307" s="400"/>
      <c r="N307" s="199">
        <f t="shared" si="26"/>
        <v>453</v>
      </c>
      <c r="O307" s="379">
        <f t="shared" si="27"/>
        <v>2.4503705306431547E-2</v>
      </c>
    </row>
    <row r="308" spans="1:15" ht="14.45">
      <c r="A308" s="523"/>
      <c r="B308" s="523"/>
      <c r="C308" s="6" t="s">
        <v>134</v>
      </c>
      <c r="D308" s="186">
        <v>46073</v>
      </c>
      <c r="E308" s="66">
        <v>0.49775823510981948</v>
      </c>
      <c r="F308" s="285"/>
      <c r="G308" s="285"/>
      <c r="H308" s="261"/>
      <c r="I308" s="135">
        <v>57221</v>
      </c>
      <c r="J308" s="66">
        <v>0.51988370508335979</v>
      </c>
      <c r="K308" s="285"/>
      <c r="L308" s="285"/>
      <c r="M308" s="400"/>
      <c r="N308" s="199">
        <f t="shared" si="26"/>
        <v>11148</v>
      </c>
      <c r="O308" s="379">
        <f t="shared" si="27"/>
        <v>0.24196383999305451</v>
      </c>
    </row>
    <row r="309" spans="1:15" ht="14.45">
      <c r="A309" s="523"/>
      <c r="B309" s="523"/>
      <c r="C309" s="6" t="s">
        <v>136</v>
      </c>
      <c r="D309" s="186">
        <v>13108</v>
      </c>
      <c r="E309" s="66">
        <v>0.14161471894210304</v>
      </c>
      <c r="F309" s="285"/>
      <c r="G309" s="285"/>
      <c r="H309" s="261"/>
      <c r="I309" s="135">
        <v>15543</v>
      </c>
      <c r="J309" s="66">
        <v>0.14121655385454049</v>
      </c>
      <c r="K309" s="285"/>
      <c r="L309" s="285"/>
      <c r="M309" s="400"/>
      <c r="N309" s="199">
        <f t="shared" si="26"/>
        <v>2435</v>
      </c>
      <c r="O309" s="379">
        <f t="shared" si="27"/>
        <v>0.18576441867561794</v>
      </c>
    </row>
    <row r="310" spans="1:15" ht="14.45">
      <c r="A310" s="523"/>
      <c r="B310" s="523"/>
      <c r="C310" s="6" t="s">
        <v>137</v>
      </c>
      <c r="D310" s="186">
        <v>12490</v>
      </c>
      <c r="E310" s="66">
        <v>0.13493804085954128</v>
      </c>
      <c r="F310" s="285"/>
      <c r="G310" s="285"/>
      <c r="H310" s="261"/>
      <c r="I310" s="135">
        <v>15343</v>
      </c>
      <c r="J310" s="66">
        <v>0.13939944578203789</v>
      </c>
      <c r="K310" s="285"/>
      <c r="L310" s="285"/>
      <c r="M310" s="400"/>
      <c r="N310" s="199">
        <f t="shared" si="26"/>
        <v>2853</v>
      </c>
      <c r="O310" s="379">
        <f t="shared" si="27"/>
        <v>0.22842273819055245</v>
      </c>
    </row>
    <row r="311" spans="1:15" ht="14.45">
      <c r="A311" s="523"/>
      <c r="B311" s="523"/>
      <c r="C311" s="6" t="s">
        <v>139</v>
      </c>
      <c r="D311" s="186">
        <v>2279</v>
      </c>
      <c r="E311" s="66">
        <v>2.4621600890223746E-2</v>
      </c>
      <c r="F311" s="285"/>
      <c r="G311" s="285"/>
      <c r="H311" s="261"/>
      <c r="I311" s="135">
        <v>2884</v>
      </c>
      <c r="J311" s="66">
        <v>2.6202698405487668E-2</v>
      </c>
      <c r="K311" s="285"/>
      <c r="L311" s="285"/>
      <c r="M311" s="400"/>
      <c r="N311" s="199">
        <f t="shared" si="26"/>
        <v>605</v>
      </c>
      <c r="O311" s="379">
        <f t="shared" si="27"/>
        <v>0.26546731022378234</v>
      </c>
    </row>
    <row r="312" spans="1:15" ht="14.45">
      <c r="A312" s="523"/>
      <c r="B312" s="523"/>
      <c r="C312" s="6" t="s">
        <v>138</v>
      </c>
      <c r="D312" s="186">
        <v>124</v>
      </c>
      <c r="E312" s="66">
        <v>1.339657090999449E-3</v>
      </c>
      <c r="F312" s="285"/>
      <c r="G312" s="285"/>
      <c r="H312" s="261"/>
      <c r="I312" s="135">
        <v>134</v>
      </c>
      <c r="J312" s="66">
        <v>1.21746240857675E-3</v>
      </c>
      <c r="K312" s="285"/>
      <c r="L312" s="285"/>
      <c r="M312" s="400"/>
      <c r="N312" s="199">
        <f t="shared" si="26"/>
        <v>10</v>
      </c>
      <c r="O312" s="379">
        <f t="shared" si="27"/>
        <v>8.0645161290322578E-2</v>
      </c>
    </row>
    <row r="313" spans="1:15" ht="14.45">
      <c r="A313" s="523"/>
      <c r="B313" s="523"/>
      <c r="C313" s="6" t="s">
        <v>154</v>
      </c>
      <c r="D313" s="186">
        <v>92561</v>
      </c>
      <c r="E313" s="66">
        <v>1</v>
      </c>
      <c r="F313" s="285"/>
      <c r="G313" s="285"/>
      <c r="H313" s="261"/>
      <c r="I313" s="135">
        <v>110065</v>
      </c>
      <c r="J313" s="66">
        <v>1</v>
      </c>
      <c r="K313" s="285"/>
      <c r="L313" s="285"/>
      <c r="M313" s="400"/>
      <c r="N313" s="199">
        <f t="shared" si="26"/>
        <v>17504</v>
      </c>
      <c r="O313" s="379">
        <f t="shared" si="27"/>
        <v>0.18910772355527705</v>
      </c>
    </row>
    <row r="314" spans="1:15" ht="14.45">
      <c r="A314" s="455" t="s">
        <v>172</v>
      </c>
      <c r="B314" s="455" t="s">
        <v>167</v>
      </c>
      <c r="C314" s="6" t="s">
        <v>133</v>
      </c>
      <c r="D314" s="186">
        <v>9810</v>
      </c>
      <c r="E314" s="66">
        <v>0.23098657876147868</v>
      </c>
      <c r="F314" s="285"/>
      <c r="G314" s="285"/>
      <c r="H314" s="261"/>
      <c r="I314" s="135">
        <v>9979</v>
      </c>
      <c r="J314" s="66">
        <v>0.20550258448485348</v>
      </c>
      <c r="K314" s="285"/>
      <c r="L314" s="285"/>
      <c r="M314" s="400"/>
      <c r="N314" s="199">
        <f t="shared" si="26"/>
        <v>169</v>
      </c>
      <c r="O314" s="379">
        <f t="shared" si="27"/>
        <v>1.7227319062181449E-2</v>
      </c>
    </row>
    <row r="315" spans="1:15" ht="14.45">
      <c r="A315" s="523"/>
      <c r="B315" s="523"/>
      <c r="C315" s="6" t="s">
        <v>134</v>
      </c>
      <c r="D315" s="186">
        <v>22755</v>
      </c>
      <c r="E315" s="66">
        <v>0.53578996939015777</v>
      </c>
      <c r="F315" s="285"/>
      <c r="G315" s="285"/>
      <c r="H315" s="261"/>
      <c r="I315" s="135">
        <v>26630</v>
      </c>
      <c r="J315" s="66">
        <v>0.54840503305257526</v>
      </c>
      <c r="K315" s="285"/>
      <c r="L315" s="285"/>
      <c r="M315" s="400"/>
      <c r="N315" s="199">
        <f t="shared" si="26"/>
        <v>3875</v>
      </c>
      <c r="O315" s="379">
        <f t="shared" si="27"/>
        <v>0.17029224346297517</v>
      </c>
    </row>
    <row r="316" spans="1:15" ht="14.45">
      <c r="A316" s="523"/>
      <c r="B316" s="523"/>
      <c r="C316" s="6" t="s">
        <v>136</v>
      </c>
      <c r="D316" s="186">
        <v>4314</v>
      </c>
      <c r="E316" s="66">
        <v>0.10157758417706617</v>
      </c>
      <c r="F316" s="285"/>
      <c r="G316" s="285"/>
      <c r="H316" s="261"/>
      <c r="I316" s="135">
        <v>5270</v>
      </c>
      <c r="J316" s="66">
        <v>0.10852777034123437</v>
      </c>
      <c r="K316" s="285"/>
      <c r="L316" s="285"/>
      <c r="M316" s="400"/>
      <c r="N316" s="199">
        <f t="shared" si="26"/>
        <v>956</v>
      </c>
      <c r="O316" s="379">
        <f t="shared" si="27"/>
        <v>0.22160407974038016</v>
      </c>
    </row>
    <row r="317" spans="1:15" ht="14.45">
      <c r="A317" s="523"/>
      <c r="B317" s="523"/>
      <c r="C317" s="6" t="s">
        <v>137</v>
      </c>
      <c r="D317" s="186">
        <v>3823</v>
      </c>
      <c r="E317" s="66">
        <v>9.001648222274547E-2</v>
      </c>
      <c r="F317" s="285"/>
      <c r="G317" s="285"/>
      <c r="H317" s="261"/>
      <c r="I317" s="135">
        <v>4426</v>
      </c>
      <c r="J317" s="66">
        <v>9.1146852282790014E-2</v>
      </c>
      <c r="K317" s="285"/>
      <c r="L317" s="285"/>
      <c r="M317" s="400"/>
      <c r="N317" s="199">
        <f t="shared" si="26"/>
        <v>603</v>
      </c>
      <c r="O317" s="379">
        <f t="shared" si="27"/>
        <v>0.15772953178132357</v>
      </c>
    </row>
    <row r="318" spans="1:15" ht="14.45">
      <c r="A318" s="523"/>
      <c r="B318" s="523"/>
      <c r="C318" s="6" t="s">
        <v>139</v>
      </c>
      <c r="D318" s="186">
        <v>899</v>
      </c>
      <c r="E318" s="66">
        <v>2.1167883211678833E-2</v>
      </c>
      <c r="F318" s="285"/>
      <c r="G318" s="285"/>
      <c r="H318" s="261"/>
      <c r="I318" s="135">
        <v>1110</v>
      </c>
      <c r="J318" s="66">
        <v>2.2858790337527544E-2</v>
      </c>
      <c r="K318" s="285"/>
      <c r="L318" s="285"/>
      <c r="M318" s="400"/>
      <c r="N318" s="199">
        <f t="shared" si="26"/>
        <v>211</v>
      </c>
      <c r="O318" s="379">
        <f t="shared" si="27"/>
        <v>0.23470522803114571</v>
      </c>
    </row>
    <row r="319" spans="1:15" ht="14.45">
      <c r="A319" s="523"/>
      <c r="B319" s="523"/>
      <c r="C319" s="6" t="s">
        <v>138</v>
      </c>
      <c r="D319" s="186">
        <v>869</v>
      </c>
      <c r="E319" s="66">
        <v>2.0461502236873087E-2</v>
      </c>
      <c r="F319" s="285"/>
      <c r="G319" s="285"/>
      <c r="H319" s="261"/>
      <c r="I319" s="135">
        <v>1144</v>
      </c>
      <c r="J319" s="66">
        <v>2.3558969501019378E-2</v>
      </c>
      <c r="K319" s="285"/>
      <c r="L319" s="285"/>
      <c r="M319" s="400"/>
      <c r="N319" s="199">
        <f t="shared" si="26"/>
        <v>275</v>
      </c>
      <c r="O319" s="379">
        <f t="shared" si="27"/>
        <v>0.31645569620253167</v>
      </c>
    </row>
    <row r="320" spans="1:15" ht="14.45">
      <c r="A320" s="523"/>
      <c r="B320" s="523"/>
      <c r="C320" s="6" t="s">
        <v>154</v>
      </c>
      <c r="D320" s="186">
        <v>42470</v>
      </c>
      <c r="E320" s="66">
        <v>1</v>
      </c>
      <c r="F320" s="285"/>
      <c r="G320" s="285"/>
      <c r="H320" s="261"/>
      <c r="I320" s="135">
        <v>48559</v>
      </c>
      <c r="J320" s="66">
        <v>1</v>
      </c>
      <c r="K320" s="285"/>
      <c r="L320" s="285"/>
      <c r="M320" s="400"/>
      <c r="N320" s="199">
        <f t="shared" si="26"/>
        <v>6089</v>
      </c>
      <c r="O320" s="379">
        <f t="shared" si="27"/>
        <v>0.14337179185307275</v>
      </c>
    </row>
    <row r="321" spans="1:15" ht="14.45">
      <c r="A321" s="523"/>
      <c r="B321" s="455" t="s">
        <v>168</v>
      </c>
      <c r="C321" s="6" t="s">
        <v>133</v>
      </c>
      <c r="D321" s="186">
        <v>9999</v>
      </c>
      <c r="E321" s="66">
        <v>0.22297297297297297</v>
      </c>
      <c r="F321" s="285"/>
      <c r="G321" s="285"/>
      <c r="H321" s="261"/>
      <c r="I321" s="135">
        <v>10374</v>
      </c>
      <c r="J321" s="66">
        <v>0.20137042141429043</v>
      </c>
      <c r="K321" s="285"/>
      <c r="L321" s="285"/>
      <c r="M321" s="400"/>
      <c r="N321" s="199">
        <f t="shared" si="26"/>
        <v>375</v>
      </c>
      <c r="O321" s="379">
        <f t="shared" si="27"/>
        <v>3.7503750375037503E-2</v>
      </c>
    </row>
    <row r="322" spans="1:15" ht="14.45" customHeight="1">
      <c r="A322" s="523"/>
      <c r="B322" s="523"/>
      <c r="C322" s="6" t="s">
        <v>134</v>
      </c>
      <c r="D322" s="186">
        <v>22557</v>
      </c>
      <c r="E322" s="66">
        <v>0.50301043617875296</v>
      </c>
      <c r="F322" s="285"/>
      <c r="G322" s="285"/>
      <c r="H322" s="261"/>
      <c r="I322" s="135">
        <v>26076</v>
      </c>
      <c r="J322" s="66">
        <v>0.50616301415066867</v>
      </c>
      <c r="K322" s="285"/>
      <c r="L322" s="285"/>
      <c r="M322" s="400"/>
      <c r="N322" s="199">
        <f t="shared" si="26"/>
        <v>3519</v>
      </c>
      <c r="O322" s="379">
        <f t="shared" si="27"/>
        <v>0.1560047878707275</v>
      </c>
    </row>
    <row r="323" spans="1:15" ht="14.45">
      <c r="A323" s="523"/>
      <c r="B323" s="523"/>
      <c r="C323" s="6" t="s">
        <v>136</v>
      </c>
      <c r="D323" s="186">
        <v>5108</v>
      </c>
      <c r="E323" s="66">
        <v>0.1139059851931139</v>
      </c>
      <c r="F323" s="285"/>
      <c r="G323" s="285"/>
      <c r="H323" s="261"/>
      <c r="I323" s="135">
        <v>6281</v>
      </c>
      <c r="J323" s="66">
        <v>0.12192091930818953</v>
      </c>
      <c r="K323" s="285"/>
      <c r="L323" s="285"/>
      <c r="M323" s="400"/>
      <c r="N323" s="199">
        <f t="shared" ref="N323:N369" si="28">I323-D323</f>
        <v>1173</v>
      </c>
      <c r="O323" s="379">
        <f t="shared" ref="O323:O369" si="29">N323/D323</f>
        <v>0.22963978073610022</v>
      </c>
    </row>
    <row r="324" spans="1:15" ht="14.45">
      <c r="A324" s="523"/>
      <c r="B324" s="523"/>
      <c r="C324" s="6" t="s">
        <v>137</v>
      </c>
      <c r="D324" s="186">
        <v>4879</v>
      </c>
      <c r="E324" s="66">
        <v>0.1087993934528588</v>
      </c>
      <c r="F324" s="285"/>
      <c r="G324" s="285"/>
      <c r="H324" s="261"/>
      <c r="I324" s="135">
        <v>5645</v>
      </c>
      <c r="J324" s="66">
        <v>0.10957547993866103</v>
      </c>
      <c r="K324" s="285"/>
      <c r="L324" s="285"/>
      <c r="M324" s="400"/>
      <c r="N324" s="199">
        <f t="shared" si="28"/>
        <v>766</v>
      </c>
      <c r="O324" s="379">
        <f t="shared" si="29"/>
        <v>0.15699938511990161</v>
      </c>
    </row>
    <row r="325" spans="1:15" ht="14.45">
      <c r="A325" s="523"/>
      <c r="B325" s="523"/>
      <c r="C325" s="6" t="s">
        <v>139</v>
      </c>
      <c r="D325" s="186">
        <v>1105</v>
      </c>
      <c r="E325" s="66">
        <v>2.464097761127464E-2</v>
      </c>
      <c r="F325" s="285"/>
      <c r="G325" s="285"/>
      <c r="H325" s="261"/>
      <c r="I325" s="135">
        <v>1450</v>
      </c>
      <c r="J325" s="66">
        <v>2.8146048877069705E-2</v>
      </c>
      <c r="K325" s="285"/>
      <c r="L325" s="285"/>
      <c r="M325" s="400"/>
      <c r="N325" s="199">
        <f t="shared" si="28"/>
        <v>345</v>
      </c>
      <c r="O325" s="379">
        <f t="shared" si="29"/>
        <v>0.31221719457013575</v>
      </c>
    </row>
    <row r="326" spans="1:15" ht="14.45">
      <c r="A326" s="523"/>
      <c r="B326" s="523"/>
      <c r="C326" s="6" t="s">
        <v>138</v>
      </c>
      <c r="D326" s="186">
        <v>1196</v>
      </c>
      <c r="E326" s="66">
        <v>2.667023459102667E-2</v>
      </c>
      <c r="F326" s="285"/>
      <c r="G326" s="285"/>
      <c r="H326" s="261"/>
      <c r="I326" s="135">
        <v>1691</v>
      </c>
      <c r="J326" s="66">
        <v>3.2824116311120602E-2</v>
      </c>
      <c r="K326" s="285"/>
      <c r="L326" s="285"/>
      <c r="M326" s="400"/>
      <c r="N326" s="199">
        <f t="shared" si="28"/>
        <v>495</v>
      </c>
      <c r="O326" s="379">
        <f t="shared" si="29"/>
        <v>0.41387959866220736</v>
      </c>
    </row>
    <row r="327" spans="1:15" ht="14.45">
      <c r="A327" s="523"/>
      <c r="B327" s="523"/>
      <c r="C327" s="6" t="s">
        <v>154</v>
      </c>
      <c r="D327" s="186">
        <v>44844</v>
      </c>
      <c r="E327" s="66">
        <v>1</v>
      </c>
      <c r="F327" s="285"/>
      <c r="G327" s="285"/>
      <c r="H327" s="261"/>
      <c r="I327" s="135">
        <v>51517</v>
      </c>
      <c r="J327" s="66">
        <v>1</v>
      </c>
      <c r="K327" s="285"/>
      <c r="L327" s="285"/>
      <c r="M327" s="400"/>
      <c r="N327" s="199">
        <f t="shared" si="28"/>
        <v>6673</v>
      </c>
      <c r="O327" s="379">
        <f t="shared" si="29"/>
        <v>0.1488047453393988</v>
      </c>
    </row>
    <row r="328" spans="1:15" ht="14.45">
      <c r="A328" s="455" t="s">
        <v>121</v>
      </c>
      <c r="B328" s="455" t="s">
        <v>167</v>
      </c>
      <c r="C328" s="6" t="s">
        <v>133</v>
      </c>
      <c r="D328" s="186">
        <v>4035</v>
      </c>
      <c r="E328" s="66">
        <v>0.26857028753993611</v>
      </c>
      <c r="F328" s="285"/>
      <c r="G328" s="285"/>
      <c r="H328" s="261"/>
      <c r="I328" s="135">
        <v>4055</v>
      </c>
      <c r="J328" s="66">
        <v>0.22778339512414336</v>
      </c>
      <c r="K328" s="285"/>
      <c r="L328" s="285"/>
      <c r="M328" s="400"/>
      <c r="N328" s="199">
        <f t="shared" si="28"/>
        <v>20</v>
      </c>
      <c r="O328" s="379">
        <f t="shared" si="29"/>
        <v>4.9566294919454771E-3</v>
      </c>
    </row>
    <row r="329" spans="1:15" ht="14.45">
      <c r="A329" s="523"/>
      <c r="B329" s="523"/>
      <c r="C329" s="6" t="s">
        <v>134</v>
      </c>
      <c r="D329" s="186">
        <v>8622</v>
      </c>
      <c r="E329" s="66">
        <v>0.57388178913738019</v>
      </c>
      <c r="F329" s="285"/>
      <c r="G329" s="285"/>
      <c r="H329" s="261"/>
      <c r="I329" s="135">
        <v>10851</v>
      </c>
      <c r="J329" s="66">
        <v>0.60953825412874962</v>
      </c>
      <c r="K329" s="285"/>
      <c r="L329" s="285"/>
      <c r="M329" s="400"/>
      <c r="N329" s="199">
        <f t="shared" si="28"/>
        <v>2229</v>
      </c>
      <c r="O329" s="379">
        <f t="shared" si="29"/>
        <v>0.25852470424495477</v>
      </c>
    </row>
    <row r="330" spans="1:15" ht="14.45">
      <c r="A330" s="523"/>
      <c r="B330" s="523"/>
      <c r="C330" s="6" t="s">
        <v>136</v>
      </c>
      <c r="D330" s="186">
        <v>1261</v>
      </c>
      <c r="E330" s="66">
        <v>8.3932374866879655E-2</v>
      </c>
      <c r="F330" s="285"/>
      <c r="G330" s="285"/>
      <c r="H330" s="261"/>
      <c r="I330" s="135">
        <v>1566</v>
      </c>
      <c r="J330" s="66">
        <v>8.7967644084934279E-2</v>
      </c>
      <c r="K330" s="285"/>
      <c r="L330" s="285"/>
      <c r="M330" s="400"/>
      <c r="N330" s="199">
        <f t="shared" si="28"/>
        <v>305</v>
      </c>
      <c r="O330" s="379">
        <f t="shared" si="29"/>
        <v>0.24187153053132435</v>
      </c>
    </row>
    <row r="331" spans="1:15" ht="14.45">
      <c r="A331" s="523"/>
      <c r="B331" s="523"/>
      <c r="C331" s="6" t="s">
        <v>137</v>
      </c>
      <c r="D331" s="186">
        <v>975</v>
      </c>
      <c r="E331" s="66">
        <v>6.4896166134185307E-2</v>
      </c>
      <c r="F331" s="285"/>
      <c r="G331" s="285"/>
      <c r="H331" s="261"/>
      <c r="I331" s="135">
        <v>1167</v>
      </c>
      <c r="J331" s="66">
        <v>6.5554432086282435E-2</v>
      </c>
      <c r="K331" s="285"/>
      <c r="L331" s="285"/>
      <c r="M331" s="400"/>
      <c r="N331" s="199">
        <f t="shared" si="28"/>
        <v>192</v>
      </c>
      <c r="O331" s="379">
        <f t="shared" si="29"/>
        <v>0.19692307692307692</v>
      </c>
    </row>
    <row r="332" spans="1:15" ht="14.45">
      <c r="A332" s="523"/>
      <c r="B332" s="523"/>
      <c r="C332" s="6" t="s">
        <v>139</v>
      </c>
      <c r="D332" s="186">
        <v>125</v>
      </c>
      <c r="E332" s="66">
        <v>8.320021299254526E-3</v>
      </c>
      <c r="F332" s="285"/>
      <c r="G332" s="285"/>
      <c r="H332" s="261"/>
      <c r="I332" s="135">
        <v>157</v>
      </c>
      <c r="J332" s="66">
        <v>8.8192337939557355E-3</v>
      </c>
      <c r="K332" s="285"/>
      <c r="L332" s="285"/>
      <c r="M332" s="400"/>
      <c r="N332" s="199">
        <f t="shared" si="28"/>
        <v>32</v>
      </c>
      <c r="O332" s="379">
        <f t="shared" si="29"/>
        <v>0.25600000000000001</v>
      </c>
    </row>
    <row r="333" spans="1:15" ht="14.45">
      <c r="A333" s="523"/>
      <c r="B333" s="523"/>
      <c r="C333" s="6" t="s">
        <v>138</v>
      </c>
      <c r="D333" s="252" t="s">
        <v>169</v>
      </c>
      <c r="E333" s="263" t="s">
        <v>169</v>
      </c>
      <c r="F333" s="285"/>
      <c r="G333" s="285"/>
      <c r="H333" s="261"/>
      <c r="I333" s="355" t="s">
        <v>169</v>
      </c>
      <c r="J333" s="263" t="s">
        <v>169</v>
      </c>
      <c r="K333" s="285"/>
      <c r="L333" s="285"/>
      <c r="M333" s="400"/>
      <c r="N333" s="355" t="s">
        <v>169</v>
      </c>
      <c r="O333" s="399" t="s">
        <v>169</v>
      </c>
    </row>
    <row r="334" spans="1:15" ht="14.45">
      <c r="A334" s="523"/>
      <c r="B334" s="523"/>
      <c r="C334" s="6" t="s">
        <v>154</v>
      </c>
      <c r="D334" s="186">
        <v>15024</v>
      </c>
      <c r="E334" s="66">
        <v>1</v>
      </c>
      <c r="F334" s="285"/>
      <c r="G334" s="285"/>
      <c r="H334" s="261"/>
      <c r="I334" s="135">
        <v>17802</v>
      </c>
      <c r="J334" s="66">
        <v>1</v>
      </c>
      <c r="K334" s="285"/>
      <c r="L334" s="285"/>
      <c r="M334" s="400"/>
      <c r="N334" s="199">
        <f t="shared" si="28"/>
        <v>2778</v>
      </c>
      <c r="O334" s="379">
        <f t="shared" si="29"/>
        <v>0.18490415335463259</v>
      </c>
    </row>
    <row r="335" spans="1:15" ht="14.45">
      <c r="A335" s="523"/>
      <c r="B335" s="455" t="s">
        <v>168</v>
      </c>
      <c r="C335" s="6" t="s">
        <v>133</v>
      </c>
      <c r="D335" s="186">
        <v>3763</v>
      </c>
      <c r="E335" s="66">
        <v>0.26942077754707527</v>
      </c>
      <c r="F335" s="285"/>
      <c r="G335" s="285"/>
      <c r="H335" s="261"/>
      <c r="I335" s="135">
        <v>3853</v>
      </c>
      <c r="J335" s="66">
        <v>0.23364259292947667</v>
      </c>
      <c r="K335" s="285"/>
      <c r="L335" s="285"/>
      <c r="M335" s="400"/>
      <c r="N335" s="199">
        <f t="shared" si="28"/>
        <v>90</v>
      </c>
      <c r="O335" s="379">
        <f t="shared" si="29"/>
        <v>2.3917087430241828E-2</v>
      </c>
    </row>
    <row r="336" spans="1:15" ht="14.45">
      <c r="A336" s="523"/>
      <c r="B336" s="523"/>
      <c r="C336" s="6" t="s">
        <v>134</v>
      </c>
      <c r="D336" s="186">
        <v>7481</v>
      </c>
      <c r="E336" s="66">
        <v>0.53561967494809193</v>
      </c>
      <c r="F336" s="285"/>
      <c r="G336" s="285"/>
      <c r="H336" s="261"/>
      <c r="I336" s="135">
        <v>9362</v>
      </c>
      <c r="J336" s="66">
        <v>0.56770359590079433</v>
      </c>
      <c r="K336" s="285"/>
      <c r="L336" s="285"/>
      <c r="M336" s="400"/>
      <c r="N336" s="199">
        <f t="shared" si="28"/>
        <v>1881</v>
      </c>
      <c r="O336" s="379">
        <f t="shared" si="29"/>
        <v>0.2514369736666221</v>
      </c>
    </row>
    <row r="337" spans="1:15" ht="14.45">
      <c r="A337" s="523"/>
      <c r="B337" s="523"/>
      <c r="C337" s="6" t="s">
        <v>136</v>
      </c>
      <c r="D337" s="186">
        <v>1314</v>
      </c>
      <c r="E337" s="66">
        <v>9.4078900264910142E-2</v>
      </c>
      <c r="F337" s="285"/>
      <c r="G337" s="285"/>
      <c r="H337" s="261"/>
      <c r="I337" s="135">
        <v>1576</v>
      </c>
      <c r="J337" s="66">
        <v>9.5567279121945306E-2</v>
      </c>
      <c r="K337" s="285"/>
      <c r="L337" s="285"/>
      <c r="M337" s="400"/>
      <c r="N337" s="199">
        <f t="shared" si="28"/>
        <v>262</v>
      </c>
      <c r="O337" s="379">
        <f t="shared" si="29"/>
        <v>0.19939117199391171</v>
      </c>
    </row>
    <row r="338" spans="1:15" ht="14.45" customHeight="1">
      <c r="A338" s="523"/>
      <c r="B338" s="523"/>
      <c r="C338" s="6" t="s">
        <v>137</v>
      </c>
      <c r="D338" s="186">
        <v>1261</v>
      </c>
      <c r="E338" s="66">
        <v>9.028424142621895E-2</v>
      </c>
      <c r="F338" s="285"/>
      <c r="G338" s="285"/>
      <c r="H338" s="261"/>
      <c r="I338" s="135">
        <v>1511</v>
      </c>
      <c r="J338" s="66">
        <v>9.1625735249530049E-2</v>
      </c>
      <c r="K338" s="285"/>
      <c r="L338" s="285"/>
      <c r="M338" s="400"/>
      <c r="N338" s="199">
        <f t="shared" si="28"/>
        <v>250</v>
      </c>
      <c r="O338" s="379">
        <f t="shared" si="29"/>
        <v>0.19825535289452814</v>
      </c>
    </row>
    <row r="339" spans="1:15" ht="14.45">
      <c r="A339" s="523"/>
      <c r="B339" s="523"/>
      <c r="C339" s="6" t="s">
        <v>139</v>
      </c>
      <c r="D339" s="186">
        <v>145</v>
      </c>
      <c r="E339" s="66">
        <v>1.0381613803966492E-2</v>
      </c>
      <c r="F339" s="285"/>
      <c r="G339" s="285"/>
      <c r="H339" s="261"/>
      <c r="I339" s="135">
        <v>185</v>
      </c>
      <c r="J339" s="66">
        <v>1.1218240252258808E-2</v>
      </c>
      <c r="K339" s="285"/>
      <c r="L339" s="285"/>
      <c r="M339" s="400"/>
      <c r="N339" s="199">
        <f t="shared" si="28"/>
        <v>40</v>
      </c>
      <c r="O339" s="379">
        <f t="shared" si="29"/>
        <v>0.27586206896551724</v>
      </c>
    </row>
    <row r="340" spans="1:15" ht="14.45">
      <c r="A340" s="523"/>
      <c r="B340" s="523"/>
      <c r="C340" s="6" t="s">
        <v>138</v>
      </c>
      <c r="D340" s="252" t="s">
        <v>169</v>
      </c>
      <c r="E340" s="263" t="s">
        <v>169</v>
      </c>
      <c r="F340" s="285"/>
      <c r="G340" s="285"/>
      <c r="H340" s="261"/>
      <c r="I340" s="355" t="s">
        <v>169</v>
      </c>
      <c r="J340" s="263" t="s">
        <v>169</v>
      </c>
      <c r="K340" s="285"/>
      <c r="L340" s="285"/>
      <c r="M340" s="400"/>
      <c r="N340" s="355" t="s">
        <v>169</v>
      </c>
      <c r="O340" s="399" t="s">
        <v>169</v>
      </c>
    </row>
    <row r="341" spans="1:15" ht="14.45">
      <c r="A341" s="523"/>
      <c r="B341" s="523"/>
      <c r="C341" s="6" t="s">
        <v>154</v>
      </c>
      <c r="D341" s="186">
        <v>13967</v>
      </c>
      <c r="E341" s="66">
        <v>1</v>
      </c>
      <c r="F341" s="285"/>
      <c r="G341" s="285"/>
      <c r="H341" s="261"/>
      <c r="I341" s="135">
        <v>16491</v>
      </c>
      <c r="J341" s="66">
        <v>1</v>
      </c>
      <c r="K341" s="285"/>
      <c r="L341" s="285"/>
      <c r="M341" s="400"/>
      <c r="N341" s="199">
        <f t="shared" si="28"/>
        <v>2524</v>
      </c>
      <c r="O341" s="379">
        <f t="shared" si="29"/>
        <v>0.18071167752559605</v>
      </c>
    </row>
    <row r="342" spans="1:15" ht="14.45">
      <c r="A342" s="455" t="s">
        <v>174</v>
      </c>
      <c r="B342" s="455" t="s">
        <v>167</v>
      </c>
      <c r="C342" s="6" t="s">
        <v>133</v>
      </c>
      <c r="D342" s="186">
        <v>59283</v>
      </c>
      <c r="E342" s="66">
        <v>0.28593960265667279</v>
      </c>
      <c r="F342" s="285"/>
      <c r="G342" s="285"/>
      <c r="H342" s="261"/>
      <c r="I342" s="135">
        <v>59760</v>
      </c>
      <c r="J342" s="66">
        <v>0.24451618446733034</v>
      </c>
      <c r="K342" s="285"/>
      <c r="L342" s="285"/>
      <c r="M342" s="400"/>
      <c r="N342" s="199">
        <f t="shared" si="28"/>
        <v>477</v>
      </c>
      <c r="O342" s="379">
        <f t="shared" si="29"/>
        <v>8.0461515105510854E-3</v>
      </c>
    </row>
    <row r="343" spans="1:15" ht="14.45">
      <c r="A343" s="523"/>
      <c r="B343" s="523"/>
      <c r="C343" s="6" t="s">
        <v>134</v>
      </c>
      <c r="D343" s="186">
        <v>121530</v>
      </c>
      <c r="E343" s="66">
        <v>0.58617546195141013</v>
      </c>
      <c r="F343" s="285"/>
      <c r="G343" s="285"/>
      <c r="H343" s="261"/>
      <c r="I343" s="135">
        <v>153061</v>
      </c>
      <c r="J343" s="66">
        <v>0.62626994161235017</v>
      </c>
      <c r="K343" s="285"/>
      <c r="L343" s="285"/>
      <c r="M343" s="400"/>
      <c r="N343" s="199">
        <f t="shared" si="28"/>
        <v>31531</v>
      </c>
      <c r="O343" s="379">
        <f t="shared" si="29"/>
        <v>0.2594503414794701</v>
      </c>
    </row>
    <row r="344" spans="1:15" ht="14.45">
      <c r="A344" s="523"/>
      <c r="B344" s="523"/>
      <c r="C344" s="6" t="s">
        <v>136</v>
      </c>
      <c r="D344" s="186">
        <v>14380</v>
      </c>
      <c r="E344" s="66">
        <v>6.9359031867532936E-2</v>
      </c>
      <c r="F344" s="285"/>
      <c r="G344" s="285"/>
      <c r="H344" s="261"/>
      <c r="I344" s="135">
        <v>17492</v>
      </c>
      <c r="J344" s="66">
        <v>7.1570901919386587E-2</v>
      </c>
      <c r="K344" s="285"/>
      <c r="L344" s="285"/>
      <c r="M344" s="400"/>
      <c r="N344" s="199">
        <f t="shared" si="28"/>
        <v>3112</v>
      </c>
      <c r="O344" s="379">
        <f t="shared" si="29"/>
        <v>0.21641168289290683</v>
      </c>
    </row>
    <row r="345" spans="1:15" ht="14.45">
      <c r="A345" s="523"/>
      <c r="B345" s="523"/>
      <c r="C345" s="6" t="s">
        <v>137</v>
      </c>
      <c r="D345" s="186">
        <v>9860</v>
      </c>
      <c r="E345" s="66">
        <v>4.7557722824330649E-2</v>
      </c>
      <c r="F345" s="285"/>
      <c r="G345" s="285"/>
      <c r="H345" s="261"/>
      <c r="I345" s="135">
        <v>11370</v>
      </c>
      <c r="J345" s="66">
        <v>4.6521904574858532E-2</v>
      </c>
      <c r="K345" s="285"/>
      <c r="L345" s="285"/>
      <c r="M345" s="400"/>
      <c r="N345" s="199">
        <f t="shared" si="28"/>
        <v>1510</v>
      </c>
      <c r="O345" s="379">
        <f t="shared" si="29"/>
        <v>0.15314401622718052</v>
      </c>
    </row>
    <row r="346" spans="1:15" ht="14.45">
      <c r="A346" s="523"/>
      <c r="B346" s="523"/>
      <c r="C346" s="6" t="s">
        <v>139</v>
      </c>
      <c r="D346" s="186">
        <v>1944</v>
      </c>
      <c r="E346" s="66">
        <v>9.3764922079613358E-3</v>
      </c>
      <c r="F346" s="285"/>
      <c r="G346" s="285"/>
      <c r="H346" s="261"/>
      <c r="I346" s="135">
        <v>2359</v>
      </c>
      <c r="J346" s="66">
        <v>9.6521699993044226E-3</v>
      </c>
      <c r="K346" s="285"/>
      <c r="L346" s="285"/>
      <c r="M346" s="400"/>
      <c r="N346" s="199">
        <f t="shared" si="28"/>
        <v>415</v>
      </c>
      <c r="O346" s="379">
        <f t="shared" si="29"/>
        <v>0.21347736625514405</v>
      </c>
    </row>
    <row r="347" spans="1:15" ht="14.45">
      <c r="A347" s="523"/>
      <c r="B347" s="523"/>
      <c r="C347" s="6" t="s">
        <v>138</v>
      </c>
      <c r="D347" s="186">
        <v>330</v>
      </c>
      <c r="E347" s="66">
        <v>1.5916884920922022E-3</v>
      </c>
      <c r="F347" s="285"/>
      <c r="G347" s="285"/>
      <c r="H347" s="261"/>
      <c r="I347" s="135">
        <v>359</v>
      </c>
      <c r="J347" s="66">
        <v>1.4688974267699395E-3</v>
      </c>
      <c r="K347" s="285"/>
      <c r="L347" s="285"/>
      <c r="M347" s="400"/>
      <c r="N347" s="199">
        <f t="shared" si="28"/>
        <v>29</v>
      </c>
      <c r="O347" s="379">
        <f t="shared" si="29"/>
        <v>8.7878787878787876E-2</v>
      </c>
    </row>
    <row r="348" spans="1:15" ht="14.45">
      <c r="A348" s="523"/>
      <c r="B348" s="523"/>
      <c r="C348" s="6" t="s">
        <v>154</v>
      </c>
      <c r="D348" s="186">
        <v>207327</v>
      </c>
      <c r="E348" s="66">
        <v>1</v>
      </c>
      <c r="F348" s="285"/>
      <c r="G348" s="285"/>
      <c r="H348" s="261"/>
      <c r="I348" s="135">
        <v>244401</v>
      </c>
      <c r="J348" s="66">
        <v>1</v>
      </c>
      <c r="K348" s="285"/>
      <c r="L348" s="285"/>
      <c r="M348" s="400"/>
      <c r="N348" s="199">
        <f t="shared" si="28"/>
        <v>37074</v>
      </c>
      <c r="O348" s="379">
        <f t="shared" si="29"/>
        <v>0.17881896713886758</v>
      </c>
    </row>
    <row r="349" spans="1:15" ht="14.45">
      <c r="A349" s="523"/>
      <c r="B349" s="455" t="s">
        <v>168</v>
      </c>
      <c r="C349" s="6" t="s">
        <v>133</v>
      </c>
      <c r="D349" s="186">
        <v>54731</v>
      </c>
      <c r="E349" s="66">
        <v>0.26911105975601962</v>
      </c>
      <c r="F349" s="285"/>
      <c r="G349" s="285"/>
      <c r="H349" s="261"/>
      <c r="I349" s="135">
        <v>56185</v>
      </c>
      <c r="J349" s="66">
        <v>0.23561801239631297</v>
      </c>
      <c r="K349" s="285"/>
      <c r="L349" s="285"/>
      <c r="M349" s="400"/>
      <c r="N349" s="199">
        <f t="shared" si="28"/>
        <v>1454</v>
      </c>
      <c r="O349" s="379">
        <f t="shared" si="29"/>
        <v>2.6566296979773803E-2</v>
      </c>
    </row>
    <row r="350" spans="1:15" ht="14.45">
      <c r="A350" s="523"/>
      <c r="B350" s="523"/>
      <c r="C350" s="6" t="s">
        <v>134</v>
      </c>
      <c r="D350" s="186">
        <v>108933</v>
      </c>
      <c r="E350" s="66">
        <v>0.53562103876052847</v>
      </c>
      <c r="F350" s="285"/>
      <c r="G350" s="285"/>
      <c r="H350" s="261"/>
      <c r="I350" s="135">
        <v>136237</v>
      </c>
      <c r="J350" s="66">
        <v>0.5713249293376611</v>
      </c>
      <c r="K350" s="285"/>
      <c r="L350" s="285"/>
      <c r="M350" s="400"/>
      <c r="N350" s="199">
        <f t="shared" si="28"/>
        <v>27304</v>
      </c>
      <c r="O350" s="379">
        <f t="shared" si="29"/>
        <v>0.25064948179155994</v>
      </c>
    </row>
    <row r="351" spans="1:15" ht="14.45">
      <c r="A351" s="523"/>
      <c r="B351" s="523"/>
      <c r="C351" s="6" t="s">
        <v>136</v>
      </c>
      <c r="D351" s="186">
        <v>18723</v>
      </c>
      <c r="E351" s="66">
        <v>9.2060557486834796E-2</v>
      </c>
      <c r="F351" s="285"/>
      <c r="G351" s="285"/>
      <c r="H351" s="261"/>
      <c r="I351" s="135">
        <v>22034</v>
      </c>
      <c r="J351" s="66">
        <v>9.2402016287983627E-2</v>
      </c>
      <c r="K351" s="285"/>
      <c r="L351" s="285"/>
      <c r="M351" s="400"/>
      <c r="N351" s="199">
        <f t="shared" si="28"/>
        <v>3311</v>
      </c>
      <c r="O351" s="379">
        <f t="shared" si="29"/>
        <v>0.17684131816482401</v>
      </c>
    </row>
    <row r="352" spans="1:15" ht="14.45">
      <c r="A352" s="523"/>
      <c r="B352" s="523"/>
      <c r="C352" s="6" t="s">
        <v>137</v>
      </c>
      <c r="D352" s="186">
        <v>17648</v>
      </c>
      <c r="E352" s="66">
        <v>8.6774807377432053E-2</v>
      </c>
      <c r="F352" s="285"/>
      <c r="G352" s="285"/>
      <c r="H352" s="261"/>
      <c r="I352" s="135">
        <v>20004</v>
      </c>
      <c r="J352" s="66">
        <v>8.3888986739803231E-2</v>
      </c>
      <c r="K352" s="285"/>
      <c r="L352" s="285"/>
      <c r="M352" s="400"/>
      <c r="N352" s="199">
        <f t="shared" si="28"/>
        <v>2356</v>
      </c>
      <c r="O352" s="379">
        <f t="shared" si="29"/>
        <v>0.13349954669084316</v>
      </c>
    </row>
    <row r="353" spans="1:15" ht="14.45">
      <c r="A353" s="523"/>
      <c r="B353" s="523"/>
      <c r="C353" s="6" t="s">
        <v>139</v>
      </c>
      <c r="D353" s="186">
        <v>3051</v>
      </c>
      <c r="E353" s="66">
        <v>1.5001696357011854E-2</v>
      </c>
      <c r="F353" s="285"/>
      <c r="G353" s="285"/>
      <c r="H353" s="261"/>
      <c r="I353" s="135">
        <v>3681</v>
      </c>
      <c r="J353" s="66">
        <v>1.543668067332612E-2</v>
      </c>
      <c r="K353" s="285"/>
      <c r="L353" s="285"/>
      <c r="M353" s="400"/>
      <c r="N353" s="199">
        <f t="shared" si="28"/>
        <v>630</v>
      </c>
      <c r="O353" s="379">
        <f t="shared" si="29"/>
        <v>0.20648967551622419</v>
      </c>
    </row>
    <row r="354" spans="1:15" ht="14.45">
      <c r="A354" s="523"/>
      <c r="B354" s="523"/>
      <c r="C354" s="6" t="s">
        <v>138</v>
      </c>
      <c r="D354" s="186">
        <v>291</v>
      </c>
      <c r="E354" s="66">
        <v>1.4308402621732055E-3</v>
      </c>
      <c r="F354" s="285"/>
      <c r="G354" s="285"/>
      <c r="H354" s="261"/>
      <c r="I354" s="135">
        <v>317</v>
      </c>
      <c r="J354" s="66">
        <v>1.3293745649128987E-3</v>
      </c>
      <c r="K354" s="285"/>
      <c r="L354" s="285"/>
      <c r="M354" s="400"/>
      <c r="N354" s="199">
        <f t="shared" si="28"/>
        <v>26</v>
      </c>
      <c r="O354" s="379">
        <f t="shared" si="29"/>
        <v>8.9347079037800689E-2</v>
      </c>
    </row>
    <row r="355" spans="1:15" ht="14.45">
      <c r="A355" s="523"/>
      <c r="B355" s="523"/>
      <c r="C355" s="6" t="s">
        <v>154</v>
      </c>
      <c r="D355" s="186">
        <v>203377</v>
      </c>
      <c r="E355" s="66">
        <v>1</v>
      </c>
      <c r="F355" s="285"/>
      <c r="G355" s="285"/>
      <c r="H355" s="261"/>
      <c r="I355" s="135">
        <v>238458</v>
      </c>
      <c r="J355" s="66">
        <v>1</v>
      </c>
      <c r="K355" s="285"/>
      <c r="L355" s="285"/>
      <c r="M355" s="400"/>
      <c r="N355" s="199">
        <f t="shared" si="28"/>
        <v>35081</v>
      </c>
      <c r="O355" s="379">
        <f t="shared" si="29"/>
        <v>0.17249246473298357</v>
      </c>
    </row>
    <row r="356" spans="1:15" ht="14.45">
      <c r="A356" s="455" t="s">
        <v>123</v>
      </c>
      <c r="B356" s="455" t="s">
        <v>167</v>
      </c>
      <c r="C356" s="6" t="s">
        <v>133</v>
      </c>
      <c r="D356" s="186">
        <v>157351</v>
      </c>
      <c r="E356" s="66">
        <v>0.16162235561417132</v>
      </c>
      <c r="F356" s="285"/>
      <c r="G356" s="285"/>
      <c r="H356" s="261"/>
      <c r="I356" s="135">
        <v>162089</v>
      </c>
      <c r="J356" s="66">
        <v>0.14028517645022395</v>
      </c>
      <c r="K356" s="285"/>
      <c r="L356" s="285"/>
      <c r="M356" s="400"/>
      <c r="N356" s="199">
        <f t="shared" si="28"/>
        <v>4738</v>
      </c>
      <c r="O356" s="379">
        <f t="shared" si="29"/>
        <v>3.0111025668727875E-2</v>
      </c>
    </row>
    <row r="357" spans="1:15" ht="14.45">
      <c r="A357" s="523"/>
      <c r="B357" s="523"/>
      <c r="C357" s="6" t="s">
        <v>134</v>
      </c>
      <c r="D357" s="186">
        <v>445116</v>
      </c>
      <c r="E357" s="66">
        <v>0.45719885124058623</v>
      </c>
      <c r="F357" s="285"/>
      <c r="G357" s="285"/>
      <c r="H357" s="261"/>
      <c r="I357" s="135">
        <v>572759</v>
      </c>
      <c r="J357" s="66">
        <v>0.49571283294026008</v>
      </c>
      <c r="K357" s="285"/>
      <c r="L357" s="285"/>
      <c r="M357" s="400"/>
      <c r="N357" s="199">
        <f t="shared" si="28"/>
        <v>127643</v>
      </c>
      <c r="O357" s="379">
        <f t="shared" si="29"/>
        <v>0.28676345042640572</v>
      </c>
    </row>
    <row r="358" spans="1:15" ht="14.45">
      <c r="A358" s="523"/>
      <c r="B358" s="523"/>
      <c r="C358" s="6" t="s">
        <v>136</v>
      </c>
      <c r="D358" s="186">
        <v>152252</v>
      </c>
      <c r="E358" s="66">
        <v>0.15638494122674029</v>
      </c>
      <c r="F358" s="285"/>
      <c r="G358" s="285"/>
      <c r="H358" s="261"/>
      <c r="I358" s="135">
        <v>175394</v>
      </c>
      <c r="J358" s="66">
        <v>0.15180041975896316</v>
      </c>
      <c r="K358" s="285"/>
      <c r="L358" s="285"/>
      <c r="M358" s="400"/>
      <c r="N358" s="199">
        <f t="shared" si="28"/>
        <v>23142</v>
      </c>
      <c r="O358" s="379">
        <f t="shared" si="29"/>
        <v>0.15199800331030133</v>
      </c>
    </row>
    <row r="359" spans="1:15" ht="14.45">
      <c r="A359" s="523"/>
      <c r="B359" s="523"/>
      <c r="C359" s="6" t="s">
        <v>137</v>
      </c>
      <c r="D359" s="186">
        <v>156607</v>
      </c>
      <c r="E359" s="66">
        <v>0.16085815943761736</v>
      </c>
      <c r="F359" s="285"/>
      <c r="G359" s="285"/>
      <c r="H359" s="261"/>
      <c r="I359" s="135">
        <v>171988</v>
      </c>
      <c r="J359" s="66">
        <v>0.14885258671051776</v>
      </c>
      <c r="K359" s="285"/>
      <c r="L359" s="285"/>
      <c r="M359" s="400"/>
      <c r="N359" s="199">
        <f t="shared" si="28"/>
        <v>15381</v>
      </c>
      <c r="O359" s="379">
        <f t="shared" si="29"/>
        <v>9.8214000651311889E-2</v>
      </c>
    </row>
    <row r="360" spans="1:15" ht="14.45">
      <c r="A360" s="523"/>
      <c r="B360" s="523"/>
      <c r="C360" s="6" t="s">
        <v>139</v>
      </c>
      <c r="D360" s="186">
        <v>42584</v>
      </c>
      <c r="E360" s="66">
        <v>4.3739959653728747E-2</v>
      </c>
      <c r="F360" s="285"/>
      <c r="G360" s="285"/>
      <c r="H360" s="261"/>
      <c r="I360" s="135">
        <v>50456</v>
      </c>
      <c r="J360" s="66">
        <v>4.3668779886189064E-2</v>
      </c>
      <c r="K360" s="285"/>
      <c r="L360" s="285"/>
      <c r="M360" s="400"/>
      <c r="N360" s="199">
        <f t="shared" si="28"/>
        <v>7872</v>
      </c>
      <c r="O360" s="379">
        <f t="shared" si="29"/>
        <v>0.1848581626902123</v>
      </c>
    </row>
    <row r="361" spans="1:15" ht="14.45">
      <c r="A361" s="523"/>
      <c r="B361" s="523"/>
      <c r="C361" s="6" t="s">
        <v>138</v>
      </c>
      <c r="D361" s="186">
        <v>19662</v>
      </c>
      <c r="E361" s="66">
        <v>2.0195732827156081E-2</v>
      </c>
      <c r="F361" s="285"/>
      <c r="G361" s="285"/>
      <c r="H361" s="261"/>
      <c r="I361" s="135">
        <v>22739</v>
      </c>
      <c r="J361" s="66">
        <v>1.9680204253845989E-2</v>
      </c>
      <c r="K361" s="285"/>
      <c r="L361" s="285"/>
      <c r="M361" s="400"/>
      <c r="N361" s="199">
        <f t="shared" si="28"/>
        <v>3077</v>
      </c>
      <c r="O361" s="379">
        <f t="shared" si="29"/>
        <v>0.1564947614688231</v>
      </c>
    </row>
    <row r="362" spans="1:15" ht="14.45">
      <c r="A362" s="523"/>
      <c r="B362" s="523"/>
      <c r="C362" s="6" t="s">
        <v>154</v>
      </c>
      <c r="D362" s="186">
        <v>973572</v>
      </c>
      <c r="E362" s="66">
        <v>1</v>
      </c>
      <c r="F362" s="285"/>
      <c r="G362" s="285"/>
      <c r="H362" s="261"/>
      <c r="I362" s="135">
        <v>1155425</v>
      </c>
      <c r="J362" s="66">
        <v>1</v>
      </c>
      <c r="K362" s="285"/>
      <c r="L362" s="285"/>
      <c r="M362" s="400"/>
      <c r="N362" s="199">
        <f t="shared" si="28"/>
        <v>181853</v>
      </c>
      <c r="O362" s="379">
        <f t="shared" si="29"/>
        <v>0.18678947217052258</v>
      </c>
    </row>
    <row r="363" spans="1:15" ht="14.45">
      <c r="A363" s="523"/>
      <c r="B363" s="455" t="s">
        <v>168</v>
      </c>
      <c r="C363" s="6" t="s">
        <v>133</v>
      </c>
      <c r="D363" s="186">
        <v>132980</v>
      </c>
      <c r="E363" s="66">
        <v>0.1409539032614007</v>
      </c>
      <c r="F363" s="285"/>
      <c r="G363" s="285"/>
      <c r="H363" s="261"/>
      <c r="I363" s="135">
        <v>138958</v>
      </c>
      <c r="J363" s="66">
        <v>0.12536368713118179</v>
      </c>
      <c r="K363" s="285"/>
      <c r="L363" s="285"/>
      <c r="M363" s="400"/>
      <c r="N363" s="199">
        <f t="shared" si="28"/>
        <v>5978</v>
      </c>
      <c r="O363" s="379">
        <f t="shared" si="29"/>
        <v>4.4954128440366975E-2</v>
      </c>
    </row>
    <row r="364" spans="1:15" ht="14.45">
      <c r="A364" s="523"/>
      <c r="B364" s="523"/>
      <c r="C364" s="6" t="s">
        <v>134</v>
      </c>
      <c r="D364" s="186">
        <v>388882</v>
      </c>
      <c r="E364" s="66">
        <v>0.41220060015115073</v>
      </c>
      <c r="F364" s="285"/>
      <c r="G364" s="285"/>
      <c r="H364" s="261"/>
      <c r="I364" s="135">
        <v>492143</v>
      </c>
      <c r="J364" s="66">
        <v>0.4439964671037378</v>
      </c>
      <c r="K364" s="285"/>
      <c r="L364" s="285"/>
      <c r="M364" s="400"/>
      <c r="N364" s="199">
        <f t="shared" si="28"/>
        <v>103261</v>
      </c>
      <c r="O364" s="379">
        <f t="shared" si="29"/>
        <v>0.26553298944152726</v>
      </c>
    </row>
    <row r="365" spans="1:15" ht="14.45">
      <c r="A365" s="523"/>
      <c r="B365" s="523"/>
      <c r="C365" s="6" t="s">
        <v>136</v>
      </c>
      <c r="D365" s="186">
        <v>150724</v>
      </c>
      <c r="E365" s="66">
        <v>0.15976188987194584</v>
      </c>
      <c r="F365" s="285"/>
      <c r="G365" s="285"/>
      <c r="H365" s="261"/>
      <c r="I365" s="135">
        <v>172156</v>
      </c>
      <c r="J365" s="66">
        <v>0.1553139144328195</v>
      </c>
      <c r="K365" s="285"/>
      <c r="L365" s="285"/>
      <c r="M365" s="400"/>
      <c r="N365" s="199">
        <f t="shared" si="28"/>
        <v>21432</v>
      </c>
      <c r="O365" s="379">
        <f t="shared" si="29"/>
        <v>0.14219367851171677</v>
      </c>
    </row>
    <row r="366" spans="1:15" ht="14.45">
      <c r="A366" s="523"/>
      <c r="B366" s="523"/>
      <c r="C366" s="6" t="s">
        <v>137</v>
      </c>
      <c r="D366" s="186">
        <v>194376</v>
      </c>
      <c r="E366" s="66">
        <v>0.20603140246907822</v>
      </c>
      <c r="F366" s="285"/>
      <c r="G366" s="285"/>
      <c r="H366" s="261"/>
      <c r="I366" s="135">
        <v>212654</v>
      </c>
      <c r="J366" s="66">
        <v>0.19184998001694276</v>
      </c>
      <c r="K366" s="285"/>
      <c r="L366" s="285"/>
      <c r="M366" s="400"/>
      <c r="N366" s="199">
        <f t="shared" si="28"/>
        <v>18278</v>
      </c>
      <c r="O366" s="379">
        <f t="shared" si="29"/>
        <v>9.4034242910647409E-2</v>
      </c>
    </row>
    <row r="367" spans="1:15" ht="14.45">
      <c r="A367" s="523"/>
      <c r="B367" s="523"/>
      <c r="C367" s="6" t="s">
        <v>139</v>
      </c>
      <c r="D367" s="186">
        <v>48764</v>
      </c>
      <c r="E367" s="66">
        <v>5.1688044357339029E-2</v>
      </c>
      <c r="F367" s="285"/>
      <c r="G367" s="285"/>
      <c r="H367" s="261"/>
      <c r="I367" s="135">
        <v>58334</v>
      </c>
      <c r="J367" s="66">
        <v>5.2627163064453704E-2</v>
      </c>
      <c r="K367" s="285"/>
      <c r="L367" s="285"/>
      <c r="M367" s="400"/>
      <c r="N367" s="199">
        <f t="shared" si="28"/>
        <v>9570</v>
      </c>
      <c r="O367" s="379">
        <f t="shared" si="29"/>
        <v>0.19625133295053729</v>
      </c>
    </row>
    <row r="368" spans="1:15" ht="14.45">
      <c r="A368" s="523"/>
      <c r="B368" s="523"/>
      <c r="C368" s="6" t="s">
        <v>138</v>
      </c>
      <c r="D368" s="186">
        <v>27703</v>
      </c>
      <c r="E368" s="66">
        <v>2.9364159889085452E-2</v>
      </c>
      <c r="F368" s="285"/>
      <c r="G368" s="285"/>
      <c r="H368" s="261"/>
      <c r="I368" s="135">
        <v>34194</v>
      </c>
      <c r="J368" s="66">
        <v>3.0848788250864505E-2</v>
      </c>
      <c r="K368" s="285"/>
      <c r="L368" s="285"/>
      <c r="M368" s="400"/>
      <c r="N368" s="199">
        <f t="shared" si="28"/>
        <v>6491</v>
      </c>
      <c r="O368" s="379">
        <f t="shared" si="29"/>
        <v>0.23430675378117893</v>
      </c>
    </row>
    <row r="369" spans="1:15" ht="14.45">
      <c r="A369" s="523"/>
      <c r="B369" s="523"/>
      <c r="C369" s="6" t="s">
        <v>154</v>
      </c>
      <c r="D369" s="186">
        <v>943429</v>
      </c>
      <c r="E369" s="66">
        <v>1</v>
      </c>
      <c r="F369" s="285"/>
      <c r="G369" s="285"/>
      <c r="H369" s="261"/>
      <c r="I369" s="135">
        <v>1108439</v>
      </c>
      <c r="J369" s="66">
        <v>1</v>
      </c>
      <c r="K369" s="285"/>
      <c r="L369" s="285"/>
      <c r="M369" s="400"/>
      <c r="N369" s="199">
        <f t="shared" si="28"/>
        <v>165010</v>
      </c>
      <c r="O369" s="379">
        <f t="shared" si="29"/>
        <v>0.1749045238168426</v>
      </c>
    </row>
    <row r="370" spans="1:15" ht="14.45">
      <c r="A370" s="437" t="s">
        <v>128</v>
      </c>
      <c r="B370" s="437" t="s">
        <v>167</v>
      </c>
      <c r="C370" s="6" t="s">
        <v>133</v>
      </c>
      <c r="D370" s="186">
        <v>1076721</v>
      </c>
      <c r="E370" s="66">
        <v>0.25921461453682454</v>
      </c>
      <c r="F370" s="285"/>
      <c r="G370" s="285"/>
      <c r="H370" s="261"/>
      <c r="I370" s="135">
        <v>1104923</v>
      </c>
      <c r="J370" s="66">
        <v>0.22861612636049006</v>
      </c>
      <c r="K370" s="285"/>
      <c r="L370" s="285"/>
      <c r="M370" s="400"/>
      <c r="N370" s="199">
        <f t="shared" ref="N370:N383" si="30">I370-D370</f>
        <v>28202</v>
      </c>
      <c r="O370" s="379">
        <f t="shared" ref="O370:O383" si="31">N370/D370</f>
        <v>2.6192486261529216E-2</v>
      </c>
    </row>
    <row r="371" spans="1:15" ht="14.45">
      <c r="A371" s="437"/>
      <c r="B371" s="437"/>
      <c r="C371" s="6" t="s">
        <v>134</v>
      </c>
      <c r="D371" s="186">
        <v>2232871</v>
      </c>
      <c r="E371" s="66">
        <v>0.53755132070002709</v>
      </c>
      <c r="F371" s="285"/>
      <c r="G371" s="285"/>
      <c r="H371" s="261"/>
      <c r="I371" s="135">
        <v>2748245</v>
      </c>
      <c r="J371" s="66">
        <v>0.56863068846388842</v>
      </c>
      <c r="K371" s="285"/>
      <c r="L371" s="285"/>
      <c r="M371" s="400"/>
      <c r="N371" s="199">
        <f t="shared" si="30"/>
        <v>515374</v>
      </c>
      <c r="O371" s="379">
        <f t="shared" si="31"/>
        <v>0.23081225919455267</v>
      </c>
    </row>
    <row r="372" spans="1:15" ht="14.45">
      <c r="A372" s="437"/>
      <c r="B372" s="437"/>
      <c r="C372" s="6" t="s">
        <v>136</v>
      </c>
      <c r="D372" s="186">
        <v>371332</v>
      </c>
      <c r="E372" s="66">
        <v>8.939612141417147E-2</v>
      </c>
      <c r="F372" s="285"/>
      <c r="G372" s="285"/>
      <c r="H372" s="261"/>
      <c r="I372" s="135">
        <v>439884</v>
      </c>
      <c r="J372" s="66">
        <v>9.1015008401452241E-2</v>
      </c>
      <c r="K372" s="285"/>
      <c r="L372" s="285"/>
      <c r="M372" s="400"/>
      <c r="N372" s="199">
        <f t="shared" si="30"/>
        <v>68552</v>
      </c>
      <c r="O372" s="379">
        <f t="shared" si="31"/>
        <v>0.18461107580278566</v>
      </c>
    </row>
    <row r="373" spans="1:15" ht="14.45">
      <c r="A373" s="437"/>
      <c r="B373" s="437"/>
      <c r="C373" s="6" t="s">
        <v>137</v>
      </c>
      <c r="D373" s="186">
        <v>359357</v>
      </c>
      <c r="E373" s="66">
        <v>8.6513206518782165E-2</v>
      </c>
      <c r="F373" s="285"/>
      <c r="G373" s="285"/>
      <c r="H373" s="261"/>
      <c r="I373" s="135">
        <v>403984</v>
      </c>
      <c r="J373" s="66">
        <v>8.3587052845869092E-2</v>
      </c>
      <c r="K373" s="285"/>
      <c r="L373" s="285"/>
      <c r="M373" s="400"/>
      <c r="N373" s="199">
        <f t="shared" si="30"/>
        <v>44627</v>
      </c>
      <c r="O373" s="379">
        <f t="shared" si="31"/>
        <v>0.12418569834454317</v>
      </c>
    </row>
    <row r="374" spans="1:15" ht="14.45">
      <c r="A374" s="437"/>
      <c r="B374" s="437"/>
      <c r="C374" s="6" t="s">
        <v>139</v>
      </c>
      <c r="D374" s="186">
        <v>88170</v>
      </c>
      <c r="E374" s="66">
        <v>2.1226438941668098E-2</v>
      </c>
      <c r="F374" s="285"/>
      <c r="G374" s="285"/>
      <c r="H374" s="261"/>
      <c r="I374" s="135">
        <v>106598</v>
      </c>
      <c r="J374" s="66">
        <v>2.2055855329082226E-2</v>
      </c>
      <c r="K374" s="285"/>
      <c r="L374" s="285"/>
      <c r="M374" s="400"/>
      <c r="N374" s="199">
        <f t="shared" si="30"/>
        <v>18428</v>
      </c>
      <c r="O374" s="379">
        <f t="shared" si="31"/>
        <v>0.20900533061131904</v>
      </c>
    </row>
    <row r="375" spans="1:15" ht="14.45">
      <c r="A375" s="437"/>
      <c r="B375" s="437"/>
      <c r="C375" s="6" t="s">
        <v>139</v>
      </c>
      <c r="D375" s="186">
        <v>25331</v>
      </c>
      <c r="E375" s="66">
        <v>6.0982978885266489E-3</v>
      </c>
      <c r="F375" s="285"/>
      <c r="G375" s="285"/>
      <c r="H375" s="261"/>
      <c r="I375" s="135">
        <v>29459</v>
      </c>
      <c r="J375" s="66">
        <v>6.0952685992179331E-3</v>
      </c>
      <c r="K375" s="285"/>
      <c r="L375" s="285"/>
      <c r="M375" s="400"/>
      <c r="N375" s="199">
        <f t="shared" si="30"/>
        <v>4128</v>
      </c>
      <c r="O375" s="379">
        <f t="shared" si="31"/>
        <v>0.16296237811377365</v>
      </c>
    </row>
    <row r="376" spans="1:15" ht="14.45">
      <c r="A376" s="437"/>
      <c r="B376" s="437"/>
      <c r="C376" s="6" t="s">
        <v>154</v>
      </c>
      <c r="D376" s="186">
        <v>4153782</v>
      </c>
      <c r="E376" s="66">
        <v>1</v>
      </c>
      <c r="F376" s="285"/>
      <c r="G376" s="285"/>
      <c r="H376" s="261"/>
      <c r="I376" s="135">
        <v>4833093</v>
      </c>
      <c r="J376" s="66">
        <v>1</v>
      </c>
      <c r="K376" s="285"/>
      <c r="L376" s="285"/>
      <c r="M376" s="400"/>
      <c r="N376" s="199">
        <f t="shared" si="30"/>
        <v>679311</v>
      </c>
      <c r="O376" s="379">
        <f t="shared" si="31"/>
        <v>0.16354035912332424</v>
      </c>
    </row>
    <row r="377" spans="1:15" ht="14.45">
      <c r="A377" s="437"/>
      <c r="B377" s="437" t="s">
        <v>168</v>
      </c>
      <c r="C377" s="6" t="s">
        <v>133</v>
      </c>
      <c r="D377" s="186">
        <v>949981</v>
      </c>
      <c r="E377" s="66">
        <v>0.24495113384990694</v>
      </c>
      <c r="F377" s="285"/>
      <c r="G377" s="285"/>
      <c r="H377" s="261"/>
      <c r="I377" s="135">
        <v>991779</v>
      </c>
      <c r="J377" s="66">
        <v>0.21947024187823413</v>
      </c>
      <c r="K377" s="285"/>
      <c r="L377" s="285"/>
      <c r="M377" s="400"/>
      <c r="N377" s="199">
        <f t="shared" si="30"/>
        <v>41798</v>
      </c>
      <c r="O377" s="379">
        <f t="shared" si="31"/>
        <v>4.3998774712336354E-2</v>
      </c>
    </row>
    <row r="378" spans="1:15" ht="14.45">
      <c r="A378" s="437"/>
      <c r="B378" s="437"/>
      <c r="C378" s="6" t="s">
        <v>134</v>
      </c>
      <c r="D378" s="186">
        <v>1936776</v>
      </c>
      <c r="E378" s="66">
        <v>0.49939470075010695</v>
      </c>
      <c r="F378" s="285"/>
      <c r="G378" s="285"/>
      <c r="H378" s="261"/>
      <c r="I378" s="135">
        <v>2374839</v>
      </c>
      <c r="J378" s="66">
        <v>0.5255268459524387</v>
      </c>
      <c r="K378" s="285"/>
      <c r="L378" s="285"/>
      <c r="M378" s="400"/>
      <c r="N378" s="199">
        <f t="shared" si="30"/>
        <v>438063</v>
      </c>
      <c r="O378" s="379">
        <f t="shared" si="31"/>
        <v>0.22618155119642128</v>
      </c>
    </row>
    <row r="379" spans="1:15" ht="14.45">
      <c r="A379" s="437"/>
      <c r="B379" s="437"/>
      <c r="C379" s="6" t="s">
        <v>136</v>
      </c>
      <c r="D379" s="186">
        <v>389874</v>
      </c>
      <c r="E379" s="66">
        <v>0.10052840884038587</v>
      </c>
      <c r="F379" s="285"/>
      <c r="G379" s="285"/>
      <c r="H379" s="261"/>
      <c r="I379" s="135">
        <v>459847</v>
      </c>
      <c r="J379" s="66">
        <v>0.10175929548516387</v>
      </c>
      <c r="K379" s="285"/>
      <c r="L379" s="285"/>
      <c r="M379" s="400"/>
      <c r="N379" s="199">
        <f t="shared" si="30"/>
        <v>69973</v>
      </c>
      <c r="O379" s="379">
        <f t="shared" si="31"/>
        <v>0.17947593325022956</v>
      </c>
    </row>
    <row r="380" spans="1:15" ht="14.45">
      <c r="A380" s="437"/>
      <c r="B380" s="437"/>
      <c r="C380" s="6" t="s">
        <v>137</v>
      </c>
      <c r="D380" s="186">
        <v>465208</v>
      </c>
      <c r="E380" s="66">
        <v>0.11995316440649603</v>
      </c>
      <c r="F380" s="285"/>
      <c r="G380" s="285"/>
      <c r="H380" s="261"/>
      <c r="I380" s="135">
        <v>524697</v>
      </c>
      <c r="J380" s="66">
        <v>0.11610991713152206</v>
      </c>
      <c r="K380" s="285"/>
      <c r="L380" s="285"/>
      <c r="M380" s="400"/>
      <c r="N380" s="199">
        <f t="shared" si="30"/>
        <v>59489</v>
      </c>
      <c r="O380" s="379">
        <f t="shared" si="31"/>
        <v>0.12787613282660659</v>
      </c>
    </row>
    <row r="381" spans="1:15" ht="14.45">
      <c r="A381" s="437"/>
      <c r="B381" s="437"/>
      <c r="C381" s="6" t="s">
        <v>139</v>
      </c>
      <c r="D381" s="186">
        <v>102190</v>
      </c>
      <c r="E381" s="66">
        <v>2.6349533693960182E-2</v>
      </c>
      <c r="F381" s="285"/>
      <c r="G381" s="285"/>
      <c r="H381" s="261"/>
      <c r="I381" s="135">
        <v>125135</v>
      </c>
      <c r="J381" s="66">
        <v>2.7691056896176295E-2</v>
      </c>
      <c r="K381" s="285"/>
      <c r="L381" s="285"/>
      <c r="M381" s="400"/>
      <c r="N381" s="199">
        <f t="shared" si="30"/>
        <v>22945</v>
      </c>
      <c r="O381" s="379">
        <f t="shared" si="31"/>
        <v>0.22453273314414327</v>
      </c>
    </row>
    <row r="382" spans="1:15" ht="14.45">
      <c r="A382" s="437"/>
      <c r="B382" s="437"/>
      <c r="C382" s="6" t="s">
        <v>123</v>
      </c>
      <c r="D382" s="186">
        <v>34218</v>
      </c>
      <c r="E382" s="66">
        <v>8.8230584591440404E-3</v>
      </c>
      <c r="F382" s="285"/>
      <c r="G382" s="285"/>
      <c r="H382" s="261"/>
      <c r="I382" s="135">
        <v>42671</v>
      </c>
      <c r="J382" s="66">
        <v>9.4426426564649269E-3</v>
      </c>
      <c r="K382" s="285"/>
      <c r="L382" s="285"/>
      <c r="M382" s="400"/>
      <c r="N382" s="199">
        <f t="shared" si="30"/>
        <v>8453</v>
      </c>
      <c r="O382" s="379">
        <f t="shared" si="31"/>
        <v>0.24703372494009002</v>
      </c>
    </row>
    <row r="383" spans="1:15" ht="14.45">
      <c r="A383" s="437"/>
      <c r="B383" s="437"/>
      <c r="C383" s="6" t="s">
        <v>154</v>
      </c>
      <c r="D383" s="186">
        <v>3878247</v>
      </c>
      <c r="E383" s="66">
        <v>1</v>
      </c>
      <c r="F383" s="285"/>
      <c r="G383" s="285"/>
      <c r="H383" s="261"/>
      <c r="I383" s="135">
        <v>4518968</v>
      </c>
      <c r="J383" s="66">
        <v>1</v>
      </c>
      <c r="K383" s="285"/>
      <c r="L383" s="285"/>
      <c r="M383" s="400"/>
      <c r="N383" s="199">
        <f t="shared" si="30"/>
        <v>640721</v>
      </c>
      <c r="O383" s="379">
        <f t="shared" si="31"/>
        <v>0.16520892042203603</v>
      </c>
    </row>
    <row r="384" spans="1:15" ht="14.45">
      <c r="D384" s="136"/>
      <c r="E384" s="140"/>
    </row>
    <row r="385" ht="14.45"/>
    <row r="386" ht="14.45"/>
    <row r="387" ht="14.45"/>
    <row r="388" ht="14.45"/>
    <row r="389" ht="14.45"/>
    <row r="390" ht="14.45"/>
    <row r="391" ht="14.45"/>
    <row r="392" ht="14.45"/>
    <row r="393" ht="14.45"/>
  </sheetData>
  <mergeCells count="84">
    <mergeCell ref="B349:B355"/>
    <mergeCell ref="A342:A355"/>
    <mergeCell ref="B356:B362"/>
    <mergeCell ref="B363:B369"/>
    <mergeCell ref="A356:A369"/>
    <mergeCell ref="B342:B348"/>
    <mergeCell ref="B258:B264"/>
    <mergeCell ref="B265:B271"/>
    <mergeCell ref="A258:A271"/>
    <mergeCell ref="B272:B278"/>
    <mergeCell ref="B279:B285"/>
    <mergeCell ref="A272:A285"/>
    <mergeCell ref="B314:B320"/>
    <mergeCell ref="A314:A327"/>
    <mergeCell ref="B286:B292"/>
    <mergeCell ref="B293:B299"/>
    <mergeCell ref="A286:A299"/>
    <mergeCell ref="B300:B306"/>
    <mergeCell ref="B307:B313"/>
    <mergeCell ref="A300:A313"/>
    <mergeCell ref="B321:B327"/>
    <mergeCell ref="B328:B334"/>
    <mergeCell ref="B335:B341"/>
    <mergeCell ref="A328:A341"/>
    <mergeCell ref="D2:H3"/>
    <mergeCell ref="B55:B57"/>
    <mergeCell ref="B58:B60"/>
    <mergeCell ref="B61:B63"/>
    <mergeCell ref="B64:B66"/>
    <mergeCell ref="B45:C45"/>
    <mergeCell ref="B6:C6"/>
    <mergeCell ref="B11:C11"/>
    <mergeCell ref="B70:B72"/>
    <mergeCell ref="B73:B75"/>
    <mergeCell ref="B2:B5"/>
    <mergeCell ref="B29:C29"/>
    <mergeCell ref="B35:C35"/>
    <mergeCell ref="B67:B69"/>
    <mergeCell ref="A2:A5"/>
    <mergeCell ref="A90:A105"/>
    <mergeCell ref="A106:A121"/>
    <mergeCell ref="A122:A137"/>
    <mergeCell ref="A138:A153"/>
    <mergeCell ref="B106:B113"/>
    <mergeCell ref="B114:B121"/>
    <mergeCell ref="B122:B129"/>
    <mergeCell ref="A218:A233"/>
    <mergeCell ref="B138:B145"/>
    <mergeCell ref="B146:B153"/>
    <mergeCell ref="B154:B161"/>
    <mergeCell ref="B162:B169"/>
    <mergeCell ref="B130:B137"/>
    <mergeCell ref="B236:B238"/>
    <mergeCell ref="B239:B241"/>
    <mergeCell ref="B242:B244"/>
    <mergeCell ref="B16:C16"/>
    <mergeCell ref="A1:H1"/>
    <mergeCell ref="A154:A169"/>
    <mergeCell ref="A170:A185"/>
    <mergeCell ref="A186:A201"/>
    <mergeCell ref="A202:A217"/>
    <mergeCell ref="B202:B209"/>
    <mergeCell ref="B210:B217"/>
    <mergeCell ref="D4:H4"/>
    <mergeCell ref="B170:B177"/>
    <mergeCell ref="B178:B185"/>
    <mergeCell ref="B90:B97"/>
    <mergeCell ref="B98:B105"/>
    <mergeCell ref="A370:A383"/>
    <mergeCell ref="B370:B376"/>
    <mergeCell ref="B377:B383"/>
    <mergeCell ref="I2:M3"/>
    <mergeCell ref="N2:O3"/>
    <mergeCell ref="I4:M4"/>
    <mergeCell ref="N4:O4"/>
    <mergeCell ref="B254:C254"/>
    <mergeCell ref="B186:B193"/>
    <mergeCell ref="B194:B201"/>
    <mergeCell ref="B218:B225"/>
    <mergeCell ref="B226:B233"/>
    <mergeCell ref="B76:C76"/>
    <mergeCell ref="B245:B247"/>
    <mergeCell ref="B248:B250"/>
    <mergeCell ref="B251:B253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3A65-B990-4B90-8952-148125C383C5}">
  <dimension ref="A1:S63"/>
  <sheetViews>
    <sheetView zoomScale="80" zoomScaleNormal="80" zoomScaleSheetLayoutView="80" workbookViewId="0">
      <pane xSplit="1" ySplit="4" topLeftCell="B5" activePane="bottomRight" state="frozen"/>
      <selection pane="bottomRight" activeCell="B13" sqref="B13"/>
      <selection pane="bottomLeft" activeCell="L28" sqref="L28"/>
      <selection pane="topRight" activeCell="L28" sqref="L28"/>
    </sheetView>
  </sheetViews>
  <sheetFormatPr defaultColWidth="8.85546875" defaultRowHeight="12.75" customHeight="1"/>
  <cols>
    <col min="1" max="2" width="19.5703125" style="244" customWidth="1"/>
    <col min="3" max="3" width="12.42578125" style="244" customWidth="1"/>
    <col min="4" max="4" width="15.140625" style="244" customWidth="1"/>
    <col min="5" max="5" width="16.42578125" style="244" customWidth="1"/>
    <col min="6" max="6" width="12" style="244" customWidth="1"/>
    <col min="7" max="7" width="10" style="244" customWidth="1"/>
    <col min="8" max="8" width="12.28515625" style="244" customWidth="1"/>
    <col min="9" max="9" width="11.85546875" style="243" customWidth="1"/>
    <col min="10" max="11" width="12.42578125" style="244" customWidth="1"/>
    <col min="12" max="12" width="17.42578125" style="244" customWidth="1"/>
    <col min="13" max="13" width="16.140625" style="244" customWidth="1"/>
    <col min="14" max="14" width="18.7109375" style="244" customWidth="1"/>
    <col min="15" max="15" width="16.28515625" style="244" customWidth="1"/>
    <col min="16" max="16" width="14.5703125" style="242" customWidth="1"/>
    <col min="17" max="17" width="16.85546875" style="244" customWidth="1"/>
    <col min="18" max="18" width="12.28515625" style="244" customWidth="1"/>
    <col min="19" max="19" width="11.85546875" style="243" customWidth="1"/>
    <col min="20" max="16384" width="8.85546875" style="244"/>
  </cols>
  <sheetData>
    <row r="1" spans="1:19" s="240" customFormat="1" ht="21" customHeight="1">
      <c r="A1" s="456" t="s">
        <v>175</v>
      </c>
      <c r="B1" s="456"/>
      <c r="C1" s="457"/>
      <c r="D1" s="457"/>
      <c r="E1" s="457"/>
      <c r="F1" s="457"/>
      <c r="G1" s="457"/>
      <c r="H1" s="457"/>
      <c r="I1" s="457"/>
      <c r="J1" s="238"/>
      <c r="K1" s="238"/>
      <c r="L1" s="238"/>
      <c r="M1" s="238"/>
      <c r="N1" s="238"/>
      <c r="O1" s="238"/>
      <c r="P1" s="254"/>
      <c r="Q1" s="238"/>
      <c r="R1" s="238"/>
      <c r="S1" s="238"/>
    </row>
    <row r="2" spans="1:19" s="240" customFormat="1" ht="46.15" customHeight="1">
      <c r="A2" s="41"/>
      <c r="B2" s="421"/>
      <c r="C2" s="439" t="s">
        <v>89</v>
      </c>
      <c r="D2" s="439"/>
      <c r="E2" s="439"/>
      <c r="F2" s="439"/>
      <c r="G2" s="439"/>
      <c r="H2" s="439"/>
      <c r="I2" s="439"/>
      <c r="J2" s="438" t="s">
        <v>1</v>
      </c>
      <c r="K2" s="439"/>
      <c r="L2" s="439"/>
      <c r="M2" s="439"/>
      <c r="N2" s="439"/>
      <c r="O2" s="439"/>
      <c r="P2" s="439"/>
      <c r="Q2" s="439"/>
      <c r="R2" s="439"/>
      <c r="S2" s="440"/>
    </row>
    <row r="3" spans="1:19" s="190" customFormat="1" ht="16.899999999999999" customHeight="1">
      <c r="A3" s="42" t="s">
        <v>90</v>
      </c>
      <c r="B3" s="422"/>
      <c r="C3" s="427" t="s">
        <v>91</v>
      </c>
      <c r="D3" s="427"/>
      <c r="E3" s="427"/>
      <c r="F3" s="427"/>
      <c r="G3" s="427"/>
      <c r="H3" s="427"/>
      <c r="I3" s="427"/>
      <c r="J3" s="426" t="s">
        <v>92</v>
      </c>
      <c r="K3" s="427"/>
      <c r="L3" s="427"/>
      <c r="M3" s="427"/>
      <c r="N3" s="427"/>
      <c r="O3" s="427"/>
      <c r="P3" s="427"/>
      <c r="Q3" s="427"/>
      <c r="R3" s="427"/>
      <c r="S3" s="428"/>
    </row>
    <row r="4" spans="1:19" s="190" customFormat="1" ht="77.45" customHeight="1">
      <c r="A4" s="36" t="s">
        <v>176</v>
      </c>
      <c r="B4" s="47" t="s">
        <v>177</v>
      </c>
      <c r="C4" s="36" t="s">
        <v>147</v>
      </c>
      <c r="D4" s="36" t="s">
        <v>178</v>
      </c>
      <c r="E4" s="36" t="s">
        <v>179</v>
      </c>
      <c r="F4" s="36" t="s">
        <v>180</v>
      </c>
      <c r="G4" s="36" t="s">
        <v>181</v>
      </c>
      <c r="H4" s="36" t="s">
        <v>182</v>
      </c>
      <c r="I4" s="36" t="s">
        <v>183</v>
      </c>
      <c r="J4" s="47" t="s">
        <v>177</v>
      </c>
      <c r="K4" s="36" t="s">
        <v>147</v>
      </c>
      <c r="L4" s="36" t="s">
        <v>178</v>
      </c>
      <c r="M4" s="36" t="s">
        <v>179</v>
      </c>
      <c r="N4" s="36" t="s">
        <v>180</v>
      </c>
      <c r="O4" s="36" t="s">
        <v>181</v>
      </c>
      <c r="P4" s="36" t="s">
        <v>184</v>
      </c>
      <c r="Q4" s="36" t="s">
        <v>185</v>
      </c>
      <c r="R4" s="36" t="s">
        <v>186</v>
      </c>
      <c r="S4" s="49" t="s">
        <v>183</v>
      </c>
    </row>
    <row r="5" spans="1:19" ht="14.45">
      <c r="A5" s="19" t="s">
        <v>187</v>
      </c>
      <c r="B5" s="20">
        <v>469488</v>
      </c>
      <c r="C5" s="186">
        <v>437108</v>
      </c>
      <c r="D5" s="82">
        <v>7.0081078360496721E-2</v>
      </c>
      <c r="E5" s="82">
        <v>0.10919040603237644</v>
      </c>
      <c r="F5" s="22">
        <v>1790.0176909972481</v>
      </c>
      <c r="G5" s="66">
        <v>1.220878830091579E-2</v>
      </c>
      <c r="H5" s="186">
        <v>244192</v>
      </c>
      <c r="I5" s="82">
        <v>1.4223538560711308E-2</v>
      </c>
      <c r="J5" s="280">
        <v>486986</v>
      </c>
      <c r="K5" s="186">
        <v>451430</v>
      </c>
      <c r="L5" s="281">
        <v>6.5044414416410068E-2</v>
      </c>
      <c r="M5" s="281">
        <v>0.10338258423232838</v>
      </c>
      <c r="N5" s="22">
        <v>1879.8617473140666</v>
      </c>
      <c r="O5" s="66">
        <v>1.225365319992632E-2</v>
      </c>
      <c r="P5" s="282">
        <v>14322</v>
      </c>
      <c r="Q5" s="66">
        <v>3.2765357760553455E-2</v>
      </c>
      <c r="R5" s="186">
        <v>240140</v>
      </c>
      <c r="S5" s="351">
        <v>1.4054799789628664E-2</v>
      </c>
    </row>
    <row r="6" spans="1:19" ht="14.45">
      <c r="A6" s="19" t="s">
        <v>188</v>
      </c>
      <c r="B6" s="20">
        <v>121035</v>
      </c>
      <c r="C6" s="186">
        <v>93637</v>
      </c>
      <c r="D6" s="82">
        <v>5.7637472366692651E-2</v>
      </c>
      <c r="E6" s="82">
        <v>5.2831679784700492E-2</v>
      </c>
      <c r="F6" s="22">
        <v>4241.5745606088058</v>
      </c>
      <c r="G6" s="66">
        <v>2.615358927617092E-3</v>
      </c>
      <c r="H6" s="186">
        <v>22076</v>
      </c>
      <c r="I6" s="82">
        <v>1.2858686495309543E-3</v>
      </c>
      <c r="J6" s="280">
        <v>122972</v>
      </c>
      <c r="K6" s="186">
        <v>93531</v>
      </c>
      <c r="L6" s="281">
        <v>4.4220632731393872E-2</v>
      </c>
      <c r="M6" s="281">
        <v>5.1662015802247385E-2</v>
      </c>
      <c r="N6" s="22">
        <v>4269.4572511069518</v>
      </c>
      <c r="O6" s="66">
        <v>2.5388131879633801E-3</v>
      </c>
      <c r="P6" s="282">
        <v>-106</v>
      </c>
      <c r="Q6" s="66">
        <v>-1.1320311415359313E-3</v>
      </c>
      <c r="R6" s="186">
        <v>21907</v>
      </c>
      <c r="S6" s="351">
        <v>1.2821624843482766E-3</v>
      </c>
    </row>
    <row r="7" spans="1:19" ht="14.45">
      <c r="A7" s="19" t="s">
        <v>189</v>
      </c>
      <c r="B7" s="20">
        <v>726293</v>
      </c>
      <c r="C7" s="186">
        <v>655167</v>
      </c>
      <c r="D7" s="82">
        <v>0.10367890934677723</v>
      </c>
      <c r="E7" s="82">
        <v>0.12065473383122166</v>
      </c>
      <c r="F7" s="22">
        <v>1361.1172859383601</v>
      </c>
      <c r="G7" s="66">
        <v>1.8299356691586739E-2</v>
      </c>
      <c r="H7" s="186">
        <v>481345</v>
      </c>
      <c r="I7" s="82">
        <v>2.8037073976647821E-2</v>
      </c>
      <c r="J7" s="280">
        <v>771299</v>
      </c>
      <c r="K7" s="186">
        <v>693009</v>
      </c>
      <c r="L7" s="281">
        <v>9.6760648130110871E-2</v>
      </c>
      <c r="M7" s="281">
        <v>0.11626688830880984</v>
      </c>
      <c r="N7" s="22">
        <v>1427.0044209793693</v>
      </c>
      <c r="O7" s="66">
        <v>1.881109352596801E-2</v>
      </c>
      <c r="P7" s="282">
        <v>37842</v>
      </c>
      <c r="Q7" s="66">
        <v>5.7759319379639087E-2</v>
      </c>
      <c r="R7" s="186">
        <v>485639</v>
      </c>
      <c r="S7" s="351">
        <v>2.8423248584306969E-2</v>
      </c>
    </row>
    <row r="8" spans="1:19" ht="14.45">
      <c r="A8" s="19" t="s">
        <v>190</v>
      </c>
      <c r="B8" s="20">
        <v>314843</v>
      </c>
      <c r="C8" s="186">
        <v>284333</v>
      </c>
      <c r="D8" s="82">
        <v>6.0534654788575365E-2</v>
      </c>
      <c r="E8" s="82">
        <v>9.0313118772706646E-2</v>
      </c>
      <c r="F8" s="22">
        <v>2214.207284309221</v>
      </c>
      <c r="G8" s="66">
        <v>7.9416560757622594E-3</v>
      </c>
      <c r="H8" s="186">
        <v>128413</v>
      </c>
      <c r="I8" s="82">
        <v>7.4797178334942219E-3</v>
      </c>
      <c r="J8" s="280">
        <v>323989</v>
      </c>
      <c r="K8" s="186">
        <v>290863</v>
      </c>
      <c r="L8" s="281">
        <v>5.6301420256271856E-2</v>
      </c>
      <c r="M8" s="281">
        <v>8.4916266420961076E-2</v>
      </c>
      <c r="N8" s="22">
        <v>2305.3992359272706</v>
      </c>
      <c r="O8" s="66">
        <v>7.8952092920057792E-3</v>
      </c>
      <c r="P8" s="282">
        <v>6530</v>
      </c>
      <c r="Q8" s="66">
        <v>2.2966029268498556E-2</v>
      </c>
      <c r="R8" s="186">
        <v>126166</v>
      </c>
      <c r="S8" s="351">
        <v>7.384183685592946E-3</v>
      </c>
    </row>
    <row r="9" spans="1:19" ht="14.45">
      <c r="A9" s="19" t="s">
        <v>191</v>
      </c>
      <c r="B9" s="20">
        <v>6612278</v>
      </c>
      <c r="C9" s="186">
        <v>5649063</v>
      </c>
      <c r="D9" s="82">
        <v>6.8303539896793497E-2</v>
      </c>
      <c r="E9" s="82">
        <v>7.4718232032462722E-2</v>
      </c>
      <c r="F9" s="22">
        <v>2327.8843562476359</v>
      </c>
      <c r="G9" s="66">
        <v>0.15778300618047772</v>
      </c>
      <c r="H9" s="186">
        <v>2426694</v>
      </c>
      <c r="I9" s="82">
        <v>0.14134851135191476</v>
      </c>
      <c r="J9" s="280">
        <v>6875620</v>
      </c>
      <c r="K9" s="186">
        <v>5830613</v>
      </c>
      <c r="L9" s="281">
        <v>6.6416001199187807E-2</v>
      </c>
      <c r="M9" s="281">
        <v>7.3913326094528997E-2</v>
      </c>
      <c r="N9" s="22">
        <v>2385.3683063292756</v>
      </c>
      <c r="O9" s="66">
        <v>0.1582666407748311</v>
      </c>
      <c r="P9" s="282">
        <v>181550</v>
      </c>
      <c r="Q9" s="66">
        <v>3.2138073163637933E-2</v>
      </c>
      <c r="R9" s="186">
        <v>2444324</v>
      </c>
      <c r="S9" s="351">
        <v>0.14306023336796991</v>
      </c>
    </row>
    <row r="10" spans="1:19" ht="14.45">
      <c r="A10" s="19" t="s">
        <v>192</v>
      </c>
      <c r="B10" s="20">
        <v>726076</v>
      </c>
      <c r="C10" s="186">
        <v>601748</v>
      </c>
      <c r="D10" s="82">
        <v>5.5686101158624539E-2</v>
      </c>
      <c r="E10" s="82">
        <v>6.9058808670739241E-2</v>
      </c>
      <c r="F10" s="22">
        <v>2312.4053707162234</v>
      </c>
      <c r="G10" s="66">
        <v>1.6807319798538289E-2</v>
      </c>
      <c r="H10" s="186">
        <v>260226</v>
      </c>
      <c r="I10" s="82">
        <v>1.5157476680233836E-2</v>
      </c>
      <c r="J10" s="280">
        <v>747726</v>
      </c>
      <c r="K10" s="186">
        <v>613820</v>
      </c>
      <c r="L10" s="281">
        <v>5.47131080772865E-2</v>
      </c>
      <c r="M10" s="281">
        <v>6.5315564823563918E-2</v>
      </c>
      <c r="N10" s="22">
        <v>2376.4484519518533</v>
      </c>
      <c r="O10" s="66">
        <v>1.6661580770393581E-2</v>
      </c>
      <c r="P10" s="282">
        <v>12072</v>
      </c>
      <c r="Q10" s="66">
        <v>2.0061554005995866E-2</v>
      </c>
      <c r="R10" s="186">
        <v>258293</v>
      </c>
      <c r="S10" s="351">
        <v>1.5117249946125413E-2</v>
      </c>
    </row>
    <row r="11" spans="1:19" ht="14.45">
      <c r="A11" s="19" t="s">
        <v>193</v>
      </c>
      <c r="B11" s="20">
        <v>384799</v>
      </c>
      <c r="C11" s="186">
        <v>336982</v>
      </c>
      <c r="D11" s="82">
        <v>5.2842585063890654E-2</v>
      </c>
      <c r="E11" s="82">
        <v>6.3926263123846375E-2</v>
      </c>
      <c r="F11" s="22">
        <v>2237.9826530476707</v>
      </c>
      <c r="G11" s="66">
        <v>9.4121862313643421E-3</v>
      </c>
      <c r="H11" s="186">
        <v>150574</v>
      </c>
      <c r="I11" s="82">
        <v>8.770537508356312E-3</v>
      </c>
      <c r="J11" s="280">
        <v>398236</v>
      </c>
      <c r="K11" s="186">
        <v>346613</v>
      </c>
      <c r="L11" s="281">
        <v>5.4273786615043292E-2</v>
      </c>
      <c r="M11" s="281">
        <v>6.4233020688779702E-2</v>
      </c>
      <c r="N11" s="22">
        <v>2315.7863089113671</v>
      </c>
      <c r="O11" s="66">
        <v>9.4084918959441363E-3</v>
      </c>
      <c r="P11" s="282">
        <v>9631</v>
      </c>
      <c r="Q11" s="66">
        <v>2.8580161551655579E-2</v>
      </c>
      <c r="R11" s="186">
        <v>149674</v>
      </c>
      <c r="S11" s="351">
        <v>8.7600487370403969E-3</v>
      </c>
    </row>
    <row r="12" spans="1:19" ht="14.45">
      <c r="A12" s="19" t="s">
        <v>194</v>
      </c>
      <c r="B12" s="20">
        <v>38618</v>
      </c>
      <c r="C12" s="186">
        <v>34136</v>
      </c>
      <c r="D12" s="82">
        <v>7.6576048746191699E-2</v>
      </c>
      <c r="E12" s="82">
        <v>0.12927700960862432</v>
      </c>
      <c r="F12" s="22">
        <v>668.99227844628228</v>
      </c>
      <c r="G12" s="66">
        <v>9.534467395702239E-4</v>
      </c>
      <c r="H12" s="186">
        <v>51026</v>
      </c>
      <c r="I12" s="82">
        <v>2.9721296299586191E-3</v>
      </c>
      <c r="J12" s="280">
        <v>40373</v>
      </c>
      <c r="K12" s="186">
        <v>35515</v>
      </c>
      <c r="L12" s="281">
        <v>6.3071941433197234E-2</v>
      </c>
      <c r="M12" s="281">
        <v>0.11913276080529354</v>
      </c>
      <c r="N12" s="22">
        <v>693.2055511096363</v>
      </c>
      <c r="O12" s="66">
        <v>9.6402209289454235E-4</v>
      </c>
      <c r="P12" s="282">
        <v>1379</v>
      </c>
      <c r="Q12" s="66">
        <v>4.0397234591047576E-2</v>
      </c>
      <c r="R12" s="186">
        <v>51233</v>
      </c>
      <c r="S12" s="351">
        <v>2.9985406746982817E-3</v>
      </c>
    </row>
    <row r="13" spans="1:19" ht="14.45">
      <c r="A13" s="19" t="s">
        <v>195</v>
      </c>
      <c r="B13" s="20">
        <v>68540</v>
      </c>
      <c r="C13" s="186">
        <v>65214</v>
      </c>
      <c r="D13" s="82">
        <v>0.10548348514122734</v>
      </c>
      <c r="E13" s="82">
        <v>0.11623271076762658</v>
      </c>
      <c r="F13" s="22">
        <v>1433.9680724746031</v>
      </c>
      <c r="G13" s="66">
        <v>1.8214810075677461E-3</v>
      </c>
      <c r="H13" s="186">
        <v>45478</v>
      </c>
      <c r="I13" s="82">
        <v>2.6489732942276112E-3</v>
      </c>
      <c r="J13" s="280">
        <v>73785</v>
      </c>
      <c r="K13" s="186">
        <v>70064</v>
      </c>
      <c r="L13" s="281">
        <v>0.10049383420872346</v>
      </c>
      <c r="M13" s="281">
        <v>0.10997088376341631</v>
      </c>
      <c r="N13" s="22">
        <v>1507.6605267688069</v>
      </c>
      <c r="O13" s="66">
        <v>1.9018230020150138E-3</v>
      </c>
      <c r="P13" s="282">
        <v>4850</v>
      </c>
      <c r="Q13" s="66">
        <v>7.4370533934431257E-2</v>
      </c>
      <c r="R13" s="186">
        <v>46472</v>
      </c>
      <c r="S13" s="351">
        <v>2.7198911294395909E-3</v>
      </c>
    </row>
    <row r="14" spans="1:19" ht="14.45">
      <c r="A14" s="19" t="s">
        <v>196</v>
      </c>
      <c r="B14" s="20">
        <v>1661306</v>
      </c>
      <c r="C14" s="186">
        <v>1506382</v>
      </c>
      <c r="D14" s="82">
        <v>7.1450667891676881E-2</v>
      </c>
      <c r="E14" s="82">
        <v>7.8534528426388528E-2</v>
      </c>
      <c r="F14" s="22">
        <v>1641.9334586089176</v>
      </c>
      <c r="G14" s="66">
        <v>4.2074496321984796E-2</v>
      </c>
      <c r="H14" s="186">
        <v>917444</v>
      </c>
      <c r="I14" s="82">
        <v>5.3438688045854187E-2</v>
      </c>
      <c r="J14" s="280">
        <v>1731032</v>
      </c>
      <c r="K14" s="186">
        <v>1561133</v>
      </c>
      <c r="L14" s="281">
        <v>6.8151144072926523E-2</v>
      </c>
      <c r="M14" s="281">
        <v>7.4750197452747455E-2</v>
      </c>
      <c r="N14" s="22">
        <v>1731.383391669661</v>
      </c>
      <c r="O14" s="66">
        <v>4.2375523073257371E-2</v>
      </c>
      <c r="P14" s="282">
        <v>54751</v>
      </c>
      <c r="Q14" s="66">
        <v>3.6346026439508704E-2</v>
      </c>
      <c r="R14" s="186">
        <v>901668</v>
      </c>
      <c r="S14" s="351">
        <v>5.2772396171878483E-2</v>
      </c>
    </row>
    <row r="15" spans="1:19" ht="14.45">
      <c r="A15" s="19" t="s">
        <v>197</v>
      </c>
      <c r="B15" s="20">
        <v>773228</v>
      </c>
      <c r="C15" s="186">
        <v>733935</v>
      </c>
      <c r="D15" s="82">
        <v>6.9579731175104062E-2</v>
      </c>
      <c r="E15" s="82">
        <v>9.3410179375557775E-2</v>
      </c>
      <c r="F15" s="22">
        <v>1544.7880885027278</v>
      </c>
      <c r="G15" s="66">
        <v>2.049941213986619E-2</v>
      </c>
      <c r="H15" s="186">
        <v>475104</v>
      </c>
      <c r="I15" s="82">
        <v>2.7673552222628853E-2</v>
      </c>
      <c r="J15" s="280">
        <v>805839</v>
      </c>
      <c r="K15" s="186">
        <v>761897</v>
      </c>
      <c r="L15" s="281">
        <v>6.925608054632057E-2</v>
      </c>
      <c r="M15" s="281">
        <v>8.7601079936001844E-2</v>
      </c>
      <c r="N15" s="22">
        <v>1614.5887857795258</v>
      </c>
      <c r="O15" s="66">
        <v>2.0680995086866764E-2</v>
      </c>
      <c r="P15" s="282">
        <v>27962</v>
      </c>
      <c r="Q15" s="66">
        <v>3.8098741714184502E-2</v>
      </c>
      <c r="R15" s="186">
        <v>471883</v>
      </c>
      <c r="S15" s="351">
        <v>2.7618143954065727E-2</v>
      </c>
    </row>
    <row r="16" spans="1:19" ht="14.45">
      <c r="A16" s="19" t="s">
        <v>198</v>
      </c>
      <c r="B16" s="20">
        <v>99625</v>
      </c>
      <c r="C16" s="186">
        <v>94187</v>
      </c>
      <c r="D16" s="82">
        <v>6.8894858101436501E-2</v>
      </c>
      <c r="E16" s="82">
        <v>0.10378289997558049</v>
      </c>
      <c r="F16" s="22">
        <v>1794.1406175590987</v>
      </c>
      <c r="G16" s="66">
        <v>2.6307208829359232E-3</v>
      </c>
      <c r="H16" s="186">
        <v>52497</v>
      </c>
      <c r="I16" s="82">
        <v>3.0578114918656694E-3</v>
      </c>
      <c r="J16" s="280">
        <v>103391</v>
      </c>
      <c r="K16" s="186">
        <v>97343</v>
      </c>
      <c r="L16" s="281">
        <v>6.4288135767338175E-2</v>
      </c>
      <c r="M16" s="281">
        <v>9.6206198699444231E-2</v>
      </c>
      <c r="N16" s="22">
        <v>1902.0105902811699</v>
      </c>
      <c r="O16" s="66">
        <v>2.6422864307654071E-3</v>
      </c>
      <c r="P16" s="282">
        <v>3156</v>
      </c>
      <c r="Q16" s="66">
        <v>3.3507808933292277E-2</v>
      </c>
      <c r="R16" s="186">
        <v>51179</v>
      </c>
      <c r="S16" s="351">
        <v>2.9953801883626447E-3</v>
      </c>
    </row>
    <row r="17" spans="1:19" ht="14.45">
      <c r="A17" s="19" t="s">
        <v>199</v>
      </c>
      <c r="B17" s="20">
        <v>190536</v>
      </c>
      <c r="C17" s="186">
        <v>166819</v>
      </c>
      <c r="D17" s="82">
        <v>8.5188138041829772E-2</v>
      </c>
      <c r="E17" s="82">
        <v>9.015160143628724E-2</v>
      </c>
      <c r="F17" s="22">
        <v>1311.480436166951</v>
      </c>
      <c r="G17" s="66">
        <v>4.6593927715129239E-3</v>
      </c>
      <c r="H17" s="186">
        <v>127199</v>
      </c>
      <c r="I17" s="82">
        <v>7.4090055422942501E-3</v>
      </c>
      <c r="J17" s="280">
        <v>199536</v>
      </c>
      <c r="K17" s="186">
        <v>174130</v>
      </c>
      <c r="L17" s="281">
        <v>8.4988227186584733E-2</v>
      </c>
      <c r="M17" s="281">
        <v>8.2306322862229372E-2</v>
      </c>
      <c r="N17" s="22">
        <v>1376.2171219018715</v>
      </c>
      <c r="O17" s="66">
        <v>4.7265990999782251E-3</v>
      </c>
      <c r="P17" s="282">
        <v>7311</v>
      </c>
      <c r="Q17" s="66">
        <v>4.3825943088017551E-2</v>
      </c>
      <c r="R17" s="186">
        <v>126528</v>
      </c>
      <c r="S17" s="351">
        <v>7.4053706495466635E-3</v>
      </c>
    </row>
    <row r="18" spans="1:19" ht="14.45">
      <c r="A18" s="19" t="s">
        <v>200</v>
      </c>
      <c r="B18" s="20">
        <v>1942815</v>
      </c>
      <c r="C18" s="186">
        <v>1612044</v>
      </c>
      <c r="D18" s="82">
        <v>4.993163958303868E-2</v>
      </c>
      <c r="E18" s="82">
        <v>5.2967536866239381E-2</v>
      </c>
      <c r="F18" s="22">
        <v>2889.3975268722766</v>
      </c>
      <c r="G18" s="66">
        <v>4.5025723454527246E-2</v>
      </c>
      <c r="H18" s="186">
        <v>557917</v>
      </c>
      <c r="I18" s="82">
        <v>3.2497190584361367E-2</v>
      </c>
      <c r="J18" s="280">
        <v>1987689</v>
      </c>
      <c r="K18" s="186">
        <v>1631475</v>
      </c>
      <c r="L18" s="281">
        <v>4.4988737185675538E-2</v>
      </c>
      <c r="M18" s="281">
        <v>5.0478248210974734E-2</v>
      </c>
      <c r="N18" s="22">
        <v>2918.4607321039175</v>
      </c>
      <c r="O18" s="66">
        <v>4.4284892130230145E-2</v>
      </c>
      <c r="P18" s="282">
        <v>19431</v>
      </c>
      <c r="Q18" s="66">
        <v>1.2053641215748454E-2</v>
      </c>
      <c r="R18" s="186">
        <v>559019</v>
      </c>
      <c r="S18" s="351">
        <v>3.2717998349289693E-2</v>
      </c>
    </row>
    <row r="19" spans="1:19" ht="14.45">
      <c r="A19" s="19" t="s">
        <v>201</v>
      </c>
      <c r="B19" s="20">
        <v>769286</v>
      </c>
      <c r="C19" s="186">
        <v>687590</v>
      </c>
      <c r="D19" s="82">
        <v>5.6148286042554431E-2</v>
      </c>
      <c r="E19" s="82">
        <v>7.6174755304760103E-2</v>
      </c>
      <c r="F19" s="22">
        <v>2242.2485423215894</v>
      </c>
      <c r="G19" s="66">
        <v>1.9204957923045766E-2</v>
      </c>
      <c r="H19" s="186">
        <v>306652</v>
      </c>
      <c r="I19" s="82">
        <v>1.7861668468742809E-2</v>
      </c>
      <c r="J19" s="280">
        <v>794399</v>
      </c>
      <c r="K19" s="186">
        <v>705359</v>
      </c>
      <c r="L19" s="281">
        <v>5.2008976989022612E-2</v>
      </c>
      <c r="M19" s="281">
        <v>6.9395867919740159E-2</v>
      </c>
      <c r="N19" s="22">
        <v>2314.3597736034776</v>
      </c>
      <c r="O19" s="66">
        <v>1.9146322945853906E-2</v>
      </c>
      <c r="P19" s="282">
        <v>17769</v>
      </c>
      <c r="Q19" s="66">
        <v>2.584243517212292E-2</v>
      </c>
      <c r="R19" s="186">
        <v>304775</v>
      </c>
      <c r="S19" s="351">
        <v>1.7837726350812346E-2</v>
      </c>
    </row>
    <row r="20" spans="1:19" ht="14.45">
      <c r="A20" s="19" t="s">
        <v>202</v>
      </c>
      <c r="B20" s="20">
        <v>386692</v>
      </c>
      <c r="C20" s="186">
        <v>364129</v>
      </c>
      <c r="D20" s="82">
        <v>5.1146708995987687E-2</v>
      </c>
      <c r="E20" s="82">
        <v>7.1837178582315614E-2</v>
      </c>
      <c r="F20" s="22">
        <v>2089.2613290797885</v>
      </c>
      <c r="G20" s="66">
        <v>1.0170424415074E-2</v>
      </c>
      <c r="H20" s="186">
        <v>174286</v>
      </c>
      <c r="I20" s="82">
        <v>1.0151698833672401E-2</v>
      </c>
      <c r="J20" s="280">
        <v>398264</v>
      </c>
      <c r="K20" s="186">
        <v>373300</v>
      </c>
      <c r="L20" s="281">
        <v>4.8004286096972944E-2</v>
      </c>
      <c r="M20" s="281">
        <v>6.7390838467720329E-2</v>
      </c>
      <c r="N20" s="22">
        <v>2195.9340219769874</v>
      </c>
      <c r="O20" s="66">
        <v>1.0132886027806072E-2</v>
      </c>
      <c r="P20" s="282">
        <v>9171</v>
      </c>
      <c r="Q20" s="66">
        <v>2.5186129091613139E-2</v>
      </c>
      <c r="R20" s="186">
        <v>169996</v>
      </c>
      <c r="S20" s="351">
        <v>9.9494450946852435E-3</v>
      </c>
    </row>
    <row r="21" spans="1:19" ht="14.45">
      <c r="A21" s="19" t="s">
        <v>203</v>
      </c>
      <c r="B21" s="20">
        <v>398413</v>
      </c>
      <c r="C21" s="186">
        <v>343556</v>
      </c>
      <c r="D21" s="82">
        <v>7.1138329704618752E-2</v>
      </c>
      <c r="E21" s="82">
        <v>8.3223695700264291E-2</v>
      </c>
      <c r="F21" s="22">
        <v>1979.5223416208119</v>
      </c>
      <c r="G21" s="66">
        <v>9.5958034936661548E-3</v>
      </c>
      <c r="H21" s="186">
        <v>173555</v>
      </c>
      <c r="I21" s="82">
        <v>1.0109120015824641E-2</v>
      </c>
      <c r="J21" s="280">
        <v>413403</v>
      </c>
      <c r="K21" s="186">
        <v>353750</v>
      </c>
      <c r="L21" s="281">
        <v>6.5037455830388696E-2</v>
      </c>
      <c r="M21" s="281">
        <v>7.8900353356890454E-2</v>
      </c>
      <c r="N21" s="22">
        <v>2085.4335048841886</v>
      </c>
      <c r="O21" s="66">
        <v>9.6022192133308273E-3</v>
      </c>
      <c r="P21" s="282">
        <v>10194</v>
      </c>
      <c r="Q21" s="66">
        <v>2.9672018535551702E-2</v>
      </c>
      <c r="R21" s="186">
        <v>169629</v>
      </c>
      <c r="S21" s="351">
        <v>9.927965493107857E-3</v>
      </c>
    </row>
    <row r="22" spans="1:19" ht="14.45">
      <c r="A22" s="19" t="s">
        <v>204</v>
      </c>
      <c r="B22" s="20">
        <v>611023</v>
      </c>
      <c r="C22" s="186">
        <v>547638</v>
      </c>
      <c r="D22" s="82">
        <v>5.5323041863420727E-2</v>
      </c>
      <c r="E22" s="82">
        <v>6.8764402762408749E-2</v>
      </c>
      <c r="F22" s="22">
        <v>2728.8573080066176</v>
      </c>
      <c r="G22" s="66">
        <v>1.529598270344382E-2</v>
      </c>
      <c r="H22" s="186">
        <v>200684</v>
      </c>
      <c r="I22" s="82">
        <v>1.1689312559452349E-2</v>
      </c>
      <c r="J22" s="280">
        <v>627180</v>
      </c>
      <c r="K22" s="186">
        <v>557076</v>
      </c>
      <c r="L22" s="281">
        <v>4.9953686750102318E-2</v>
      </c>
      <c r="M22" s="281">
        <v>6.2916011459836718E-2</v>
      </c>
      <c r="N22" s="22">
        <v>2752.4741712823202</v>
      </c>
      <c r="O22" s="66">
        <v>1.512131694836886E-2</v>
      </c>
      <c r="P22" s="282">
        <v>9438</v>
      </c>
      <c r="Q22" s="66">
        <v>1.7234012248967385E-2</v>
      </c>
      <c r="R22" s="186">
        <v>202391</v>
      </c>
      <c r="S22" s="351">
        <v>1.1845444258443971E-2</v>
      </c>
    </row>
    <row r="23" spans="1:19" ht="14.45">
      <c r="A23" s="19" t="s">
        <v>205</v>
      </c>
      <c r="B23" s="20">
        <v>478853</v>
      </c>
      <c r="C23" s="186">
        <v>433857</v>
      </c>
      <c r="D23" s="82">
        <v>6.2144900278202263E-2</v>
      </c>
      <c r="E23" s="82">
        <v>8.4350373510165791E-2</v>
      </c>
      <c r="F23" s="22">
        <v>2096.1503154924676</v>
      </c>
      <c r="G23" s="66">
        <v>1.2117985179567572E-2</v>
      </c>
      <c r="H23" s="186">
        <v>206978</v>
      </c>
      <c r="I23" s="82">
        <v>1.2055921423383669E-2</v>
      </c>
      <c r="J23" s="280">
        <v>496443</v>
      </c>
      <c r="K23" s="186">
        <v>447901</v>
      </c>
      <c r="L23" s="281">
        <v>6.2152127367431642E-2</v>
      </c>
      <c r="M23" s="281">
        <v>8.0611563716089046E-2</v>
      </c>
      <c r="N23" s="22">
        <v>2178.8777272395591</v>
      </c>
      <c r="O23" s="66">
        <v>1.2157861732494958E-2</v>
      </c>
      <c r="P23" s="282">
        <v>14044</v>
      </c>
      <c r="Q23" s="66">
        <v>3.237011273299728E-2</v>
      </c>
      <c r="R23" s="186">
        <v>205565</v>
      </c>
      <c r="S23" s="351">
        <v>1.2031210621949765E-2</v>
      </c>
    </row>
    <row r="24" spans="1:19" ht="14.45">
      <c r="A24" s="19" t="s">
        <v>206</v>
      </c>
      <c r="B24" s="20">
        <v>137281</v>
      </c>
      <c r="C24" s="186">
        <v>119678</v>
      </c>
      <c r="D24" s="82">
        <v>6.0913451093768278E-2</v>
      </c>
      <c r="E24" s="82">
        <v>8.7493106502448237E-2</v>
      </c>
      <c r="F24" s="22">
        <v>1794.9725530191677</v>
      </c>
      <c r="G24" s="66">
        <v>3.3427056157219726E-3</v>
      </c>
      <c r="H24" s="186">
        <v>66674</v>
      </c>
      <c r="I24" s="82">
        <v>3.8835842697421117E-3</v>
      </c>
      <c r="J24" s="280">
        <v>143166</v>
      </c>
      <c r="K24" s="186">
        <v>124006</v>
      </c>
      <c r="L24" s="281">
        <v>6.407754463493702E-2</v>
      </c>
      <c r="M24" s="281">
        <v>8.3237907843168882E-2</v>
      </c>
      <c r="N24" s="22">
        <v>1768.3060732670726</v>
      </c>
      <c r="O24" s="66">
        <v>3.3660291046453787E-3</v>
      </c>
      <c r="P24" s="282">
        <v>4328</v>
      </c>
      <c r="Q24" s="66">
        <v>3.6163705944283829E-2</v>
      </c>
      <c r="R24" s="186">
        <v>70127</v>
      </c>
      <c r="S24" s="351">
        <v>4.1043597270229428E-3</v>
      </c>
    </row>
    <row r="25" spans="1:19" ht="14.45">
      <c r="A25" s="19" t="s">
        <v>207</v>
      </c>
      <c r="B25" s="20">
        <v>635665</v>
      </c>
      <c r="C25" s="186">
        <v>569349</v>
      </c>
      <c r="D25" s="82">
        <v>7.608514285613921E-2</v>
      </c>
      <c r="E25" s="82">
        <v>8.1078565168288694E-2</v>
      </c>
      <c r="F25" s="22">
        <v>1797.0116560563833</v>
      </c>
      <c r="G25" s="66">
        <v>1.5902388906947722E-2</v>
      </c>
      <c r="H25" s="186">
        <v>316831</v>
      </c>
      <c r="I25" s="82">
        <v>1.8454568313985405E-2</v>
      </c>
      <c r="J25" s="280">
        <v>661178</v>
      </c>
      <c r="K25" s="186">
        <v>588693</v>
      </c>
      <c r="L25" s="281">
        <v>7.4580468937120031E-2</v>
      </c>
      <c r="M25" s="281">
        <v>7.7400274846142217E-2</v>
      </c>
      <c r="N25" s="22">
        <v>1892.6418533771857</v>
      </c>
      <c r="O25" s="66">
        <v>1.5979531407359335E-2</v>
      </c>
      <c r="P25" s="282">
        <v>19344</v>
      </c>
      <c r="Q25" s="66">
        <v>3.3975645869229597E-2</v>
      </c>
      <c r="R25" s="186">
        <v>311043</v>
      </c>
      <c r="S25" s="351">
        <v>1.8204576875845209E-2</v>
      </c>
    </row>
    <row r="26" spans="1:19" ht="14.45">
      <c r="A26" s="19" t="s">
        <v>208</v>
      </c>
      <c r="B26" s="20">
        <v>719985</v>
      </c>
      <c r="C26" s="186">
        <v>643422</v>
      </c>
      <c r="D26" s="82">
        <v>5.9508378637970101E-2</v>
      </c>
      <c r="E26" s="82">
        <v>6.7565299290356873E-2</v>
      </c>
      <c r="F26" s="22">
        <v>1706.8616995877569</v>
      </c>
      <c r="G26" s="66">
        <v>1.7971309118460059E-2</v>
      </c>
      <c r="H26" s="186">
        <v>376962</v>
      </c>
      <c r="I26" s="82">
        <v>2.1957040127943816E-2</v>
      </c>
      <c r="J26" s="280">
        <v>744130</v>
      </c>
      <c r="K26" s="186">
        <v>660613</v>
      </c>
      <c r="L26" s="281">
        <v>5.6087300734317974E-2</v>
      </c>
      <c r="M26" s="281">
        <v>6.5354451093151356E-2</v>
      </c>
      <c r="N26" s="22">
        <v>1799.3539231735119</v>
      </c>
      <c r="O26" s="66">
        <v>1.7931733826646271E-2</v>
      </c>
      <c r="P26" s="282">
        <v>17191</v>
      </c>
      <c r="Q26" s="66">
        <v>2.6718079269903734E-2</v>
      </c>
      <c r="R26" s="186">
        <v>367139</v>
      </c>
      <c r="S26" s="351">
        <v>2.1487736903325054E-2</v>
      </c>
    </row>
    <row r="27" spans="1:19" ht="14.45">
      <c r="A27" s="19" t="s">
        <v>209</v>
      </c>
      <c r="B27" s="20">
        <v>1159852</v>
      </c>
      <c r="C27" s="186">
        <v>1048361</v>
      </c>
      <c r="D27" s="82">
        <v>5.4547050109647346E-2</v>
      </c>
      <c r="E27" s="82">
        <v>7.4864478934260237E-2</v>
      </c>
      <c r="F27" s="22">
        <v>2328.821684348954</v>
      </c>
      <c r="G27" s="66">
        <v>2.9281590618191338E-2</v>
      </c>
      <c r="H27" s="186">
        <v>450168</v>
      </c>
      <c r="I27" s="82">
        <v>2.6221096132544423E-2</v>
      </c>
      <c r="J27" s="280">
        <v>1190601</v>
      </c>
      <c r="K27" s="186">
        <v>1067715</v>
      </c>
      <c r="L27" s="281">
        <v>5.0958354991734685E-2</v>
      </c>
      <c r="M27" s="281">
        <v>6.8889169862744265E-2</v>
      </c>
      <c r="N27" s="22">
        <v>2448.511352613245</v>
      </c>
      <c r="O27" s="66">
        <v>2.8982144133884169E-2</v>
      </c>
      <c r="P27" s="282">
        <v>19354</v>
      </c>
      <c r="Q27" s="66">
        <v>1.846119800335953E-2</v>
      </c>
      <c r="R27" s="186">
        <v>436067</v>
      </c>
      <c r="S27" s="351">
        <v>2.5521922128191901E-2</v>
      </c>
    </row>
    <row r="28" spans="1:19" ht="14.45">
      <c r="A28" s="19" t="s">
        <v>210</v>
      </c>
      <c r="B28" s="20">
        <v>612294</v>
      </c>
      <c r="C28" s="186">
        <v>541413</v>
      </c>
      <c r="D28" s="82">
        <v>5.0538128932995696E-2</v>
      </c>
      <c r="E28" s="82">
        <v>6.0975632280717305E-2</v>
      </c>
      <c r="F28" s="22">
        <v>2137.3787538441493</v>
      </c>
      <c r="G28" s="66">
        <v>1.5122113300062504E-2</v>
      </c>
      <c r="H28" s="186">
        <v>253307</v>
      </c>
      <c r="I28" s="82">
        <v>1.4754463218279465E-2</v>
      </c>
      <c r="J28" s="280">
        <v>629497</v>
      </c>
      <c r="K28" s="186">
        <v>552284</v>
      </c>
      <c r="L28" s="281">
        <v>4.7616805846267499E-2</v>
      </c>
      <c r="M28" s="281">
        <v>5.810416379978417E-2</v>
      </c>
      <c r="N28" s="22">
        <v>2239.0497040460555</v>
      </c>
      <c r="O28" s="66">
        <v>1.4991242504636617E-2</v>
      </c>
      <c r="P28" s="282">
        <v>10871</v>
      </c>
      <c r="Q28" s="66">
        <v>2.0078941584335801E-2</v>
      </c>
      <c r="R28" s="186">
        <v>246660</v>
      </c>
      <c r="S28" s="351">
        <v>1.4436399250894506E-2</v>
      </c>
    </row>
    <row r="29" spans="1:19" ht="14.45">
      <c r="A29" s="19" t="s">
        <v>211</v>
      </c>
      <c r="B29" s="20">
        <v>328330</v>
      </c>
      <c r="C29" s="186">
        <v>308426</v>
      </c>
      <c r="D29" s="82">
        <v>6.6806948830513635E-2</v>
      </c>
      <c r="E29" s="82">
        <v>0.10099343116339089</v>
      </c>
      <c r="F29" s="22">
        <v>2184.7223993086545</v>
      </c>
      <c r="G29" s="66">
        <v>8.6145935112106244E-3</v>
      </c>
      <c r="H29" s="186">
        <v>141174</v>
      </c>
      <c r="I29" s="82">
        <v>8.2230123540896431E-3</v>
      </c>
      <c r="J29" s="280">
        <v>341249</v>
      </c>
      <c r="K29" s="186">
        <v>319357</v>
      </c>
      <c r="L29" s="281">
        <v>6.4432594244059158E-2</v>
      </c>
      <c r="M29" s="281">
        <v>9.3265530425198126E-2</v>
      </c>
      <c r="N29" s="22">
        <v>2255.218631715722</v>
      </c>
      <c r="O29" s="66">
        <v>8.6686527810931266E-3</v>
      </c>
      <c r="P29" s="282">
        <v>10931</v>
      </c>
      <c r="Q29" s="66">
        <v>3.5441240362355964E-2</v>
      </c>
      <c r="R29" s="186">
        <v>141608</v>
      </c>
      <c r="S29" s="351">
        <v>8.2879657225357548E-3</v>
      </c>
    </row>
    <row r="30" spans="1:19" ht="14.45">
      <c r="A30" s="19" t="s">
        <v>212</v>
      </c>
      <c r="B30" s="20">
        <v>678566</v>
      </c>
      <c r="C30" s="186">
        <v>609663</v>
      </c>
      <c r="D30" s="82">
        <v>5.7418606672866815E-2</v>
      </c>
      <c r="E30" s="82">
        <v>8.1823892871963691E-2</v>
      </c>
      <c r="F30" s="22">
        <v>2409.0971956043259</v>
      </c>
      <c r="G30" s="66">
        <v>1.7028392300990198E-2</v>
      </c>
      <c r="H30" s="186">
        <v>253067</v>
      </c>
      <c r="I30" s="82">
        <v>1.4740483852638615E-2</v>
      </c>
      <c r="J30" s="280">
        <v>699157</v>
      </c>
      <c r="K30" s="186">
        <v>624087</v>
      </c>
      <c r="L30" s="281">
        <v>5.1927055042005364E-2</v>
      </c>
      <c r="M30" s="281">
        <v>7.6261803242176171E-2</v>
      </c>
      <c r="N30" s="22">
        <v>2462.9698328255481</v>
      </c>
      <c r="O30" s="66">
        <v>1.6940269066261473E-2</v>
      </c>
      <c r="P30" s="282">
        <v>14424</v>
      </c>
      <c r="Q30" s="66">
        <v>2.3658972251883417E-2</v>
      </c>
      <c r="R30" s="186">
        <v>253388</v>
      </c>
      <c r="S30" s="351">
        <v>1.4830172437305023E-2</v>
      </c>
    </row>
    <row r="31" spans="1:19" ht="14.45">
      <c r="A31" s="19" t="s">
        <v>213</v>
      </c>
      <c r="B31" s="20">
        <v>113914</v>
      </c>
      <c r="C31" s="186">
        <v>98093</v>
      </c>
      <c r="D31" s="82">
        <v>5.9372228395502227E-2</v>
      </c>
      <c r="E31" s="82">
        <v>9.173947172581122E-2</v>
      </c>
      <c r="F31" s="22">
        <v>2235.7888498883162</v>
      </c>
      <c r="G31" s="66">
        <v>2.7398186965274774E-3</v>
      </c>
      <c r="H31" s="186">
        <v>43874</v>
      </c>
      <c r="I31" s="82">
        <v>2.5555445338612563E-3</v>
      </c>
      <c r="J31" s="280">
        <v>117854</v>
      </c>
      <c r="K31" s="186">
        <v>100670</v>
      </c>
      <c r="L31" s="281">
        <v>5.7425250819509291E-2</v>
      </c>
      <c r="M31" s="281">
        <v>8.4344889242078072E-2</v>
      </c>
      <c r="N31" s="22">
        <v>2286.9669915263862</v>
      </c>
      <c r="O31" s="66">
        <v>2.7325947935152354E-3</v>
      </c>
      <c r="P31" s="282">
        <v>2577</v>
      </c>
      <c r="Q31" s="66">
        <v>2.627098773612796E-2</v>
      </c>
      <c r="R31" s="186">
        <v>44019</v>
      </c>
      <c r="S31" s="351">
        <v>2.5763231112670283E-3</v>
      </c>
    </row>
    <row r="32" spans="1:19" ht="14.45">
      <c r="A32" s="19" t="s">
        <v>214</v>
      </c>
      <c r="B32" s="20">
        <v>315301</v>
      </c>
      <c r="C32" s="186">
        <v>250294</v>
      </c>
      <c r="D32" s="82">
        <v>5.2997674734512216E-2</v>
      </c>
      <c r="E32" s="82">
        <v>6.6805436806315774E-2</v>
      </c>
      <c r="F32" s="22">
        <v>2300.6654901095667</v>
      </c>
      <c r="G32" s="66">
        <v>6.9909186264937194E-3</v>
      </c>
      <c r="H32" s="186">
        <v>108792</v>
      </c>
      <c r="I32" s="82">
        <v>6.336846444997807E-3</v>
      </c>
      <c r="J32" s="280">
        <v>322425</v>
      </c>
      <c r="K32" s="186">
        <v>252612</v>
      </c>
      <c r="L32" s="281">
        <v>4.7907462828369198E-2</v>
      </c>
      <c r="M32" s="281">
        <v>6.3844947983468722E-2</v>
      </c>
      <c r="N32" s="22">
        <v>2356.6091069379531</v>
      </c>
      <c r="O32" s="66">
        <v>6.8569209891672853E-3</v>
      </c>
      <c r="P32" s="282">
        <v>2318</v>
      </c>
      <c r="Q32" s="66">
        <v>9.261108935891391E-3</v>
      </c>
      <c r="R32" s="186">
        <v>107193</v>
      </c>
      <c r="S32" s="351">
        <v>6.2737409588142978E-3</v>
      </c>
    </row>
    <row r="33" spans="1:19" ht="14.45">
      <c r="A33" s="19" t="s">
        <v>215</v>
      </c>
      <c r="B33" s="20">
        <v>383036</v>
      </c>
      <c r="C33" s="186">
        <v>321747</v>
      </c>
      <c r="D33" s="82">
        <v>5.93167923865646E-2</v>
      </c>
      <c r="E33" s="82">
        <v>6.1240664248617703E-2</v>
      </c>
      <c r="F33" s="22">
        <v>2960.6349206349205</v>
      </c>
      <c r="G33" s="66">
        <v>8.9866600690327175E-3</v>
      </c>
      <c r="H33" s="186">
        <v>108675</v>
      </c>
      <c r="I33" s="82">
        <v>6.3300315042478924E-3</v>
      </c>
      <c r="J33" s="280">
        <v>394841</v>
      </c>
      <c r="K33" s="186">
        <v>329042</v>
      </c>
      <c r="L33" s="281">
        <v>5.6090103998881605E-2</v>
      </c>
      <c r="M33" s="281">
        <v>5.9667154952863163E-2</v>
      </c>
      <c r="N33" s="22">
        <v>3129.7689593181972</v>
      </c>
      <c r="O33" s="66">
        <v>8.9315432208983813E-3</v>
      </c>
      <c r="P33" s="282">
        <v>7295</v>
      </c>
      <c r="Q33" s="66">
        <v>2.267309407702325E-2</v>
      </c>
      <c r="R33" s="186">
        <v>105133</v>
      </c>
      <c r="S33" s="351">
        <v>6.1531742578622073E-3</v>
      </c>
    </row>
    <row r="34" spans="1:19" ht="14.45">
      <c r="A34" s="19" t="s">
        <v>216</v>
      </c>
      <c r="B34" s="20">
        <v>102777</v>
      </c>
      <c r="C34" s="186">
        <v>90347</v>
      </c>
      <c r="D34" s="82">
        <v>5.4545253301161077E-2</v>
      </c>
      <c r="E34" s="82">
        <v>7.5962677233333706E-2</v>
      </c>
      <c r="F34" s="22">
        <v>1915.186331453767</v>
      </c>
      <c r="G34" s="66">
        <v>2.5234665039826289E-3</v>
      </c>
      <c r="H34" s="186">
        <v>47174</v>
      </c>
      <c r="I34" s="82">
        <v>2.7477608114229589E-3</v>
      </c>
      <c r="J34" s="280">
        <v>106102</v>
      </c>
      <c r="K34" s="186">
        <v>92467</v>
      </c>
      <c r="L34" s="281">
        <v>5.4235565120529489E-2</v>
      </c>
      <c r="M34" s="281">
        <v>7.2642131787556644E-2</v>
      </c>
      <c r="N34" s="22">
        <v>2022.1089923023092</v>
      </c>
      <c r="O34" s="66">
        <v>2.5099318840962875E-3</v>
      </c>
      <c r="P34" s="282">
        <v>2120</v>
      </c>
      <c r="Q34" s="66">
        <v>2.3465084618194295E-2</v>
      </c>
      <c r="R34" s="186">
        <v>45728</v>
      </c>
      <c r="S34" s="351">
        <v>2.6763466510374766E-3</v>
      </c>
    </row>
    <row r="35" spans="1:19" ht="14.45">
      <c r="A35" s="19" t="s">
        <v>217</v>
      </c>
      <c r="B35" s="20">
        <v>792527</v>
      </c>
      <c r="C35" s="186">
        <v>723059</v>
      </c>
      <c r="D35" s="82">
        <v>5.8140483694968187E-2</v>
      </c>
      <c r="E35" s="82">
        <v>8.7918136694239341E-2</v>
      </c>
      <c r="F35" s="22">
        <v>2157.309639672163</v>
      </c>
      <c r="G35" s="66">
        <v>2.0195636456143265E-2</v>
      </c>
      <c r="H35" s="186">
        <v>335167</v>
      </c>
      <c r="I35" s="82">
        <v>1.9522591848946429E-2</v>
      </c>
      <c r="J35" s="280">
        <v>819264</v>
      </c>
      <c r="K35" s="186">
        <v>743019</v>
      </c>
      <c r="L35" s="281">
        <v>5.5818222683403793E-2</v>
      </c>
      <c r="M35" s="281">
        <v>8.4557730017671154E-2</v>
      </c>
      <c r="N35" s="22">
        <v>2219.7960110419331</v>
      </c>
      <c r="O35" s="66">
        <v>2.0168569095886525E-2</v>
      </c>
      <c r="P35" s="282">
        <v>19960</v>
      </c>
      <c r="Q35" s="66">
        <v>2.760493956924677E-2</v>
      </c>
      <c r="R35" s="186">
        <v>334724</v>
      </c>
      <c r="S35" s="351">
        <v>1.9590567189071647E-2</v>
      </c>
    </row>
    <row r="36" spans="1:19" ht="14.45">
      <c r="A36" s="19" t="s">
        <v>218</v>
      </c>
      <c r="B36" s="20">
        <v>301215</v>
      </c>
      <c r="C36" s="186">
        <v>256309</v>
      </c>
      <c r="D36" s="82">
        <v>6.432080028403217E-2</v>
      </c>
      <c r="E36" s="82">
        <v>7.6481902703377569E-2</v>
      </c>
      <c r="F36" s="22">
        <v>2796.4540941574382</v>
      </c>
      <c r="G36" s="66">
        <v>7.1589225560260289E-3</v>
      </c>
      <c r="H36" s="186">
        <v>91655</v>
      </c>
      <c r="I36" s="82">
        <v>5.3386614908842011E-3</v>
      </c>
      <c r="J36" s="280">
        <v>311079</v>
      </c>
      <c r="K36" s="186">
        <v>262086</v>
      </c>
      <c r="L36" s="281">
        <v>6.1037216791434874E-2</v>
      </c>
      <c r="M36" s="281">
        <v>6.9732835786726496E-2</v>
      </c>
      <c r="N36" s="22">
        <v>2780.6943088740823</v>
      </c>
      <c r="O36" s="66">
        <v>7.1140840275477693E-3</v>
      </c>
      <c r="P36" s="282">
        <v>5777</v>
      </c>
      <c r="Q36" s="66">
        <v>2.2539200730368421E-2</v>
      </c>
      <c r="R36" s="186">
        <v>94252</v>
      </c>
      <c r="S36" s="351">
        <v>5.5163362612312859E-3</v>
      </c>
    </row>
    <row r="37" spans="1:19" ht="14.45">
      <c r="A37" s="19" t="s">
        <v>219</v>
      </c>
      <c r="B37" s="20">
        <v>2011385</v>
      </c>
      <c r="C37" s="186">
        <v>1841398</v>
      </c>
      <c r="D37" s="82">
        <v>5.6281151603292716E-2</v>
      </c>
      <c r="E37" s="82">
        <v>9.4341907615844045E-2</v>
      </c>
      <c r="F37" s="22">
        <v>2066.4394560861501</v>
      </c>
      <c r="G37" s="66">
        <v>5.1431770545791282E-2</v>
      </c>
      <c r="H37" s="186">
        <v>891097</v>
      </c>
      <c r="I37" s="82">
        <v>5.1904044935272918E-2</v>
      </c>
      <c r="J37" s="280">
        <v>2078394</v>
      </c>
      <c r="K37" s="186">
        <v>1893457</v>
      </c>
      <c r="L37" s="281">
        <v>5.3009917838113041E-2</v>
      </c>
      <c r="M37" s="281">
        <v>8.9804521570862189E-2</v>
      </c>
      <c r="N37" s="22">
        <v>2206.0884063256231</v>
      </c>
      <c r="O37" s="66">
        <v>5.13961531731894E-2</v>
      </c>
      <c r="P37" s="282">
        <v>52059</v>
      </c>
      <c r="Q37" s="66">
        <v>2.8271454623063564E-2</v>
      </c>
      <c r="R37" s="186">
        <v>858287</v>
      </c>
      <c r="S37" s="351">
        <v>5.0233413621391762E-2</v>
      </c>
    </row>
    <row r="38" spans="1:19" ht="14.45">
      <c r="A38" s="19" t="s">
        <v>220</v>
      </c>
      <c r="B38" s="20">
        <v>1109025</v>
      </c>
      <c r="C38" s="186">
        <v>963412</v>
      </c>
      <c r="D38" s="82">
        <v>5.91045160326008E-2</v>
      </c>
      <c r="E38" s="82">
        <v>8.5419322159159317E-2</v>
      </c>
      <c r="F38" s="22">
        <v>1923.0624897700097</v>
      </c>
      <c r="G38" s="66">
        <v>2.6908894722956073E-2</v>
      </c>
      <c r="H38" s="186">
        <v>500978</v>
      </c>
      <c r="I38" s="82">
        <v>2.9180644333426278E-2</v>
      </c>
      <c r="J38" s="280">
        <v>1139715</v>
      </c>
      <c r="K38" s="186">
        <v>981707</v>
      </c>
      <c r="L38" s="281">
        <v>5.5888365876987735E-2</v>
      </c>
      <c r="M38" s="281">
        <v>7.7763528221760664E-2</v>
      </c>
      <c r="N38" s="22">
        <v>1977.8284134774235</v>
      </c>
      <c r="O38" s="66">
        <v>2.6647535879184076E-2</v>
      </c>
      <c r="P38" s="282">
        <v>18295</v>
      </c>
      <c r="Q38" s="66">
        <v>1.8989798756918121E-2</v>
      </c>
      <c r="R38" s="186">
        <v>496356</v>
      </c>
      <c r="S38" s="351">
        <v>2.905048806688151E-2</v>
      </c>
    </row>
    <row r="39" spans="1:19" ht="14.45">
      <c r="A39" s="19" t="s">
        <v>221</v>
      </c>
      <c r="B39" s="20">
        <v>75358</v>
      </c>
      <c r="C39" s="186">
        <v>66063</v>
      </c>
      <c r="D39" s="82">
        <v>6.3439444166931563E-2</v>
      </c>
      <c r="E39" s="82">
        <v>9.8012503216626551E-2</v>
      </c>
      <c r="F39" s="22">
        <v>1429.1926272066457</v>
      </c>
      <c r="G39" s="66">
        <v>1.8451942804144511E-3</v>
      </c>
      <c r="H39" s="186">
        <v>46224</v>
      </c>
      <c r="I39" s="82">
        <v>2.6924258224279235E-3</v>
      </c>
      <c r="J39" s="280">
        <v>78343</v>
      </c>
      <c r="K39" s="186">
        <v>68330</v>
      </c>
      <c r="L39" s="281">
        <v>6.5637348163325046E-2</v>
      </c>
      <c r="M39" s="281">
        <v>9.568271623006E-2</v>
      </c>
      <c r="N39" s="22">
        <v>1468.010140506166</v>
      </c>
      <c r="O39" s="66">
        <v>1.8547551628180791E-3</v>
      </c>
      <c r="P39" s="282">
        <v>2267</v>
      </c>
      <c r="Q39" s="66">
        <v>3.4315728925419675E-2</v>
      </c>
      <c r="R39" s="186">
        <v>46546</v>
      </c>
      <c r="S39" s="351">
        <v>2.7242221662699085E-3</v>
      </c>
    </row>
    <row r="40" spans="1:19" ht="14.45">
      <c r="A40" s="19" t="s">
        <v>222</v>
      </c>
      <c r="B40" s="20">
        <v>1398230</v>
      </c>
      <c r="C40" s="186">
        <v>1233184</v>
      </c>
      <c r="D40" s="82">
        <v>5.0408535952461274E-2</v>
      </c>
      <c r="E40" s="82">
        <v>6.9393537379661099E-2</v>
      </c>
      <c r="F40" s="22">
        <v>2417.1499918656323</v>
      </c>
      <c r="G40" s="66">
        <v>3.4443850014359241E-2</v>
      </c>
      <c r="H40" s="186">
        <v>510181</v>
      </c>
      <c r="I40" s="82">
        <v>2.971669475839608E-2</v>
      </c>
      <c r="J40" s="280">
        <v>1435371</v>
      </c>
      <c r="K40" s="186">
        <v>1256009</v>
      </c>
      <c r="L40" s="281">
        <v>4.7995675190225545E-2</v>
      </c>
      <c r="M40" s="281">
        <v>6.3407985133864489E-2</v>
      </c>
      <c r="N40" s="22">
        <v>2535.4915810574294</v>
      </c>
      <c r="O40" s="66">
        <v>3.4093212019551775E-2</v>
      </c>
      <c r="P40" s="282">
        <v>22825</v>
      </c>
      <c r="Q40" s="66">
        <v>1.8508997846225707E-2</v>
      </c>
      <c r="R40" s="186">
        <v>495371</v>
      </c>
      <c r="S40" s="351">
        <v>2.8992838455018495E-2</v>
      </c>
    </row>
    <row r="41" spans="1:19" ht="14.45">
      <c r="A41" s="19" t="s">
        <v>223</v>
      </c>
      <c r="B41" s="20">
        <v>418509</v>
      </c>
      <c r="C41" s="186">
        <v>390751</v>
      </c>
      <c r="D41" s="82">
        <v>6.3638992606544834E-2</v>
      </c>
      <c r="E41" s="82">
        <v>9.5733600169929184E-2</v>
      </c>
      <c r="F41" s="22">
        <v>2311.4112142345894</v>
      </c>
      <c r="G41" s="66">
        <v>1.0913998914161137E-2</v>
      </c>
      <c r="H41" s="186">
        <v>169053</v>
      </c>
      <c r="I41" s="82">
        <v>9.8468904153450106E-3</v>
      </c>
      <c r="J41" s="280">
        <v>434825</v>
      </c>
      <c r="K41" s="186">
        <v>404142</v>
      </c>
      <c r="L41" s="281">
        <v>6.038966501873104E-2</v>
      </c>
      <c r="M41" s="281">
        <v>8.8884599967338218E-2</v>
      </c>
      <c r="N41" s="22">
        <v>2364.5512149171818</v>
      </c>
      <c r="O41" s="66">
        <v>1.0970063822795612E-2</v>
      </c>
      <c r="P41" s="282">
        <v>13391</v>
      </c>
      <c r="Q41" s="66">
        <v>3.4269905899153172E-2</v>
      </c>
      <c r="R41" s="186">
        <v>170917</v>
      </c>
      <c r="S41" s="351">
        <v>1.000334894496528E-2</v>
      </c>
    </row>
    <row r="42" spans="1:19" ht="14.45">
      <c r="A42" s="19" t="s">
        <v>224</v>
      </c>
      <c r="B42" s="20">
        <v>791143</v>
      </c>
      <c r="C42" s="186">
        <v>661144</v>
      </c>
      <c r="D42" s="82">
        <v>4.6020231598562493E-2</v>
      </c>
      <c r="E42" s="82">
        <v>6.120603075880595E-2</v>
      </c>
      <c r="F42" s="22">
        <v>3330.0627587665836</v>
      </c>
      <c r="G42" s="66">
        <v>1.8466299249660655E-2</v>
      </c>
      <c r="H42" s="186">
        <v>198538</v>
      </c>
      <c r="I42" s="82">
        <v>1.1564313731680405E-2</v>
      </c>
      <c r="J42" s="280">
        <v>810344</v>
      </c>
      <c r="K42" s="186">
        <v>670435</v>
      </c>
      <c r="L42" s="281">
        <v>4.3792463102314168E-2</v>
      </c>
      <c r="M42" s="281">
        <v>5.6370863692975455E-2</v>
      </c>
      <c r="N42" s="22">
        <v>3390.8990673491271</v>
      </c>
      <c r="O42" s="66">
        <v>1.8198343005765241E-2</v>
      </c>
      <c r="P42" s="282">
        <v>9291</v>
      </c>
      <c r="Q42" s="66">
        <v>1.4052914342412546E-2</v>
      </c>
      <c r="R42" s="186">
        <v>197716</v>
      </c>
      <c r="S42" s="351">
        <v>1.1571828080312405E-2</v>
      </c>
    </row>
    <row r="43" spans="1:19" ht="14.45">
      <c r="A43" s="19" t="s">
        <v>225</v>
      </c>
      <c r="B43" s="20">
        <v>1121313</v>
      </c>
      <c r="C43" s="186">
        <v>1001564</v>
      </c>
      <c r="D43" s="82">
        <v>5.3741947593963044E-2</v>
      </c>
      <c r="E43" s="82">
        <v>8.284542974787433E-2</v>
      </c>
      <c r="F43" s="22">
        <v>1832.9865247954376</v>
      </c>
      <c r="G43" s="66">
        <v>2.7974511667181619E-2</v>
      </c>
      <c r="H43" s="186">
        <v>546411</v>
      </c>
      <c r="I43" s="82">
        <v>3.1826996496596226E-2</v>
      </c>
      <c r="J43" s="280">
        <v>1153948</v>
      </c>
      <c r="K43" s="186">
        <v>1023642</v>
      </c>
      <c r="L43" s="281">
        <v>5.0087823672729334E-2</v>
      </c>
      <c r="M43" s="281">
        <v>7.7228171567794213E-2</v>
      </c>
      <c r="N43" s="22">
        <v>1934.4878806547811</v>
      </c>
      <c r="O43" s="66">
        <v>2.778582298225412E-2</v>
      </c>
      <c r="P43" s="282">
        <v>22078</v>
      </c>
      <c r="Q43" s="66">
        <v>2.2043523928575708E-2</v>
      </c>
      <c r="R43" s="186">
        <v>529154</v>
      </c>
      <c r="S43" s="351">
        <v>3.0970073823108048E-2</v>
      </c>
    </row>
    <row r="44" spans="1:19" ht="14.45">
      <c r="A44" s="19" t="s">
        <v>226</v>
      </c>
      <c r="B44" s="20">
        <v>129361</v>
      </c>
      <c r="C44" s="186">
        <v>114813</v>
      </c>
      <c r="D44" s="82">
        <v>5.352181373189447E-2</v>
      </c>
      <c r="E44" s="82">
        <v>6.2397115309241982E-2</v>
      </c>
      <c r="F44" s="22">
        <v>1807.6801964921119</v>
      </c>
      <c r="G44" s="66">
        <v>3.206822138219947E-3</v>
      </c>
      <c r="H44" s="186">
        <v>63514</v>
      </c>
      <c r="I44" s="82">
        <v>3.6995226221375722E-3</v>
      </c>
      <c r="J44" s="280">
        <v>135349</v>
      </c>
      <c r="K44" s="186">
        <v>119434</v>
      </c>
      <c r="L44" s="281">
        <v>6.8489709797879994E-2</v>
      </c>
      <c r="M44" s="281">
        <v>6.3675335331647598E-2</v>
      </c>
      <c r="N44" s="22">
        <v>1889.5392988229339</v>
      </c>
      <c r="O44" s="66">
        <v>3.2419263590811424E-3</v>
      </c>
      <c r="P44" s="282">
        <v>4621</v>
      </c>
      <c r="Q44" s="66">
        <v>4.0248055533781017E-2</v>
      </c>
      <c r="R44" s="186">
        <v>63208</v>
      </c>
      <c r="S44" s="351">
        <v>3.6994077833882263E-3</v>
      </c>
    </row>
    <row r="45" spans="1:19" ht="14.45">
      <c r="A45" s="19" t="s">
        <v>227</v>
      </c>
      <c r="B45" s="20">
        <v>487205</v>
      </c>
      <c r="C45" s="186">
        <v>433239</v>
      </c>
      <c r="D45" s="82">
        <v>5.9595281126583709E-2</v>
      </c>
      <c r="E45" s="82">
        <v>8.9966508093685005E-2</v>
      </c>
      <c r="F45" s="22">
        <v>1905.846798140075</v>
      </c>
      <c r="G45" s="66">
        <v>1.2100723927954776E-2</v>
      </c>
      <c r="H45" s="186">
        <v>227321</v>
      </c>
      <c r="I45" s="82">
        <v>1.3240847403516311E-2</v>
      </c>
      <c r="J45" s="280">
        <v>503476</v>
      </c>
      <c r="K45" s="186">
        <v>445209</v>
      </c>
      <c r="L45" s="281">
        <v>6.2204492721396019E-2</v>
      </c>
      <c r="M45" s="281">
        <v>8.6148303381108654E-2</v>
      </c>
      <c r="N45" s="22">
        <v>1924.4874405093824</v>
      </c>
      <c r="O45" s="66">
        <v>1.2084789862184607E-2</v>
      </c>
      <c r="P45" s="282">
        <v>11970</v>
      </c>
      <c r="Q45" s="66">
        <v>2.7629091563778883E-2</v>
      </c>
      <c r="R45" s="186">
        <v>231339</v>
      </c>
      <c r="S45" s="351">
        <v>1.3539699044444515E-2</v>
      </c>
    </row>
    <row r="46" spans="1:19" ht="14.45">
      <c r="A46" s="19" t="s">
        <v>228</v>
      </c>
      <c r="B46" s="20">
        <v>69787</v>
      </c>
      <c r="C46" s="186">
        <v>63468</v>
      </c>
      <c r="D46" s="82">
        <v>6.6127812440915104E-2</v>
      </c>
      <c r="E46" s="82">
        <v>9.2849940127308253E-2</v>
      </c>
      <c r="F46" s="22">
        <v>1446.3992707383773</v>
      </c>
      <c r="G46" s="66">
        <v>1.7727137821374199E-3</v>
      </c>
      <c r="H46" s="186">
        <v>43880</v>
      </c>
      <c r="I46" s="82">
        <v>2.5558940180022776E-3</v>
      </c>
      <c r="J46" s="280">
        <v>72773</v>
      </c>
      <c r="K46" s="186">
        <v>65859</v>
      </c>
      <c r="L46" s="281">
        <v>6.4440699069223645E-2</v>
      </c>
      <c r="M46" s="281">
        <v>9.0071212742373855E-2</v>
      </c>
      <c r="N46" s="22">
        <v>1499.2146418083726</v>
      </c>
      <c r="O46" s="66">
        <v>1.7876821347583181E-3</v>
      </c>
      <c r="P46" s="282">
        <v>2391</v>
      </c>
      <c r="Q46" s="66">
        <v>3.767252788806958E-2</v>
      </c>
      <c r="R46" s="186">
        <v>43929</v>
      </c>
      <c r="S46" s="351">
        <v>2.571055634040966E-3</v>
      </c>
    </row>
    <row r="47" spans="1:19" ht="14.45">
      <c r="A47" s="19" t="s">
        <v>229</v>
      </c>
      <c r="B47" s="20">
        <v>635828</v>
      </c>
      <c r="C47" s="186">
        <v>570262</v>
      </c>
      <c r="D47" s="82">
        <v>6.3234092399633859E-2</v>
      </c>
      <c r="E47" s="82">
        <v>7.7336382224310926E-2</v>
      </c>
      <c r="F47" s="22">
        <v>2197.8548001063732</v>
      </c>
      <c r="G47" s="66">
        <v>1.592788975277698E-2</v>
      </c>
      <c r="H47" s="186">
        <v>259463</v>
      </c>
      <c r="I47" s="82">
        <v>1.5113033946967296E-2</v>
      </c>
      <c r="J47" s="280">
        <v>659990</v>
      </c>
      <c r="K47" s="186">
        <v>588653</v>
      </c>
      <c r="L47" s="281">
        <v>6.0818512774079125E-2</v>
      </c>
      <c r="M47" s="281">
        <v>7.4453030902755957E-2</v>
      </c>
      <c r="N47" s="22">
        <v>2284.5317054049965</v>
      </c>
      <c r="O47" s="66">
        <v>1.5978445644056063E-2</v>
      </c>
      <c r="P47" s="282">
        <v>18391</v>
      </c>
      <c r="Q47" s="66">
        <v>3.2250088555786635E-2</v>
      </c>
      <c r="R47" s="186">
        <v>257669</v>
      </c>
      <c r="S47" s="351">
        <v>1.5080728770691382E-2</v>
      </c>
    </row>
    <row r="48" spans="1:19" ht="14.45">
      <c r="A48" s="19" t="s">
        <v>230</v>
      </c>
      <c r="B48" s="20">
        <v>2614007</v>
      </c>
      <c r="C48" s="186">
        <v>2458566</v>
      </c>
      <c r="D48" s="82">
        <v>7.7346713490709623E-2</v>
      </c>
      <c r="E48" s="82">
        <v>8.6703794000242418E-2</v>
      </c>
      <c r="F48" s="22">
        <v>1721.4052058769164</v>
      </c>
      <c r="G48" s="66">
        <v>6.8669783709813886E-2</v>
      </c>
      <c r="H48" s="186">
        <v>1428232</v>
      </c>
      <c r="I48" s="82">
        <v>8.3190738949850254E-2</v>
      </c>
      <c r="J48" s="280">
        <v>2728589</v>
      </c>
      <c r="K48" s="186">
        <v>2556544</v>
      </c>
      <c r="L48" s="281">
        <v>7.2689537125118914E-2</v>
      </c>
      <c r="M48" s="281">
        <v>8.2643208957092068E-2</v>
      </c>
      <c r="N48" s="22">
        <v>1802.844870566217</v>
      </c>
      <c r="O48" s="66">
        <v>6.9395041460143178E-2</v>
      </c>
      <c r="P48" s="282">
        <v>97978</v>
      </c>
      <c r="Q48" s="66">
        <v>3.985168590145638E-2</v>
      </c>
      <c r="R48" s="186">
        <v>1418061</v>
      </c>
      <c r="S48" s="351">
        <v>8.299560025185565E-2</v>
      </c>
    </row>
    <row r="49" spans="1:19" ht="14.45">
      <c r="A49" s="19" t="s">
        <v>231</v>
      </c>
      <c r="B49" s="20">
        <v>400221</v>
      </c>
      <c r="C49" s="186">
        <v>354154</v>
      </c>
      <c r="D49" s="82">
        <v>7.6142017314501598E-2</v>
      </c>
      <c r="E49" s="82">
        <v>8.1848574349012007E-2</v>
      </c>
      <c r="F49" s="22">
        <v>1498.0943558245876</v>
      </c>
      <c r="G49" s="66">
        <v>9.8918144072461054E-3</v>
      </c>
      <c r="H49" s="186">
        <v>236403</v>
      </c>
      <c r="I49" s="82">
        <v>1.3769849898308852E-2</v>
      </c>
      <c r="J49" s="280">
        <v>414987</v>
      </c>
      <c r="K49" s="186">
        <v>365507</v>
      </c>
      <c r="L49" s="281">
        <v>7.3659328001926094E-2</v>
      </c>
      <c r="M49" s="281">
        <v>7.6857625161761603E-2</v>
      </c>
      <c r="N49" s="22">
        <v>1558.9910045169354</v>
      </c>
      <c r="O49" s="66">
        <v>9.9213521922456843E-3</v>
      </c>
      <c r="P49" s="282">
        <v>11353</v>
      </c>
      <c r="Q49" s="66">
        <v>3.2056675909350171E-2</v>
      </c>
      <c r="R49" s="186">
        <v>234451</v>
      </c>
      <c r="S49" s="351">
        <v>1.3721836701416799E-2</v>
      </c>
    </row>
    <row r="50" spans="1:19" ht="14.45">
      <c r="A50" s="19" t="s">
        <v>232</v>
      </c>
      <c r="B50" s="20">
        <v>66956</v>
      </c>
      <c r="C50" s="186">
        <v>58035</v>
      </c>
      <c r="D50" s="82">
        <v>6.2927543723615059E-2</v>
      </c>
      <c r="E50" s="82">
        <v>7.9262514000172313E-2</v>
      </c>
      <c r="F50" s="22">
        <v>1611.0093271152564</v>
      </c>
      <c r="G50" s="66">
        <v>1.6209655944152198E-3</v>
      </c>
      <c r="H50" s="186">
        <v>36024</v>
      </c>
      <c r="I50" s="82">
        <v>2.0983027826917515E-3</v>
      </c>
      <c r="J50" s="280">
        <v>69005</v>
      </c>
      <c r="K50" s="186">
        <v>59250</v>
      </c>
      <c r="L50" s="281">
        <v>5.5966244725738398E-2</v>
      </c>
      <c r="M50" s="281">
        <v>7.4244725738396619E-2</v>
      </c>
      <c r="N50" s="22">
        <v>1622.7541630148992</v>
      </c>
      <c r="O50" s="66">
        <v>1.6082868929748453E-3</v>
      </c>
      <c r="P50" s="282">
        <v>1215</v>
      </c>
      <c r="Q50" s="66">
        <v>2.093564228482812E-2</v>
      </c>
      <c r="R50" s="186">
        <v>36512</v>
      </c>
      <c r="S50" s="351">
        <v>2.1369569830887057E-3</v>
      </c>
    </row>
    <row r="51" spans="1:19" ht="14.45">
      <c r="A51" s="19" t="s">
        <v>233</v>
      </c>
      <c r="B51" s="20">
        <v>954052</v>
      </c>
      <c r="C51" s="186">
        <v>801987</v>
      </c>
      <c r="D51" s="82">
        <v>6.1087025101404388E-2</v>
      </c>
      <c r="E51" s="82">
        <v>7.7946400627441598E-2</v>
      </c>
      <c r="F51" s="22">
        <v>1775.3208689915925</v>
      </c>
      <c r="G51" s="66">
        <v>2.2400160836879107E-2</v>
      </c>
      <c r="H51" s="186">
        <v>451742</v>
      </c>
      <c r="I51" s="82">
        <v>2.6312777472205673E-2</v>
      </c>
      <c r="J51" s="280">
        <v>983277</v>
      </c>
      <c r="K51" s="186">
        <v>818891</v>
      </c>
      <c r="L51" s="281">
        <v>5.7747612319588318E-2</v>
      </c>
      <c r="M51" s="281">
        <v>7.3638616128398046E-2</v>
      </c>
      <c r="N51" s="22">
        <v>1811.8019540860578</v>
      </c>
      <c r="O51" s="66">
        <v>2.2228044929536946E-2</v>
      </c>
      <c r="P51" s="282">
        <v>16904</v>
      </c>
      <c r="Q51" s="66">
        <v>2.1077648390809327E-2</v>
      </c>
      <c r="R51" s="186">
        <v>451976</v>
      </c>
      <c r="S51" s="351">
        <v>2.6453036519185499E-2</v>
      </c>
    </row>
    <row r="52" spans="1:19" ht="14.45">
      <c r="A52" s="19" t="s">
        <v>234</v>
      </c>
      <c r="B52" s="20">
        <v>1160584</v>
      </c>
      <c r="C52" s="186">
        <v>933546</v>
      </c>
      <c r="D52" s="82">
        <v>5.7821467822688974E-2</v>
      </c>
      <c r="E52" s="82">
        <v>5.3905217311198378E-2</v>
      </c>
      <c r="F52" s="22">
        <v>2997.0047481002784</v>
      </c>
      <c r="G52" s="66">
        <v>2.6074712618315687E-2</v>
      </c>
      <c r="H52" s="186">
        <v>311493</v>
      </c>
      <c r="I52" s="82">
        <v>1.8143643923190143E-2</v>
      </c>
      <c r="J52" s="280">
        <v>1195938</v>
      </c>
      <c r="K52" s="186">
        <v>951263</v>
      </c>
      <c r="L52" s="281">
        <v>5.4289928232255431E-2</v>
      </c>
      <c r="M52" s="281">
        <v>5.2674181588057138E-2</v>
      </c>
      <c r="N52" s="22">
        <v>3223.3746958802358</v>
      </c>
      <c r="O52" s="66">
        <v>2.5821161429062114E-2</v>
      </c>
      <c r="P52" s="282">
        <v>17717</v>
      </c>
      <c r="Q52" s="66">
        <v>1.8978175687111295E-2</v>
      </c>
      <c r="R52" s="186">
        <v>295114</v>
      </c>
      <c r="S52" s="351">
        <v>1.7272291934356934E-2</v>
      </c>
    </row>
    <row r="53" spans="1:19" ht="14.45">
      <c r="A53" s="19" t="s">
        <v>235</v>
      </c>
      <c r="B53" s="20">
        <v>192168</v>
      </c>
      <c r="C53" s="186">
        <v>175953</v>
      </c>
      <c r="D53" s="82">
        <v>5.7907509391712561E-2</v>
      </c>
      <c r="E53" s="82">
        <v>8.1538820025802344E-2</v>
      </c>
      <c r="F53" s="22">
        <v>2577.1596801124879</v>
      </c>
      <c r="G53" s="66">
        <v>4.914512953116932E-3</v>
      </c>
      <c r="H53" s="186">
        <v>68274</v>
      </c>
      <c r="I53" s="82">
        <v>3.9767800406811191E-3</v>
      </c>
      <c r="J53" s="280">
        <v>197889</v>
      </c>
      <c r="K53" s="186">
        <v>179965</v>
      </c>
      <c r="L53" s="281">
        <v>5.0943238963131722E-2</v>
      </c>
      <c r="M53" s="281">
        <v>7.4614508376628794E-2</v>
      </c>
      <c r="N53" s="22">
        <v>2658.3503205412271</v>
      </c>
      <c r="O53" s="66">
        <v>4.8849848218433427E-3</v>
      </c>
      <c r="P53" s="282">
        <v>4012</v>
      </c>
      <c r="Q53" s="66">
        <v>2.2801543594027952E-2</v>
      </c>
      <c r="R53" s="186">
        <v>67698</v>
      </c>
      <c r="S53" s="351">
        <v>3.9621963694439965E-3</v>
      </c>
    </row>
    <row r="54" spans="1:19" ht="14.45">
      <c r="A54" s="19" t="s">
        <v>236</v>
      </c>
      <c r="B54" s="20">
        <v>744153</v>
      </c>
      <c r="C54" s="186">
        <v>616170</v>
      </c>
      <c r="D54" s="82">
        <v>5.6813866303130629E-2</v>
      </c>
      <c r="E54" s="82">
        <v>6.3196845026534887E-2</v>
      </c>
      <c r="F54" s="22">
        <v>2122.5649770061486</v>
      </c>
      <c r="G54" s="66">
        <v>1.7210138197825898E-2</v>
      </c>
      <c r="H54" s="186">
        <v>290295</v>
      </c>
      <c r="I54" s="82">
        <v>1.690891645296197E-2</v>
      </c>
      <c r="J54" s="280">
        <v>761681</v>
      </c>
      <c r="K54" s="186">
        <v>622790</v>
      </c>
      <c r="L54" s="281">
        <v>5.1437884359093758E-2</v>
      </c>
      <c r="M54" s="281">
        <v>6.0336550040944778E-2</v>
      </c>
      <c r="N54" s="22">
        <v>2170.832026212137</v>
      </c>
      <c r="O54" s="66">
        <v>1.690506319115281E-2</v>
      </c>
      <c r="P54" s="282">
        <v>6620</v>
      </c>
      <c r="Q54" s="66">
        <v>1.0743788240258369E-2</v>
      </c>
      <c r="R54" s="186">
        <v>286890</v>
      </c>
      <c r="S54" s="351">
        <v>1.6790961570944316E-2</v>
      </c>
    </row>
    <row r="55" spans="1:19" ht="13.9" customHeight="1">
      <c r="A55" s="19" t="s">
        <v>237</v>
      </c>
      <c r="B55" s="20">
        <v>97491</v>
      </c>
      <c r="C55" s="186">
        <v>77035</v>
      </c>
      <c r="D55" s="82">
        <v>6.0530927500486789E-2</v>
      </c>
      <c r="E55" s="82">
        <v>5.1470110988511716E-2</v>
      </c>
      <c r="F55" s="22">
        <v>2912.3662621450985</v>
      </c>
      <c r="G55" s="66">
        <v>2.1516513236112082E-3</v>
      </c>
      <c r="H55" s="186">
        <v>26451</v>
      </c>
      <c r="I55" s="82">
        <v>1.5407008356923028E-3</v>
      </c>
      <c r="J55" s="280">
        <v>99652</v>
      </c>
      <c r="K55" s="186">
        <v>77620</v>
      </c>
      <c r="L55" s="281">
        <v>5.5836124710126257E-2</v>
      </c>
      <c r="M55" s="281">
        <v>4.9433135789744911E-2</v>
      </c>
      <c r="N55" s="22">
        <v>3031.3207841912049</v>
      </c>
      <c r="O55" s="66">
        <v>2.1069236900035019E-3</v>
      </c>
      <c r="P55" s="282">
        <v>585</v>
      </c>
      <c r="Q55" s="66">
        <v>7.5939508015836956E-3</v>
      </c>
      <c r="R55" s="186">
        <v>25606</v>
      </c>
      <c r="S55" s="351">
        <v>1.4986557983394336E-3</v>
      </c>
    </row>
    <row r="56" spans="1:19" ht="13.9" customHeight="1">
      <c r="A56" s="21" t="s">
        <v>238</v>
      </c>
      <c r="B56" s="280">
        <v>158248</v>
      </c>
      <c r="C56" s="186">
        <v>156551</v>
      </c>
      <c r="D56" s="82">
        <v>0.13242968745009615</v>
      </c>
      <c r="E56" s="82">
        <v>0.26383095604627244</v>
      </c>
      <c r="F56" s="22">
        <v>1295.0300282911173</v>
      </c>
      <c r="G56" s="66">
        <v>4.3725990311242711E-3</v>
      </c>
      <c r="H56" s="186">
        <v>120886</v>
      </c>
      <c r="I56" s="82">
        <v>7.0412899785830298E-3</v>
      </c>
      <c r="J56" s="280">
        <v>173963</v>
      </c>
      <c r="K56" s="186">
        <v>171964</v>
      </c>
      <c r="L56" s="281">
        <v>0.12422948989323347</v>
      </c>
      <c r="M56" s="281">
        <v>0.2769940220046056</v>
      </c>
      <c r="N56" s="22">
        <v>1464.1589115275567</v>
      </c>
      <c r="O56" s="66">
        <v>4.6678050171059292E-3</v>
      </c>
      <c r="P56" s="282">
        <v>15413</v>
      </c>
      <c r="Q56" s="66">
        <v>9.8453539102273377E-2</v>
      </c>
      <c r="R56" s="186">
        <v>117449</v>
      </c>
      <c r="S56" s="351">
        <v>6.873999252486454E-3</v>
      </c>
    </row>
    <row r="57" spans="1:19" ht="13.9" customHeight="1">
      <c r="A57" s="21" t="s">
        <v>239</v>
      </c>
      <c r="B57" s="280">
        <v>2742598</v>
      </c>
      <c r="C57" s="186">
        <v>2603753</v>
      </c>
      <c r="D57" s="82">
        <v>7.0177547563075302E-2</v>
      </c>
      <c r="E57" s="82">
        <v>0.11020976260036955</v>
      </c>
      <c r="F57" s="22">
        <v>2276.7203373083535</v>
      </c>
      <c r="G57" s="66">
        <v>7.2724976813223263E-2</v>
      </c>
      <c r="H57" s="186">
        <v>1143642</v>
      </c>
      <c r="I57" s="82">
        <v>6.6614123667642675E-2</v>
      </c>
      <c r="J57" s="280">
        <v>2875271</v>
      </c>
      <c r="K57" s="186">
        <v>2714298</v>
      </c>
      <c r="L57" s="281">
        <v>7.7197861104418161E-2</v>
      </c>
      <c r="M57" s="281">
        <v>9.7201560035044057E-2</v>
      </c>
      <c r="N57" s="22">
        <v>2231.8739762792807</v>
      </c>
      <c r="O57" s="66">
        <v>7.3677129063760963E-2</v>
      </c>
      <c r="P57" s="282">
        <v>110545</v>
      </c>
      <c r="Q57" s="66">
        <v>4.245602405450901E-2</v>
      </c>
      <c r="R57" s="186">
        <v>1216152</v>
      </c>
      <c r="S57" s="351">
        <v>7.117836626033347E-2</v>
      </c>
    </row>
    <row r="58" spans="1:19" ht="14.45" customHeight="1">
      <c r="A58" s="21" t="s">
        <v>240</v>
      </c>
      <c r="B58" s="280">
        <v>40432112</v>
      </c>
      <c r="C58" s="186">
        <v>35802734</v>
      </c>
      <c r="D58" s="82">
        <v>6.3756890744712399E-2</v>
      </c>
      <c r="E58" s="82">
        <v>8.1314292925227447E-2</v>
      </c>
      <c r="F58" s="22">
        <v>2085.4146230338824</v>
      </c>
      <c r="G58" s="66">
        <v>1</v>
      </c>
      <c r="H58" s="186">
        <v>17168161</v>
      </c>
      <c r="I58" s="82">
        <v>1</v>
      </c>
      <c r="J58" s="280">
        <v>41881485</v>
      </c>
      <c r="K58" s="186">
        <v>36840442</v>
      </c>
      <c r="L58" s="281">
        <v>6.1524017545717825E-2</v>
      </c>
      <c r="M58" s="281">
        <v>7.7099590716094013E-2</v>
      </c>
      <c r="N58" s="22">
        <v>2156.1798803673983</v>
      </c>
      <c r="O58" s="66">
        <v>1</v>
      </c>
      <c r="P58" s="282">
        <v>1037708</v>
      </c>
      <c r="Q58" s="66">
        <v>2.8984043509079502E-2</v>
      </c>
      <c r="R58" s="186">
        <v>17085978</v>
      </c>
      <c r="S58" s="351">
        <v>1</v>
      </c>
    </row>
    <row r="59" spans="1:19" ht="14.45" customHeight="1">
      <c r="A59" s="23"/>
      <c r="B59" s="23"/>
      <c r="C59" s="3"/>
      <c r="D59" s="3"/>
      <c r="E59" s="3"/>
      <c r="F59" s="3"/>
      <c r="G59" s="255"/>
      <c r="H59" s="3"/>
      <c r="J59" s="3"/>
      <c r="K59" s="3"/>
      <c r="L59" s="3"/>
      <c r="M59" s="3"/>
      <c r="N59" s="3"/>
      <c r="O59" s="255"/>
      <c r="P59" s="208"/>
      <c r="Q59" s="255"/>
      <c r="R59" s="3"/>
    </row>
    <row r="60" spans="1:19" ht="14.45" customHeight="1"/>
    <row r="61" spans="1:19" ht="14.45" customHeight="1"/>
    <row r="62" spans="1:19" ht="14.45" customHeight="1"/>
    <row r="63" spans="1:19" ht="14.45" customHeight="1"/>
  </sheetData>
  <sortState xmlns:xlrd2="http://schemas.microsoft.com/office/spreadsheetml/2017/richdata2" ref="A5:I55">
    <sortCondition ref="A5:A55"/>
  </sortState>
  <mergeCells count="5">
    <mergeCell ref="J2:S2"/>
    <mergeCell ref="J3:S3"/>
    <mergeCell ref="A1:I1"/>
    <mergeCell ref="C2:I2"/>
    <mergeCell ref="C3:I3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E15EF-CA00-4EB2-8648-AEB1A0287457}">
  <dimension ref="A1:Z171"/>
  <sheetViews>
    <sheetView zoomScale="80" zoomScaleNormal="80" zoomScaleSheetLayoutView="80" workbookViewId="0">
      <pane xSplit="1" ySplit="4" topLeftCell="B5" activePane="bottomRight" state="frozen"/>
      <selection pane="bottomRight" activeCell="A36" sqref="A36:XFD36"/>
      <selection pane="bottomLeft" activeCell="L28" sqref="L28"/>
      <selection pane="topRight" activeCell="L28" sqref="L28"/>
    </sheetView>
  </sheetViews>
  <sheetFormatPr defaultColWidth="8.85546875" defaultRowHeight="12.75" customHeight="1"/>
  <cols>
    <col min="1" max="1" width="19.5703125" style="244" customWidth="1"/>
    <col min="2" max="2" width="15.28515625" style="244" customWidth="1"/>
    <col min="3" max="3" width="13.5703125" style="244" bestFit="1" customWidth="1"/>
    <col min="4" max="6" width="15.28515625" style="244" customWidth="1"/>
    <col min="7" max="7" width="16.85546875" style="244" customWidth="1"/>
    <col min="8" max="8" width="19.42578125" style="243" customWidth="1"/>
    <col min="9" max="9" width="17.28515625" style="244" customWidth="1"/>
    <col min="10" max="10" width="21.85546875" style="244" customWidth="1"/>
    <col min="11" max="11" width="15.7109375" style="244" customWidth="1"/>
    <col min="12" max="12" width="15.7109375" style="243" customWidth="1"/>
    <col min="13" max="13" width="14.42578125" style="244" customWidth="1"/>
    <col min="14" max="17" width="15.7109375" style="244" customWidth="1"/>
    <col min="18" max="18" width="17.7109375" style="244" customWidth="1"/>
    <col min="19" max="19" width="17.7109375" style="244" hidden="1" customWidth="1"/>
    <col min="20" max="20" width="15.7109375" style="243" customWidth="1"/>
    <col min="21" max="21" width="18.85546875" style="244" customWidth="1"/>
    <col min="22" max="22" width="18.28515625" style="243" customWidth="1"/>
    <col min="23" max="23" width="18.42578125" style="244" customWidth="1"/>
    <col min="24" max="16384" width="8.85546875" style="244"/>
  </cols>
  <sheetData>
    <row r="1" spans="1:26" s="240" customFormat="1" ht="21" customHeight="1">
      <c r="A1" s="456" t="s">
        <v>241</v>
      </c>
      <c r="B1" s="457"/>
      <c r="C1" s="457"/>
      <c r="D1" s="457"/>
      <c r="E1" s="457"/>
      <c r="F1" s="457"/>
      <c r="G1" s="457"/>
      <c r="H1" s="457"/>
      <c r="I1" s="457"/>
      <c r="J1" s="155"/>
      <c r="K1" s="184"/>
      <c r="L1" s="185"/>
      <c r="M1" s="238"/>
      <c r="N1" s="238"/>
      <c r="O1" s="238"/>
      <c r="P1" s="238"/>
      <c r="Q1" s="238"/>
      <c r="R1" s="238"/>
      <c r="S1" s="238"/>
      <c r="T1" s="239"/>
      <c r="U1" s="238"/>
      <c r="V1" s="239"/>
      <c r="W1" s="238"/>
    </row>
    <row r="2" spans="1:26" s="240" customFormat="1" ht="46.15" customHeight="1">
      <c r="A2" s="41"/>
      <c r="B2" s="438" t="s">
        <v>89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8" t="s">
        <v>1</v>
      </c>
      <c r="N2" s="439"/>
      <c r="O2" s="439"/>
      <c r="P2" s="439"/>
      <c r="Q2" s="439"/>
      <c r="R2" s="439"/>
      <c r="S2" s="439"/>
      <c r="T2" s="439"/>
      <c r="U2" s="439"/>
      <c r="V2" s="439"/>
      <c r="W2" s="439"/>
    </row>
    <row r="3" spans="1:26" s="190" customFormat="1" ht="16.899999999999999" customHeight="1">
      <c r="A3" s="42" t="s">
        <v>90</v>
      </c>
      <c r="B3" s="426" t="s">
        <v>91</v>
      </c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6" t="s">
        <v>92</v>
      </c>
      <c r="N3" s="427"/>
      <c r="O3" s="427"/>
      <c r="P3" s="427"/>
      <c r="Q3" s="427"/>
      <c r="R3" s="427"/>
      <c r="S3" s="427"/>
      <c r="T3" s="427"/>
      <c r="U3" s="427"/>
      <c r="V3" s="427"/>
      <c r="W3" s="428"/>
      <c r="Z3" s="241"/>
    </row>
    <row r="4" spans="1:26" s="190" customFormat="1" ht="59.45" customHeight="1">
      <c r="A4" s="36" t="s">
        <v>176</v>
      </c>
      <c r="B4" s="40" t="s">
        <v>242</v>
      </c>
      <c r="C4" s="39" t="s">
        <v>24</v>
      </c>
      <c r="D4" s="39" t="s">
        <v>243</v>
      </c>
      <c r="E4" s="39" t="s">
        <v>244</v>
      </c>
      <c r="F4" s="39" t="s">
        <v>245</v>
      </c>
      <c r="G4" s="39" t="s">
        <v>246</v>
      </c>
      <c r="H4" s="146" t="s">
        <v>247</v>
      </c>
      <c r="I4" s="39" t="s">
        <v>248</v>
      </c>
      <c r="J4" s="39" t="s">
        <v>249</v>
      </c>
      <c r="K4" s="39" t="s">
        <v>41</v>
      </c>
      <c r="L4" s="189" t="s">
        <v>103</v>
      </c>
      <c r="M4" s="40" t="s">
        <v>242</v>
      </c>
      <c r="N4" s="39" t="s">
        <v>24</v>
      </c>
      <c r="O4" s="39" t="s">
        <v>250</v>
      </c>
      <c r="P4" s="39" t="s">
        <v>243</v>
      </c>
      <c r="Q4" s="39" t="s">
        <v>244</v>
      </c>
      <c r="R4" s="39" t="s">
        <v>245</v>
      </c>
      <c r="S4" s="39" t="s">
        <v>251</v>
      </c>
      <c r="T4" s="393" t="s">
        <v>252</v>
      </c>
      <c r="U4" s="39" t="s">
        <v>246</v>
      </c>
      <c r="V4" s="393" t="s">
        <v>253</v>
      </c>
      <c r="W4" s="270" t="s">
        <v>254</v>
      </c>
    </row>
    <row r="5" spans="1:26" s="190" customFormat="1" ht="19.899999999999999" customHeight="1">
      <c r="A5" s="148" t="s">
        <v>21</v>
      </c>
      <c r="B5" s="149"/>
      <c r="C5" s="149"/>
      <c r="D5" s="149"/>
      <c r="E5" s="149"/>
      <c r="F5" s="149"/>
      <c r="G5" s="149"/>
      <c r="H5" s="150"/>
      <c r="I5" s="149"/>
      <c r="J5" s="149"/>
      <c r="K5" s="149"/>
      <c r="L5" s="151"/>
      <c r="M5" s="394"/>
      <c r="N5" s="149"/>
      <c r="O5" s="149"/>
      <c r="P5" s="149"/>
      <c r="Q5" s="149"/>
      <c r="R5" s="149"/>
      <c r="S5" s="149"/>
      <c r="T5" s="395"/>
      <c r="U5" s="149"/>
      <c r="V5" s="395"/>
      <c r="W5" s="392"/>
    </row>
    <row r="6" spans="1:26" ht="14.45">
      <c r="A6" s="19" t="s">
        <v>187</v>
      </c>
      <c r="B6" s="186">
        <v>437108</v>
      </c>
      <c r="C6" s="186">
        <v>10162</v>
      </c>
      <c r="D6" s="186">
        <v>7796</v>
      </c>
      <c r="E6" s="186">
        <v>12089</v>
      </c>
      <c r="F6" s="187">
        <v>2.7656780475305873E-2</v>
      </c>
      <c r="G6" s="186">
        <v>805</v>
      </c>
      <c r="H6" s="187">
        <v>4.743160795119071E-2</v>
      </c>
      <c r="I6" s="186">
        <v>982</v>
      </c>
      <c r="J6" s="187">
        <v>9.6240897461129696E-2</v>
      </c>
      <c r="K6" s="186">
        <v>5263</v>
      </c>
      <c r="L6" s="246">
        <v>0.54369834710743803</v>
      </c>
      <c r="M6" s="280">
        <v>451430</v>
      </c>
      <c r="N6" s="186">
        <v>10250</v>
      </c>
      <c r="O6" s="396">
        <f t="shared" ref="O6:O37" si="0">(M6-B6)/B6</f>
        <v>3.2765357760553455E-2</v>
      </c>
      <c r="P6" s="186">
        <v>7633</v>
      </c>
      <c r="Q6" s="186">
        <v>12589</v>
      </c>
      <c r="R6" s="187">
        <v>2.7886937066654852E-2</v>
      </c>
      <c r="S6" s="281" t="e">
        <f>R6-#REF!</f>
        <v>#REF!</v>
      </c>
      <c r="T6" s="281">
        <f t="shared" ref="T6:T37" si="1">(N6-C6)/C6</f>
        <v>8.6597126549891757E-3</v>
      </c>
      <c r="U6" s="186">
        <v>732</v>
      </c>
      <c r="V6" s="187">
        <v>5.1317073170731704E-2</v>
      </c>
      <c r="W6" s="322">
        <f t="shared" ref="W6:W37" si="2">(U6-G6)/G6</f>
        <v>-9.0683229813664598E-2</v>
      </c>
      <c r="X6" s="242"/>
      <c r="Y6" s="243"/>
    </row>
    <row r="7" spans="1:26" ht="14.45">
      <c r="A7" s="19" t="s">
        <v>188</v>
      </c>
      <c r="B7" s="186">
        <v>93637</v>
      </c>
      <c r="C7" s="186">
        <v>2172</v>
      </c>
      <c r="D7" s="186">
        <v>1436</v>
      </c>
      <c r="E7" s="186">
        <v>2325</v>
      </c>
      <c r="F7" s="187">
        <v>2.4829928340292833E-2</v>
      </c>
      <c r="G7" s="186">
        <v>84</v>
      </c>
      <c r="H7" s="187">
        <v>2.9005524861878452E-2</v>
      </c>
      <c r="I7" s="186">
        <v>87</v>
      </c>
      <c r="J7" s="187">
        <v>4.0515653775322284E-2</v>
      </c>
      <c r="K7" s="186">
        <v>1030</v>
      </c>
      <c r="L7" s="246">
        <v>0.48838311996206735</v>
      </c>
      <c r="M7" s="280">
        <v>93531</v>
      </c>
      <c r="N7" s="186">
        <v>2108</v>
      </c>
      <c r="O7" s="396">
        <f t="shared" si="0"/>
        <v>-1.1320311415359313E-3</v>
      </c>
      <c r="P7" s="186">
        <v>1300</v>
      </c>
      <c r="Q7" s="186">
        <v>2281</v>
      </c>
      <c r="R7" s="187">
        <v>2.4387636184794347E-2</v>
      </c>
      <c r="S7" s="281" t="e">
        <f>R7-#REF!</f>
        <v>#REF!</v>
      </c>
      <c r="T7" s="281">
        <f t="shared" si="1"/>
        <v>-2.9465930018416207E-2</v>
      </c>
      <c r="U7" s="186">
        <v>64</v>
      </c>
      <c r="V7" s="187">
        <v>2.4193548387096774E-2</v>
      </c>
      <c r="W7" s="322">
        <f t="shared" si="2"/>
        <v>-0.23809523809523808</v>
      </c>
      <c r="Y7" s="243"/>
    </row>
    <row r="8" spans="1:26" ht="14.45">
      <c r="A8" s="19" t="s">
        <v>189</v>
      </c>
      <c r="B8" s="186">
        <v>655167</v>
      </c>
      <c r="C8" s="186">
        <v>31142</v>
      </c>
      <c r="D8" s="186">
        <v>14765</v>
      </c>
      <c r="E8" s="186">
        <v>23561</v>
      </c>
      <c r="F8" s="187">
        <v>3.5961823474015026E-2</v>
      </c>
      <c r="G8" s="186">
        <v>1257</v>
      </c>
      <c r="H8" s="187">
        <v>3.3941301136728531E-2</v>
      </c>
      <c r="I8" s="186">
        <v>1844</v>
      </c>
      <c r="J8" s="187">
        <v>6.0208079121443707E-2</v>
      </c>
      <c r="K8" s="186">
        <v>17366</v>
      </c>
      <c r="L8" s="246">
        <v>0.57723117832807047</v>
      </c>
      <c r="M8" s="280">
        <v>693009</v>
      </c>
      <c r="N8" s="186">
        <v>35006</v>
      </c>
      <c r="O8" s="396">
        <f t="shared" si="0"/>
        <v>5.7759319379639087E-2</v>
      </c>
      <c r="P8" s="186">
        <v>15888</v>
      </c>
      <c r="Q8" s="186">
        <v>26181</v>
      </c>
      <c r="R8" s="187">
        <v>3.7778730146361739E-2</v>
      </c>
      <c r="S8" s="281" t="e">
        <f>R8-#REF!</f>
        <v>#REF!</v>
      </c>
      <c r="T8" s="281">
        <f t="shared" si="1"/>
        <v>0.1240768094534712</v>
      </c>
      <c r="U8" s="186">
        <v>1268</v>
      </c>
      <c r="V8" s="187">
        <v>2.8537964920299377E-2</v>
      </c>
      <c r="W8" s="322">
        <f t="shared" si="2"/>
        <v>8.7509944311853615E-3</v>
      </c>
      <c r="Y8" s="243"/>
    </row>
    <row r="9" spans="1:26" ht="14.45">
      <c r="A9" s="19" t="s">
        <v>190</v>
      </c>
      <c r="B9" s="186">
        <v>284333</v>
      </c>
      <c r="C9" s="186">
        <v>5800</v>
      </c>
      <c r="D9" s="186">
        <v>4488</v>
      </c>
      <c r="E9" s="186">
        <v>7189</v>
      </c>
      <c r="F9" s="187">
        <v>2.5283734213053004E-2</v>
      </c>
      <c r="G9" s="186">
        <v>775</v>
      </c>
      <c r="H9" s="187">
        <v>0.10637931034482759</v>
      </c>
      <c r="I9" s="186">
        <v>636</v>
      </c>
      <c r="J9" s="187">
        <v>0.10879310344827586</v>
      </c>
      <c r="K9" s="186">
        <v>2925</v>
      </c>
      <c r="L9" s="246">
        <v>0.56434497395330885</v>
      </c>
      <c r="M9" s="280">
        <v>290863</v>
      </c>
      <c r="N9" s="186">
        <v>6034</v>
      </c>
      <c r="O9" s="396">
        <f t="shared" si="0"/>
        <v>2.2966029268498556E-2</v>
      </c>
      <c r="P9" s="186">
        <v>4589</v>
      </c>
      <c r="Q9" s="186">
        <v>7574</v>
      </c>
      <c r="R9" s="187">
        <v>2.6039750672997252E-2</v>
      </c>
      <c r="S9" s="281" t="e">
        <f>R9-#REF!</f>
        <v>#REF!</v>
      </c>
      <c r="T9" s="281">
        <f t="shared" si="1"/>
        <v>4.0344827586206895E-2</v>
      </c>
      <c r="U9" s="186">
        <v>601</v>
      </c>
      <c r="V9" s="187">
        <v>7.7560490553529995E-2</v>
      </c>
      <c r="W9" s="322">
        <f t="shared" si="2"/>
        <v>-0.22451612903225807</v>
      </c>
      <c r="Y9" s="243"/>
    </row>
    <row r="10" spans="1:26" ht="14.45">
      <c r="A10" s="19" t="s">
        <v>191</v>
      </c>
      <c r="B10" s="186">
        <v>5649063</v>
      </c>
      <c r="C10" s="186">
        <v>119590</v>
      </c>
      <c r="D10" s="186">
        <v>104766</v>
      </c>
      <c r="E10" s="186">
        <v>133495</v>
      </c>
      <c r="F10" s="187">
        <v>2.3631352668575301E-2</v>
      </c>
      <c r="G10" s="186">
        <v>5656</v>
      </c>
      <c r="H10" s="187">
        <v>2.5654318922986873E-2</v>
      </c>
      <c r="I10" s="186">
        <v>6669</v>
      </c>
      <c r="J10" s="187">
        <v>5.9235722050338654E-2</v>
      </c>
      <c r="K10" s="186">
        <v>60244</v>
      </c>
      <c r="L10" s="246">
        <v>0.51701824548153996</v>
      </c>
      <c r="M10" s="280">
        <v>5830613</v>
      </c>
      <c r="N10" s="186">
        <v>145207</v>
      </c>
      <c r="O10" s="396">
        <f t="shared" si="0"/>
        <v>3.2138073163637933E-2</v>
      </c>
      <c r="P10" s="186">
        <v>126912</v>
      </c>
      <c r="Q10" s="186">
        <v>159517</v>
      </c>
      <c r="R10" s="187">
        <v>2.7358529883564558E-2</v>
      </c>
      <c r="S10" s="281" t="e">
        <f>R10-#REF!</f>
        <v>#REF!</v>
      </c>
      <c r="T10" s="281">
        <f t="shared" si="1"/>
        <v>0.21420687348440506</v>
      </c>
      <c r="U10" s="186">
        <v>6818</v>
      </c>
      <c r="V10" s="187">
        <v>2.5164076112033168E-2</v>
      </c>
      <c r="W10" s="322">
        <f t="shared" si="2"/>
        <v>0.20544554455445543</v>
      </c>
      <c r="Y10" s="243"/>
    </row>
    <row r="11" spans="1:26" ht="14.45">
      <c r="A11" s="19" t="s">
        <v>192</v>
      </c>
      <c r="B11" s="186">
        <v>601748</v>
      </c>
      <c r="C11" s="186">
        <v>13320</v>
      </c>
      <c r="D11" s="186">
        <v>7428</v>
      </c>
      <c r="E11" s="186">
        <v>12545</v>
      </c>
      <c r="F11" s="187">
        <v>2.0847597333102895E-2</v>
      </c>
      <c r="G11" s="186">
        <v>1098</v>
      </c>
      <c r="H11" s="187">
        <v>5.2552552552552555E-2</v>
      </c>
      <c r="I11" s="186">
        <v>874</v>
      </c>
      <c r="J11" s="187">
        <v>6.5615615615615616E-2</v>
      </c>
      <c r="K11" s="186">
        <v>6552</v>
      </c>
      <c r="L11" s="246">
        <v>0.51921705364925907</v>
      </c>
      <c r="M11" s="280">
        <v>613820</v>
      </c>
      <c r="N11" s="186">
        <v>14054</v>
      </c>
      <c r="O11" s="396">
        <f t="shared" si="0"/>
        <v>2.0061554005995866E-2</v>
      </c>
      <c r="P11" s="186">
        <v>7741</v>
      </c>
      <c r="Q11" s="186">
        <v>13490</v>
      </c>
      <c r="R11" s="187">
        <v>2.1977126845003421E-2</v>
      </c>
      <c r="S11" s="281" t="e">
        <f>R11-#REF!</f>
        <v>#REF!</v>
      </c>
      <c r="T11" s="281">
        <f t="shared" si="1"/>
        <v>5.5105105105105107E-2</v>
      </c>
      <c r="U11" s="186">
        <v>917</v>
      </c>
      <c r="V11" s="187">
        <v>5.3365589867653336E-2</v>
      </c>
      <c r="W11" s="322">
        <f t="shared" si="2"/>
        <v>-0.16484517304189436</v>
      </c>
      <c r="Y11" s="243"/>
    </row>
    <row r="12" spans="1:26" ht="14.45">
      <c r="A12" s="19" t="s">
        <v>193</v>
      </c>
      <c r="B12" s="186">
        <v>336982</v>
      </c>
      <c r="C12" s="186">
        <v>4875</v>
      </c>
      <c r="D12" s="186">
        <v>3858</v>
      </c>
      <c r="E12" s="186">
        <v>6186</v>
      </c>
      <c r="F12" s="187">
        <v>1.8357063582031086E-2</v>
      </c>
      <c r="G12" s="186">
        <v>530</v>
      </c>
      <c r="H12" s="187">
        <v>3.9794871794871796E-2</v>
      </c>
      <c r="I12" s="186">
        <v>373</v>
      </c>
      <c r="J12" s="187">
        <v>7.6717948717948722E-2</v>
      </c>
      <c r="K12" s="186">
        <v>2643</v>
      </c>
      <c r="L12" s="246">
        <v>0.56462294381542411</v>
      </c>
      <c r="M12" s="280">
        <v>346613</v>
      </c>
      <c r="N12" s="186">
        <v>5627</v>
      </c>
      <c r="O12" s="396">
        <f t="shared" si="0"/>
        <v>2.8580161551655579E-2</v>
      </c>
      <c r="P12" s="186">
        <v>4449</v>
      </c>
      <c r="Q12" s="186">
        <v>7009</v>
      </c>
      <c r="R12" s="187">
        <v>2.0221399658985669E-2</v>
      </c>
      <c r="S12" s="281" t="e">
        <f>R12-#REF!</f>
        <v>#REF!</v>
      </c>
      <c r="T12" s="281">
        <f t="shared" si="1"/>
        <v>0.15425641025641026</v>
      </c>
      <c r="U12" s="186">
        <v>650</v>
      </c>
      <c r="V12" s="187">
        <v>4.4784076772703039E-2</v>
      </c>
      <c r="W12" s="322">
        <f t="shared" si="2"/>
        <v>0.22641509433962265</v>
      </c>
      <c r="Y12" s="243"/>
    </row>
    <row r="13" spans="1:26" ht="14.45">
      <c r="A13" s="19" t="s">
        <v>194</v>
      </c>
      <c r="B13" s="186">
        <v>34136</v>
      </c>
      <c r="C13" s="186">
        <v>785</v>
      </c>
      <c r="D13" s="186">
        <v>299</v>
      </c>
      <c r="E13" s="186">
        <v>809</v>
      </c>
      <c r="F13" s="187">
        <v>2.3699320365596438E-2</v>
      </c>
      <c r="G13" s="186">
        <v>121</v>
      </c>
      <c r="H13" s="187">
        <v>5.4777070063694269E-2</v>
      </c>
      <c r="I13" s="186">
        <v>117</v>
      </c>
      <c r="J13" s="187">
        <v>0.16050955414012738</v>
      </c>
      <c r="K13" s="186">
        <v>533</v>
      </c>
      <c r="L13" s="246">
        <v>0.71832884097035044</v>
      </c>
      <c r="M13" s="280">
        <v>35515</v>
      </c>
      <c r="N13" s="186">
        <v>917</v>
      </c>
      <c r="O13" s="396">
        <f t="shared" si="0"/>
        <v>4.0397234591047576E-2</v>
      </c>
      <c r="P13" s="186">
        <v>359</v>
      </c>
      <c r="Q13" s="186">
        <v>909</v>
      </c>
      <c r="R13" s="187">
        <v>2.559481909052513E-2</v>
      </c>
      <c r="S13" s="281" t="e">
        <f>R13-#REF!</f>
        <v>#REF!</v>
      </c>
      <c r="T13" s="281">
        <f t="shared" si="1"/>
        <v>0.16815286624203821</v>
      </c>
      <c r="U13" s="186">
        <v>109</v>
      </c>
      <c r="V13" s="187">
        <v>8.1788440567066523E-2</v>
      </c>
      <c r="W13" s="322">
        <f t="shared" si="2"/>
        <v>-9.9173553719008267E-2</v>
      </c>
      <c r="X13" s="184"/>
      <c r="Y13" s="243"/>
    </row>
    <row r="14" spans="1:26" ht="14.45">
      <c r="A14" s="19" t="s">
        <v>195</v>
      </c>
      <c r="B14" s="186">
        <v>65214</v>
      </c>
      <c r="C14" s="186">
        <v>2729</v>
      </c>
      <c r="D14" s="186">
        <v>1160</v>
      </c>
      <c r="E14" s="186">
        <v>1988</v>
      </c>
      <c r="F14" s="187">
        <v>3.0484251847762749E-2</v>
      </c>
      <c r="G14" s="186">
        <v>80</v>
      </c>
      <c r="H14" s="187">
        <v>2.1253206302674972E-2</v>
      </c>
      <c r="I14" s="186">
        <v>106</v>
      </c>
      <c r="J14" s="187">
        <v>3.9941370465371932E-2</v>
      </c>
      <c r="K14" s="186">
        <v>1467</v>
      </c>
      <c r="L14" s="246">
        <v>0.54923249719206291</v>
      </c>
      <c r="M14" s="280">
        <v>70064</v>
      </c>
      <c r="N14" s="186">
        <v>2922</v>
      </c>
      <c r="O14" s="396">
        <f t="shared" si="0"/>
        <v>7.4370533934431257E-2</v>
      </c>
      <c r="P14" s="186">
        <v>1259</v>
      </c>
      <c r="Q14" s="186">
        <v>2307</v>
      </c>
      <c r="R14" s="187">
        <v>3.2927038136560859E-2</v>
      </c>
      <c r="S14" s="281" t="e">
        <f>R14-#REF!</f>
        <v>#REF!</v>
      </c>
      <c r="T14" s="281">
        <f t="shared" si="1"/>
        <v>7.0721876145108095E-2</v>
      </c>
      <c r="U14" s="186">
        <v>82</v>
      </c>
      <c r="V14" s="187">
        <v>2.5325119780971937E-2</v>
      </c>
      <c r="W14" s="322">
        <f t="shared" si="2"/>
        <v>2.5000000000000001E-2</v>
      </c>
      <c r="X14" s="184"/>
      <c r="Y14" s="243"/>
    </row>
    <row r="15" spans="1:26" ht="14.45">
      <c r="A15" s="19" t="s">
        <v>196</v>
      </c>
      <c r="B15" s="186">
        <v>1506382</v>
      </c>
      <c r="C15" s="186">
        <v>38095</v>
      </c>
      <c r="D15" s="186">
        <v>25824</v>
      </c>
      <c r="E15" s="186">
        <v>38615</v>
      </c>
      <c r="F15" s="187">
        <v>2.5634268067462305E-2</v>
      </c>
      <c r="G15" s="186">
        <v>2805</v>
      </c>
      <c r="H15" s="187">
        <v>6.2186638666491663E-2</v>
      </c>
      <c r="I15" s="186">
        <v>3839</v>
      </c>
      <c r="J15" s="187">
        <v>0.10082688016800105</v>
      </c>
      <c r="K15" s="186">
        <v>19703</v>
      </c>
      <c r="L15" s="246">
        <v>0.55150310698091021</v>
      </c>
      <c r="M15" s="280">
        <v>1561133</v>
      </c>
      <c r="N15" s="186">
        <v>38743</v>
      </c>
      <c r="O15" s="396">
        <f t="shared" si="0"/>
        <v>3.6346026439508704E-2</v>
      </c>
      <c r="P15" s="186">
        <v>25471</v>
      </c>
      <c r="Q15" s="186">
        <v>40779</v>
      </c>
      <c r="R15" s="187">
        <v>2.6121413101894586E-2</v>
      </c>
      <c r="S15" s="281" t="e">
        <f>R15-#REF!</f>
        <v>#REF!</v>
      </c>
      <c r="T15" s="281">
        <f t="shared" si="1"/>
        <v>1.7010106313164457E-2</v>
      </c>
      <c r="U15" s="186">
        <v>2734</v>
      </c>
      <c r="V15" s="187">
        <v>5.9313940582814959E-2</v>
      </c>
      <c r="W15" s="322">
        <f t="shared" si="2"/>
        <v>-2.5311942959001781E-2</v>
      </c>
      <c r="Y15" s="243"/>
    </row>
    <row r="16" spans="1:26" ht="14.45">
      <c r="A16" s="19" t="s">
        <v>197</v>
      </c>
      <c r="B16" s="186">
        <v>733935</v>
      </c>
      <c r="C16" s="186">
        <v>19133</v>
      </c>
      <c r="D16" s="186">
        <v>13276</v>
      </c>
      <c r="E16" s="186">
        <v>21060</v>
      </c>
      <c r="F16" s="187">
        <v>2.8694639171043756E-2</v>
      </c>
      <c r="G16" s="186">
        <v>1958</v>
      </c>
      <c r="H16" s="187">
        <v>9.1935399571421106E-2</v>
      </c>
      <c r="I16" s="186">
        <v>2215</v>
      </c>
      <c r="J16" s="187">
        <v>0.11592536455338943</v>
      </c>
      <c r="K16" s="186">
        <v>9956</v>
      </c>
      <c r="L16" s="246">
        <v>0.5730401749740992</v>
      </c>
      <c r="M16" s="280">
        <v>761897</v>
      </c>
      <c r="N16" s="186">
        <v>20237</v>
      </c>
      <c r="O16" s="396">
        <f t="shared" si="0"/>
        <v>3.8098741714184502E-2</v>
      </c>
      <c r="P16" s="186">
        <v>13950</v>
      </c>
      <c r="Q16" s="186">
        <v>23080</v>
      </c>
      <c r="R16" s="187">
        <v>3.0292808607987692E-2</v>
      </c>
      <c r="S16" s="281" t="e">
        <f>R16-#REF!</f>
        <v>#REF!</v>
      </c>
      <c r="T16" s="281">
        <f t="shared" si="1"/>
        <v>5.7701353682119899E-2</v>
      </c>
      <c r="U16" s="186">
        <v>2170</v>
      </c>
      <c r="V16" s="187">
        <v>9.5419281514058402E-2</v>
      </c>
      <c r="W16" s="322">
        <f t="shared" si="2"/>
        <v>0.10827374872318693</v>
      </c>
      <c r="Y16" s="243"/>
    </row>
    <row r="17" spans="1:25" ht="14.45">
      <c r="A17" s="19" t="s">
        <v>198</v>
      </c>
      <c r="B17" s="186">
        <v>94187</v>
      </c>
      <c r="C17" s="186">
        <v>2281</v>
      </c>
      <c r="D17" s="186">
        <v>1424</v>
      </c>
      <c r="E17" s="186">
        <v>2541</v>
      </c>
      <c r="F17" s="187">
        <v>2.6978245405416882E-2</v>
      </c>
      <c r="G17" s="186">
        <v>164</v>
      </c>
      <c r="H17" s="187">
        <v>5.6554142919772031E-2</v>
      </c>
      <c r="I17" s="186">
        <v>244</v>
      </c>
      <c r="J17" s="187">
        <v>0.10784743533537922</v>
      </c>
      <c r="K17" s="186">
        <v>1281</v>
      </c>
      <c r="L17" s="246">
        <v>0.59526022304832715</v>
      </c>
      <c r="M17" s="280">
        <v>97343</v>
      </c>
      <c r="N17" s="186">
        <v>2164</v>
      </c>
      <c r="O17" s="396">
        <f t="shared" si="0"/>
        <v>3.3507808933292277E-2</v>
      </c>
      <c r="P17" s="186">
        <v>1366</v>
      </c>
      <c r="Q17" s="186">
        <v>2592</v>
      </c>
      <c r="R17" s="187">
        <v>2.6627492475062409E-2</v>
      </c>
      <c r="S17" s="281" t="e">
        <f>R17-#REF!</f>
        <v>#REF!</v>
      </c>
      <c r="T17" s="281">
        <f t="shared" si="1"/>
        <v>-5.1293292415607192E-2</v>
      </c>
      <c r="U17" s="186">
        <v>146</v>
      </c>
      <c r="V17" s="187">
        <v>5.129390018484288E-2</v>
      </c>
      <c r="W17" s="322">
        <f t="shared" si="2"/>
        <v>-0.10975609756097561</v>
      </c>
      <c r="Y17" s="243"/>
    </row>
    <row r="18" spans="1:25" ht="14.45">
      <c r="A18" s="19" t="s">
        <v>199</v>
      </c>
      <c r="B18" s="186">
        <v>166819</v>
      </c>
      <c r="C18" s="186">
        <v>5380</v>
      </c>
      <c r="D18" s="186">
        <v>3234</v>
      </c>
      <c r="E18" s="186">
        <v>5348</v>
      </c>
      <c r="F18" s="187">
        <v>3.205869834970837E-2</v>
      </c>
      <c r="G18" s="186">
        <v>360</v>
      </c>
      <c r="H18" s="187">
        <v>5.8364312267657995E-2</v>
      </c>
      <c r="I18" s="186">
        <v>567</v>
      </c>
      <c r="J18" s="187">
        <v>0.10613382899628253</v>
      </c>
      <c r="K18" s="186">
        <v>3523</v>
      </c>
      <c r="L18" s="246">
        <v>0.69542045005921826</v>
      </c>
      <c r="M18" s="280">
        <v>174130</v>
      </c>
      <c r="N18" s="186">
        <v>5665</v>
      </c>
      <c r="O18" s="396">
        <f t="shared" si="0"/>
        <v>4.3825943088017551E-2</v>
      </c>
      <c r="P18" s="186">
        <v>3374</v>
      </c>
      <c r="Q18" s="186">
        <v>5629</v>
      </c>
      <c r="R18" s="187">
        <v>3.2326422787572501E-2</v>
      </c>
      <c r="S18" s="281" t="e">
        <f>R18-#REF!</f>
        <v>#REF!</v>
      </c>
      <c r="T18" s="281">
        <f t="shared" si="1"/>
        <v>5.2973977695167283E-2</v>
      </c>
      <c r="U18" s="186">
        <v>406</v>
      </c>
      <c r="V18" s="187">
        <v>5.966460723742277E-2</v>
      </c>
      <c r="W18" s="322">
        <f t="shared" si="2"/>
        <v>0.12777777777777777</v>
      </c>
      <c r="Y18" s="243"/>
    </row>
    <row r="19" spans="1:25" ht="14.45">
      <c r="A19" s="19" t="s">
        <v>200</v>
      </c>
      <c r="B19" s="186">
        <v>1612044</v>
      </c>
      <c r="C19" s="186">
        <v>23543</v>
      </c>
      <c r="D19" s="186">
        <v>19821</v>
      </c>
      <c r="E19" s="186">
        <v>29282</v>
      </c>
      <c r="F19" s="187">
        <v>1.8164516601283837E-2</v>
      </c>
      <c r="G19" s="186">
        <v>2558</v>
      </c>
      <c r="H19" s="187">
        <v>7.8834473091789495E-2</v>
      </c>
      <c r="I19" s="186">
        <v>2240</v>
      </c>
      <c r="J19" s="187">
        <v>9.4465446204816714E-2</v>
      </c>
      <c r="K19" s="186">
        <v>10851</v>
      </c>
      <c r="L19" s="246">
        <v>0.50034582929865823</v>
      </c>
      <c r="M19" s="280">
        <v>1631475</v>
      </c>
      <c r="N19" s="186">
        <v>25959</v>
      </c>
      <c r="O19" s="396">
        <f t="shared" si="0"/>
        <v>1.2053641215748454E-2</v>
      </c>
      <c r="P19" s="186">
        <v>21515</v>
      </c>
      <c r="Q19" s="186">
        <v>31648</v>
      </c>
      <c r="R19" s="187">
        <v>1.9398397155947839E-2</v>
      </c>
      <c r="S19" s="281" t="e">
        <f>R19-#REF!</f>
        <v>#REF!</v>
      </c>
      <c r="T19" s="281">
        <f t="shared" si="1"/>
        <v>0.10262073652465702</v>
      </c>
      <c r="U19" s="186">
        <v>2922</v>
      </c>
      <c r="V19" s="187">
        <v>9.0758503794445083E-2</v>
      </c>
      <c r="W19" s="322">
        <f t="shared" si="2"/>
        <v>0.14229867083659109</v>
      </c>
      <c r="Y19" s="243"/>
    </row>
    <row r="20" spans="1:25" ht="14.45">
      <c r="A20" s="19" t="s">
        <v>201</v>
      </c>
      <c r="B20" s="186">
        <v>687590</v>
      </c>
      <c r="C20" s="186">
        <v>12738</v>
      </c>
      <c r="D20" s="186">
        <v>8992</v>
      </c>
      <c r="E20" s="186">
        <v>14321</v>
      </c>
      <c r="F20" s="187">
        <v>2.0827818903707152E-2</v>
      </c>
      <c r="G20" s="186">
        <v>1089</v>
      </c>
      <c r="H20" s="187">
        <v>7.426597582037997E-2</v>
      </c>
      <c r="I20" s="186">
        <v>1374</v>
      </c>
      <c r="J20" s="187">
        <v>0.10770921651750667</v>
      </c>
      <c r="K20" s="186">
        <v>6885</v>
      </c>
      <c r="L20" s="246">
        <v>0.58387042062415195</v>
      </c>
      <c r="M20" s="280">
        <v>705359</v>
      </c>
      <c r="N20" s="186">
        <v>13999</v>
      </c>
      <c r="O20" s="396">
        <f t="shared" si="0"/>
        <v>2.584243517212292E-2</v>
      </c>
      <c r="P20" s="186">
        <v>9753</v>
      </c>
      <c r="Q20" s="186">
        <v>15937</v>
      </c>
      <c r="R20" s="187">
        <v>2.2594168359657989E-2</v>
      </c>
      <c r="S20" s="281" t="e">
        <f>R20-#REF!</f>
        <v>#REF!</v>
      </c>
      <c r="T20" s="281">
        <f t="shared" si="1"/>
        <v>9.8995132673889152E-2</v>
      </c>
      <c r="U20" s="186">
        <v>1056</v>
      </c>
      <c r="V20" s="187">
        <v>6.4218872776626898E-2</v>
      </c>
      <c r="W20" s="322">
        <f t="shared" si="2"/>
        <v>-3.0303030303030304E-2</v>
      </c>
      <c r="Y20" s="243"/>
    </row>
    <row r="21" spans="1:25" ht="14.45">
      <c r="A21" s="19" t="s">
        <v>202</v>
      </c>
      <c r="B21" s="186">
        <v>364129</v>
      </c>
      <c r="C21" s="186">
        <v>5874</v>
      </c>
      <c r="D21" s="186">
        <v>4013</v>
      </c>
      <c r="E21" s="186">
        <v>6643</v>
      </c>
      <c r="F21" s="187">
        <v>1.8243534571539207E-2</v>
      </c>
      <c r="G21" s="186">
        <v>496</v>
      </c>
      <c r="H21" s="187">
        <v>6.4181137214845085E-2</v>
      </c>
      <c r="I21" s="186">
        <v>642</v>
      </c>
      <c r="J21" s="187">
        <v>0.10878447395301327</v>
      </c>
      <c r="K21" s="186">
        <v>3075</v>
      </c>
      <c r="L21" s="246">
        <v>0.55939603420047301</v>
      </c>
      <c r="M21" s="280">
        <v>373300</v>
      </c>
      <c r="N21" s="186">
        <v>6112</v>
      </c>
      <c r="O21" s="396">
        <f t="shared" si="0"/>
        <v>2.5186129091613139E-2</v>
      </c>
      <c r="P21" s="186">
        <v>4187</v>
      </c>
      <c r="Q21" s="186">
        <v>7122</v>
      </c>
      <c r="R21" s="187">
        <v>1.9078489150817037E-2</v>
      </c>
      <c r="S21" s="281" t="e">
        <f>R21-#REF!</f>
        <v>#REF!</v>
      </c>
      <c r="T21" s="281">
        <f t="shared" si="1"/>
        <v>4.0517534899557374E-2</v>
      </c>
      <c r="U21" s="186">
        <v>458</v>
      </c>
      <c r="V21" s="187">
        <v>6.2009162303664919E-2</v>
      </c>
      <c r="W21" s="322">
        <f t="shared" si="2"/>
        <v>-7.6612903225806453E-2</v>
      </c>
      <c r="Y21" s="243"/>
    </row>
    <row r="22" spans="1:25" ht="14.45">
      <c r="A22" s="19" t="s">
        <v>203</v>
      </c>
      <c r="B22" s="186">
        <v>343556</v>
      </c>
      <c r="C22" s="186">
        <v>8042</v>
      </c>
      <c r="D22" s="186">
        <v>5458</v>
      </c>
      <c r="E22" s="186">
        <v>8802</v>
      </c>
      <c r="F22" s="187">
        <v>2.5620277334699439E-2</v>
      </c>
      <c r="G22" s="186">
        <v>653</v>
      </c>
      <c r="H22" s="187">
        <v>6.9634419298681915E-2</v>
      </c>
      <c r="I22" s="186">
        <v>666</v>
      </c>
      <c r="J22" s="187">
        <v>8.2690872917184785E-2</v>
      </c>
      <c r="K22" s="186">
        <v>3945</v>
      </c>
      <c r="L22" s="246">
        <v>0.52726543704891737</v>
      </c>
      <c r="M22" s="280">
        <v>353750</v>
      </c>
      <c r="N22" s="186">
        <v>8358</v>
      </c>
      <c r="O22" s="396">
        <f t="shared" si="0"/>
        <v>2.9672018535551702E-2</v>
      </c>
      <c r="P22" s="186">
        <v>5560</v>
      </c>
      <c r="Q22" s="186">
        <v>9309</v>
      </c>
      <c r="R22" s="187">
        <v>2.6315194346289754E-2</v>
      </c>
      <c r="S22" s="281" t="e">
        <f>R22-#REF!</f>
        <v>#REF!</v>
      </c>
      <c r="T22" s="281">
        <f t="shared" si="1"/>
        <v>3.9293708032827654E-2</v>
      </c>
      <c r="U22" s="186">
        <v>672</v>
      </c>
      <c r="V22" s="187">
        <v>7.0949988035415176E-2</v>
      </c>
      <c r="W22" s="322">
        <f t="shared" si="2"/>
        <v>2.9096477794793262E-2</v>
      </c>
      <c r="Y22" s="243"/>
    </row>
    <row r="23" spans="1:25" ht="14.45">
      <c r="A23" s="19" t="s">
        <v>204</v>
      </c>
      <c r="B23" s="186">
        <v>547638</v>
      </c>
      <c r="C23" s="186">
        <v>11208</v>
      </c>
      <c r="D23" s="186">
        <v>8434</v>
      </c>
      <c r="E23" s="186">
        <v>12381</v>
      </c>
      <c r="F23" s="187">
        <v>2.2608000175298282E-2</v>
      </c>
      <c r="G23" s="186">
        <v>1414</v>
      </c>
      <c r="H23" s="187">
        <v>0.11036759457530336</v>
      </c>
      <c r="I23" s="186">
        <v>1455</v>
      </c>
      <c r="J23" s="187">
        <v>0.1282119914346895</v>
      </c>
      <c r="K23" s="186">
        <v>5154</v>
      </c>
      <c r="L23" s="246">
        <v>0.51689900712064984</v>
      </c>
      <c r="M23" s="280">
        <v>557076</v>
      </c>
      <c r="N23" s="186">
        <v>11979</v>
      </c>
      <c r="O23" s="396">
        <f t="shared" si="0"/>
        <v>1.7234012248967385E-2</v>
      </c>
      <c r="P23" s="186">
        <v>9052</v>
      </c>
      <c r="Q23" s="186">
        <v>13836</v>
      </c>
      <c r="R23" s="187">
        <v>2.4836826573034917E-2</v>
      </c>
      <c r="S23" s="281" t="e">
        <f>R23-#REF!</f>
        <v>#REF!</v>
      </c>
      <c r="T23" s="281">
        <f t="shared" si="1"/>
        <v>6.8790149892933625E-2</v>
      </c>
      <c r="U23" s="186">
        <v>1618</v>
      </c>
      <c r="V23" s="187">
        <v>0.12079472410050922</v>
      </c>
      <c r="W23" s="322">
        <f t="shared" si="2"/>
        <v>0.14427157001414428</v>
      </c>
      <c r="Y23" s="243"/>
    </row>
    <row r="24" spans="1:25" ht="14.45">
      <c r="A24" s="19" t="s">
        <v>205</v>
      </c>
      <c r="B24" s="186">
        <v>433857</v>
      </c>
      <c r="C24" s="186">
        <v>8892</v>
      </c>
      <c r="D24" s="186">
        <v>6744</v>
      </c>
      <c r="E24" s="186">
        <v>10653</v>
      </c>
      <c r="F24" s="187">
        <v>2.4554173379708062E-2</v>
      </c>
      <c r="G24" s="186">
        <v>492</v>
      </c>
      <c r="H24" s="187">
        <v>4.8582995951417005E-2</v>
      </c>
      <c r="I24" s="186">
        <v>809</v>
      </c>
      <c r="J24" s="187">
        <v>9.1093117408906882E-2</v>
      </c>
      <c r="K24" s="186">
        <v>4912</v>
      </c>
      <c r="L24" s="246">
        <v>0.58061465721040184</v>
      </c>
      <c r="M24" s="280">
        <v>447901</v>
      </c>
      <c r="N24" s="186">
        <v>10412</v>
      </c>
      <c r="O24" s="396">
        <f t="shared" si="0"/>
        <v>3.237011273299728E-2</v>
      </c>
      <c r="P24" s="186">
        <v>7774</v>
      </c>
      <c r="Q24" s="186">
        <v>12397</v>
      </c>
      <c r="R24" s="187">
        <v>2.76779913418367E-2</v>
      </c>
      <c r="S24" s="281" t="e">
        <f>R24-#REF!</f>
        <v>#REF!</v>
      </c>
      <c r="T24" s="281">
        <f t="shared" si="1"/>
        <v>0.17094017094017094</v>
      </c>
      <c r="U24" s="186">
        <v>607</v>
      </c>
      <c r="V24" s="187">
        <v>5.2055320783711105E-2</v>
      </c>
      <c r="W24" s="322">
        <f t="shared" si="2"/>
        <v>0.23373983739837398</v>
      </c>
      <c r="Y24" s="243"/>
    </row>
    <row r="25" spans="1:25" ht="14.45">
      <c r="A25" s="19" t="s">
        <v>206</v>
      </c>
      <c r="B25" s="186">
        <v>119678</v>
      </c>
      <c r="C25" s="186">
        <v>3024</v>
      </c>
      <c r="D25" s="186">
        <v>1626</v>
      </c>
      <c r="E25" s="186">
        <v>2415</v>
      </c>
      <c r="F25" s="187">
        <v>2.0179147378799778E-2</v>
      </c>
      <c r="G25" s="186">
        <v>159</v>
      </c>
      <c r="H25" s="187">
        <v>4.265873015873016E-2</v>
      </c>
      <c r="I25" s="186">
        <v>190</v>
      </c>
      <c r="J25" s="187">
        <v>6.3822751322751323E-2</v>
      </c>
      <c r="K25" s="186">
        <v>1770</v>
      </c>
      <c r="L25" s="246">
        <v>0.6113989637305699</v>
      </c>
      <c r="M25" s="280">
        <v>124006</v>
      </c>
      <c r="N25" s="186">
        <v>3771</v>
      </c>
      <c r="O25" s="396">
        <f t="shared" si="0"/>
        <v>3.6163705944283829E-2</v>
      </c>
      <c r="P25" s="186">
        <v>1924</v>
      </c>
      <c r="Q25" s="186">
        <v>2832</v>
      </c>
      <c r="R25" s="187">
        <v>2.2837604632033933E-2</v>
      </c>
      <c r="S25" s="281" t="e">
        <f>R25-#REF!</f>
        <v>#REF!</v>
      </c>
      <c r="T25" s="281">
        <f t="shared" si="1"/>
        <v>0.24702380952380953</v>
      </c>
      <c r="U25" s="186">
        <v>147</v>
      </c>
      <c r="V25" s="187">
        <v>3.1556616282153276E-2</v>
      </c>
      <c r="W25" s="322">
        <f t="shared" si="2"/>
        <v>-7.5471698113207544E-2</v>
      </c>
      <c r="Y25" s="243"/>
    </row>
    <row r="26" spans="1:25" ht="14.45">
      <c r="A26" s="19" t="s">
        <v>207</v>
      </c>
      <c r="B26" s="186">
        <v>569349</v>
      </c>
      <c r="C26" s="186">
        <v>19979</v>
      </c>
      <c r="D26" s="186">
        <v>12069</v>
      </c>
      <c r="E26" s="186">
        <v>19571</v>
      </c>
      <c r="F26" s="187">
        <v>3.4374346841743814E-2</v>
      </c>
      <c r="G26" s="186">
        <v>737</v>
      </c>
      <c r="H26" s="187">
        <v>2.6978327243605785E-2</v>
      </c>
      <c r="I26" s="186">
        <v>1239</v>
      </c>
      <c r="J26" s="187">
        <v>6.2465588868311731E-2</v>
      </c>
      <c r="K26" s="186">
        <v>10762</v>
      </c>
      <c r="L26" s="246">
        <v>0.55360082304526748</v>
      </c>
      <c r="M26" s="280">
        <v>588693</v>
      </c>
      <c r="N26" s="186">
        <v>22809</v>
      </c>
      <c r="O26" s="396">
        <f t="shared" si="0"/>
        <v>3.3975645869229597E-2</v>
      </c>
      <c r="P26" s="186">
        <v>13280</v>
      </c>
      <c r="Q26" s="186">
        <v>21457</v>
      </c>
      <c r="R26" s="187">
        <v>3.6448539391499474E-2</v>
      </c>
      <c r="S26" s="281" t="e">
        <f>R26-#REF!</f>
        <v>#REF!</v>
      </c>
      <c r="T26" s="281">
        <f t="shared" si="1"/>
        <v>0.14164873116772611</v>
      </c>
      <c r="U26" s="186">
        <v>766</v>
      </c>
      <c r="V26" s="187">
        <v>2.5691612959796571E-2</v>
      </c>
      <c r="W26" s="322">
        <f t="shared" si="2"/>
        <v>3.9348710990502037E-2</v>
      </c>
      <c r="Y26" s="243"/>
    </row>
    <row r="27" spans="1:25" ht="14.45">
      <c r="A27" s="19" t="s">
        <v>208</v>
      </c>
      <c r="B27" s="186">
        <v>643422</v>
      </c>
      <c r="C27" s="186">
        <v>11337</v>
      </c>
      <c r="D27" s="186">
        <v>8761</v>
      </c>
      <c r="E27" s="186">
        <v>13170</v>
      </c>
      <c r="F27" s="187">
        <v>2.0468681518505741E-2</v>
      </c>
      <c r="G27" s="186">
        <v>929</v>
      </c>
      <c r="H27" s="187">
        <v>4.5955720208167947E-2</v>
      </c>
      <c r="I27" s="186">
        <v>1096</v>
      </c>
      <c r="J27" s="187">
        <v>9.7115639057951841E-2</v>
      </c>
      <c r="K27" s="186">
        <v>6188</v>
      </c>
      <c r="L27" s="246">
        <v>0.57211538461538458</v>
      </c>
      <c r="M27" s="280">
        <v>660613</v>
      </c>
      <c r="N27" s="186">
        <v>11551</v>
      </c>
      <c r="O27" s="396">
        <f t="shared" si="0"/>
        <v>2.6718079269903734E-2</v>
      </c>
      <c r="P27" s="186">
        <v>8977</v>
      </c>
      <c r="Q27" s="186">
        <v>13672</v>
      </c>
      <c r="R27" s="187">
        <v>2.0695929386796808E-2</v>
      </c>
      <c r="S27" s="281" t="e">
        <f>R27-#REF!</f>
        <v>#REF!</v>
      </c>
      <c r="T27" s="281">
        <f t="shared" si="1"/>
        <v>1.8876245920437504E-2</v>
      </c>
      <c r="U27" s="186">
        <v>870</v>
      </c>
      <c r="V27" s="187">
        <v>4.0083109687472945E-2</v>
      </c>
      <c r="W27" s="322">
        <f t="shared" si="2"/>
        <v>-6.3509149623250813E-2</v>
      </c>
      <c r="Y27" s="243"/>
    </row>
    <row r="28" spans="1:25" ht="14.45">
      <c r="A28" s="19" t="s">
        <v>209</v>
      </c>
      <c r="B28" s="186">
        <v>1048361</v>
      </c>
      <c r="C28" s="186">
        <v>23234</v>
      </c>
      <c r="D28" s="186">
        <v>19697</v>
      </c>
      <c r="E28" s="186">
        <v>25208</v>
      </c>
      <c r="F28" s="187">
        <v>2.4045152385485533E-2</v>
      </c>
      <c r="G28" s="186">
        <v>1273</v>
      </c>
      <c r="H28" s="187">
        <v>3.2108117414134461E-2</v>
      </c>
      <c r="I28" s="186">
        <v>1786</v>
      </c>
      <c r="J28" s="187">
        <v>7.6999225273306368E-2</v>
      </c>
      <c r="K28" s="186">
        <v>12453</v>
      </c>
      <c r="L28" s="246">
        <v>0.55376200640341511</v>
      </c>
      <c r="M28" s="280">
        <v>1067715</v>
      </c>
      <c r="N28" s="186">
        <v>20407</v>
      </c>
      <c r="O28" s="396">
        <f t="shared" si="0"/>
        <v>1.846119800335953E-2</v>
      </c>
      <c r="P28" s="186">
        <v>17188</v>
      </c>
      <c r="Q28" s="186">
        <v>23758</v>
      </c>
      <c r="R28" s="187">
        <v>2.225125618727844E-2</v>
      </c>
      <c r="S28" s="281" t="e">
        <f>R28-#REF!</f>
        <v>#REF!</v>
      </c>
      <c r="T28" s="281">
        <f t="shared" si="1"/>
        <v>-0.1216751312731342</v>
      </c>
      <c r="U28" s="186">
        <v>1151</v>
      </c>
      <c r="V28" s="187">
        <v>3.3468907727740478E-2</v>
      </c>
      <c r="W28" s="322">
        <f t="shared" si="2"/>
        <v>-9.5836606441476832E-2</v>
      </c>
      <c r="Y28" s="243"/>
    </row>
    <row r="29" spans="1:25" ht="14.45">
      <c r="A29" s="19" t="s">
        <v>210</v>
      </c>
      <c r="B29" s="186">
        <v>541413</v>
      </c>
      <c r="C29" s="186">
        <v>9104</v>
      </c>
      <c r="D29" s="186">
        <v>6887</v>
      </c>
      <c r="E29" s="186">
        <v>10022</v>
      </c>
      <c r="F29" s="187">
        <v>1.8510822606771539E-2</v>
      </c>
      <c r="G29" s="186">
        <v>892</v>
      </c>
      <c r="H29" s="187">
        <v>8.0184534270650268E-2</v>
      </c>
      <c r="I29" s="186">
        <v>1107</v>
      </c>
      <c r="J29" s="187">
        <v>0.12247363796133567</v>
      </c>
      <c r="K29" s="186">
        <v>4831</v>
      </c>
      <c r="L29" s="246">
        <v>0.57690470503940772</v>
      </c>
      <c r="M29" s="280">
        <v>552284</v>
      </c>
      <c r="N29" s="186">
        <v>9156</v>
      </c>
      <c r="O29" s="396">
        <f t="shared" si="0"/>
        <v>2.0078941584335801E-2</v>
      </c>
      <c r="P29" s="186">
        <v>6884</v>
      </c>
      <c r="Q29" s="186">
        <v>10061</v>
      </c>
      <c r="R29" s="187">
        <v>1.8217076721396962E-2</v>
      </c>
      <c r="S29" s="281" t="e">
        <f>R29-#REF!</f>
        <v>#REF!</v>
      </c>
      <c r="T29" s="281">
        <f t="shared" si="1"/>
        <v>5.7117750439367315E-3</v>
      </c>
      <c r="U29" s="186">
        <v>791</v>
      </c>
      <c r="V29" s="187">
        <v>7.5797291393621666E-2</v>
      </c>
      <c r="W29" s="322">
        <f t="shared" si="2"/>
        <v>-0.1132286995515695</v>
      </c>
      <c r="Y29" s="243"/>
    </row>
    <row r="30" spans="1:25" ht="14.45">
      <c r="A30" s="19" t="s">
        <v>211</v>
      </c>
      <c r="B30" s="186">
        <v>308426</v>
      </c>
      <c r="C30" s="186">
        <v>5784</v>
      </c>
      <c r="D30" s="186">
        <v>4561</v>
      </c>
      <c r="E30" s="186">
        <v>7455</v>
      </c>
      <c r="F30" s="187">
        <v>2.4171113978717747E-2</v>
      </c>
      <c r="G30" s="186">
        <v>813</v>
      </c>
      <c r="H30" s="187">
        <v>0.10183264177040111</v>
      </c>
      <c r="I30" s="186">
        <v>734</v>
      </c>
      <c r="J30" s="187">
        <v>0.12690179806362378</v>
      </c>
      <c r="K30" s="186">
        <v>2711</v>
      </c>
      <c r="L30" s="246">
        <v>0.52184793070259861</v>
      </c>
      <c r="M30" s="280">
        <v>319357</v>
      </c>
      <c r="N30" s="186">
        <v>6143</v>
      </c>
      <c r="O30" s="396">
        <f t="shared" si="0"/>
        <v>3.5441240362355964E-2</v>
      </c>
      <c r="P30" s="186">
        <v>4885</v>
      </c>
      <c r="Q30" s="186">
        <v>8361</v>
      </c>
      <c r="R30" s="187">
        <v>2.6180731908177997E-2</v>
      </c>
      <c r="S30" s="281" t="e">
        <f>R30-#REF!</f>
        <v>#REF!</v>
      </c>
      <c r="T30" s="281">
        <f t="shared" si="1"/>
        <v>6.2067773167358231E-2</v>
      </c>
      <c r="U30" s="186">
        <v>754</v>
      </c>
      <c r="V30" s="187">
        <v>8.9532801562754352E-2</v>
      </c>
      <c r="W30" s="322">
        <f t="shared" si="2"/>
        <v>-7.2570725707257075E-2</v>
      </c>
      <c r="Y30" s="243"/>
    </row>
    <row r="31" spans="1:25" ht="14.45">
      <c r="A31" s="19" t="s">
        <v>212</v>
      </c>
      <c r="B31" s="186">
        <v>609663</v>
      </c>
      <c r="C31" s="186">
        <v>10985</v>
      </c>
      <c r="D31" s="186">
        <v>7599</v>
      </c>
      <c r="E31" s="186">
        <v>12817</v>
      </c>
      <c r="F31" s="187">
        <v>2.1023089805351482E-2</v>
      </c>
      <c r="G31" s="186">
        <v>813</v>
      </c>
      <c r="H31" s="187">
        <v>5.6804733727810648E-2</v>
      </c>
      <c r="I31" s="186">
        <v>1127</v>
      </c>
      <c r="J31" s="187">
        <v>9.2216659080564409E-2</v>
      </c>
      <c r="K31" s="186">
        <v>5948</v>
      </c>
      <c r="L31" s="246">
        <v>0.57407586140333944</v>
      </c>
      <c r="M31" s="280">
        <v>624087</v>
      </c>
      <c r="N31" s="186">
        <v>12451</v>
      </c>
      <c r="O31" s="396">
        <f t="shared" si="0"/>
        <v>2.3658972251883417E-2</v>
      </c>
      <c r="P31" s="186">
        <v>7757</v>
      </c>
      <c r="Q31" s="186">
        <v>13471</v>
      </c>
      <c r="R31" s="187">
        <v>2.1585131560183116E-2</v>
      </c>
      <c r="S31" s="281" t="e">
        <f>R31-#REF!</f>
        <v>#REF!</v>
      </c>
      <c r="T31" s="281">
        <f t="shared" si="1"/>
        <v>0.13345471096950387</v>
      </c>
      <c r="U31" s="186">
        <v>962</v>
      </c>
      <c r="V31" s="187">
        <v>5.6943217412256046E-2</v>
      </c>
      <c r="W31" s="322">
        <f t="shared" si="2"/>
        <v>0.18327183271832717</v>
      </c>
      <c r="Y31" s="243"/>
    </row>
    <row r="32" spans="1:25" ht="14.45">
      <c r="A32" s="19" t="s">
        <v>213</v>
      </c>
      <c r="B32" s="186">
        <v>98093</v>
      </c>
      <c r="C32" s="186">
        <v>1876</v>
      </c>
      <c r="D32" s="186">
        <v>1277</v>
      </c>
      <c r="E32" s="186">
        <v>2118</v>
      </c>
      <c r="F32" s="187">
        <v>2.1591754763336832E-2</v>
      </c>
      <c r="G32" s="186">
        <v>103</v>
      </c>
      <c r="H32" s="187">
        <v>3.9978678038379532E-2</v>
      </c>
      <c r="I32" s="186">
        <v>191</v>
      </c>
      <c r="J32" s="187">
        <v>0.10287846481876332</v>
      </c>
      <c r="K32" s="186">
        <v>1056</v>
      </c>
      <c r="L32" s="246">
        <v>0.58634092171016106</v>
      </c>
      <c r="M32" s="280">
        <v>100670</v>
      </c>
      <c r="N32" s="186">
        <v>1802</v>
      </c>
      <c r="O32" s="396">
        <f t="shared" si="0"/>
        <v>2.627098773612796E-2</v>
      </c>
      <c r="P32" s="186">
        <v>1203</v>
      </c>
      <c r="Q32" s="186">
        <v>2150</v>
      </c>
      <c r="R32" s="187">
        <v>2.1356908711632067E-2</v>
      </c>
      <c r="S32" s="281" t="e">
        <f>R32-#REF!</f>
        <v>#REF!</v>
      </c>
      <c r="T32" s="281">
        <f t="shared" si="1"/>
        <v>-3.9445628997867806E-2</v>
      </c>
      <c r="U32" s="186">
        <v>114</v>
      </c>
      <c r="V32" s="187">
        <v>5.327413984461709E-2</v>
      </c>
      <c r="W32" s="322">
        <f t="shared" si="2"/>
        <v>0.10679611650485436</v>
      </c>
      <c r="Y32" s="243"/>
    </row>
    <row r="33" spans="1:25" ht="14.45">
      <c r="A33" s="19" t="s">
        <v>214</v>
      </c>
      <c r="B33" s="186">
        <v>250294</v>
      </c>
      <c r="C33" s="186">
        <v>4623</v>
      </c>
      <c r="D33" s="186">
        <v>3521</v>
      </c>
      <c r="E33" s="186">
        <v>5205</v>
      </c>
      <c r="F33" s="187">
        <v>2.0795544439738866E-2</v>
      </c>
      <c r="G33" s="186">
        <v>283</v>
      </c>
      <c r="H33" s="187">
        <v>4.239671209171534E-2</v>
      </c>
      <c r="I33" s="186">
        <v>352</v>
      </c>
      <c r="J33" s="187">
        <v>7.722258273848151E-2</v>
      </c>
      <c r="K33" s="186">
        <v>2235</v>
      </c>
      <c r="L33" s="246">
        <v>0.50485656200587303</v>
      </c>
      <c r="M33" s="280">
        <v>252612</v>
      </c>
      <c r="N33" s="186">
        <v>4514</v>
      </c>
      <c r="O33" s="396">
        <f t="shared" si="0"/>
        <v>9.261108935891391E-3</v>
      </c>
      <c r="P33" s="186">
        <v>3393</v>
      </c>
      <c r="Q33" s="186">
        <v>5180</v>
      </c>
      <c r="R33" s="187">
        <v>2.0505755862746028E-2</v>
      </c>
      <c r="S33" s="281" t="e">
        <f>R33-#REF!</f>
        <v>#REF!</v>
      </c>
      <c r="T33" s="281">
        <f t="shared" si="1"/>
        <v>-2.3577763357127406E-2</v>
      </c>
      <c r="U33" s="186">
        <v>282</v>
      </c>
      <c r="V33" s="187">
        <v>4.2977403633141335E-2</v>
      </c>
      <c r="W33" s="322">
        <f t="shared" si="2"/>
        <v>-3.5335689045936395E-3</v>
      </c>
      <c r="Y33" s="243"/>
    </row>
    <row r="34" spans="1:25" ht="14.45">
      <c r="A34" s="19" t="s">
        <v>215</v>
      </c>
      <c r="B34" s="186">
        <v>321747</v>
      </c>
      <c r="C34" s="186">
        <v>6123</v>
      </c>
      <c r="D34" s="186">
        <v>3968</v>
      </c>
      <c r="E34" s="186">
        <v>6771</v>
      </c>
      <c r="F34" s="187">
        <v>2.1044485263265859E-2</v>
      </c>
      <c r="G34" s="186">
        <v>257</v>
      </c>
      <c r="H34" s="187">
        <v>2.6784256083619142E-2</v>
      </c>
      <c r="I34" s="186">
        <v>284</v>
      </c>
      <c r="J34" s="187">
        <v>5.6344928956393925E-2</v>
      </c>
      <c r="K34" s="186">
        <v>3101</v>
      </c>
      <c r="L34" s="246">
        <v>0.5203893270683001</v>
      </c>
      <c r="M34" s="280">
        <v>329042</v>
      </c>
      <c r="N34" s="186">
        <v>6224</v>
      </c>
      <c r="O34" s="396">
        <f t="shared" si="0"/>
        <v>2.267309407702325E-2</v>
      </c>
      <c r="P34" s="186">
        <v>4041</v>
      </c>
      <c r="Q34" s="186">
        <v>7313</v>
      </c>
      <c r="R34" s="187">
        <v>2.2225126275673013E-2</v>
      </c>
      <c r="S34" s="281" t="e">
        <f>R34-#REF!</f>
        <v>#REF!</v>
      </c>
      <c r="T34" s="281">
        <f t="shared" si="1"/>
        <v>1.6495182100277641E-2</v>
      </c>
      <c r="U34" s="186">
        <v>229</v>
      </c>
      <c r="V34" s="187">
        <v>2.3618251928020566E-2</v>
      </c>
      <c r="W34" s="322">
        <f t="shared" si="2"/>
        <v>-0.10894941634241245</v>
      </c>
      <c r="Y34" s="243"/>
    </row>
    <row r="35" spans="1:25" ht="14.45">
      <c r="A35" s="19" t="s">
        <v>216</v>
      </c>
      <c r="B35" s="186">
        <v>90347</v>
      </c>
      <c r="C35" s="186">
        <v>1527</v>
      </c>
      <c r="D35" s="186">
        <v>934</v>
      </c>
      <c r="E35" s="186">
        <v>2003</v>
      </c>
      <c r="F35" s="187">
        <v>2.2170077589737346E-2</v>
      </c>
      <c r="G35" s="186">
        <v>112</v>
      </c>
      <c r="H35" s="187">
        <v>4.9770792403405373E-2</v>
      </c>
      <c r="I35" s="186">
        <v>150</v>
      </c>
      <c r="J35" s="187">
        <v>9.8231827111984277E-2</v>
      </c>
      <c r="K35" s="186">
        <v>832</v>
      </c>
      <c r="L35" s="246">
        <v>0.57339765678842181</v>
      </c>
      <c r="M35" s="280">
        <v>92467</v>
      </c>
      <c r="N35" s="186">
        <v>1561</v>
      </c>
      <c r="O35" s="396">
        <f t="shared" si="0"/>
        <v>2.3465084618194295E-2</v>
      </c>
      <c r="P35" s="186">
        <v>925</v>
      </c>
      <c r="Q35" s="186">
        <v>2041</v>
      </c>
      <c r="R35" s="187">
        <v>2.2072739463808711E-2</v>
      </c>
      <c r="S35" s="281" t="e">
        <f>R35-#REF!</f>
        <v>#REF!</v>
      </c>
      <c r="T35" s="281">
        <f t="shared" si="1"/>
        <v>2.2265880812049769E-2</v>
      </c>
      <c r="U35" s="186">
        <v>76</v>
      </c>
      <c r="V35" s="187">
        <v>2.9468289557975657E-2</v>
      </c>
      <c r="W35" s="322">
        <f t="shared" si="2"/>
        <v>-0.32142857142857145</v>
      </c>
      <c r="Y35" s="243"/>
    </row>
    <row r="36" spans="1:25" ht="14.45">
      <c r="A36" s="19" t="s">
        <v>217</v>
      </c>
      <c r="B36" s="186">
        <v>723059</v>
      </c>
      <c r="C36" s="186">
        <v>12208</v>
      </c>
      <c r="D36" s="186">
        <v>10107</v>
      </c>
      <c r="E36" s="186">
        <v>15288</v>
      </c>
      <c r="F36" s="187">
        <v>2.1143502812356944E-2</v>
      </c>
      <c r="G36" s="186">
        <v>781</v>
      </c>
      <c r="H36" s="187">
        <v>4.3823722149410223E-2</v>
      </c>
      <c r="I36" s="186">
        <v>1037</v>
      </c>
      <c r="J36" s="187">
        <v>8.592726081258191E-2</v>
      </c>
      <c r="K36" s="186">
        <v>6742</v>
      </c>
      <c r="L36" s="246">
        <v>0.57757217510494308</v>
      </c>
      <c r="M36" s="280">
        <v>743019</v>
      </c>
      <c r="N36" s="186">
        <v>13153</v>
      </c>
      <c r="O36" s="396">
        <f t="shared" si="0"/>
        <v>2.760493956924677E-2</v>
      </c>
      <c r="P36" s="186">
        <v>10793</v>
      </c>
      <c r="Q36" s="186">
        <v>16554</v>
      </c>
      <c r="R36" s="187">
        <v>2.2279376435865032E-2</v>
      </c>
      <c r="S36" s="281" t="e">
        <f>R36-#REF!</f>
        <v>#REF!</v>
      </c>
      <c r="T36" s="281">
        <f t="shared" si="1"/>
        <v>7.7408256880733939E-2</v>
      </c>
      <c r="U36" s="186">
        <v>819</v>
      </c>
      <c r="V36" s="187">
        <v>4.2651866494335895E-2</v>
      </c>
      <c r="W36" s="322">
        <f t="shared" si="2"/>
        <v>4.8655569782330349E-2</v>
      </c>
      <c r="Y36" s="243"/>
    </row>
    <row r="37" spans="1:25" ht="14.45">
      <c r="A37" s="19" t="s">
        <v>218</v>
      </c>
      <c r="B37" s="186">
        <v>256309</v>
      </c>
      <c r="C37" s="186">
        <v>6347</v>
      </c>
      <c r="D37" s="186">
        <v>4813</v>
      </c>
      <c r="E37" s="186">
        <v>7124</v>
      </c>
      <c r="F37" s="187">
        <v>2.7794576078093238E-2</v>
      </c>
      <c r="G37" s="186">
        <v>494</v>
      </c>
      <c r="H37" s="187">
        <v>6.6803214116905624E-2</v>
      </c>
      <c r="I37" s="186">
        <v>716</v>
      </c>
      <c r="J37" s="187">
        <v>0.11217898219631321</v>
      </c>
      <c r="K37" s="186">
        <v>3177</v>
      </c>
      <c r="L37" s="246">
        <v>0.53638358939726494</v>
      </c>
      <c r="M37" s="280">
        <v>262086</v>
      </c>
      <c r="N37" s="186">
        <v>7610</v>
      </c>
      <c r="O37" s="396">
        <f t="shared" si="0"/>
        <v>2.2539200730368421E-2</v>
      </c>
      <c r="P37" s="186">
        <v>5702</v>
      </c>
      <c r="Q37" s="186">
        <v>8077</v>
      </c>
      <c r="R37" s="187">
        <v>3.081812840060133E-2</v>
      </c>
      <c r="S37" s="281" t="e">
        <f>R37-#REF!</f>
        <v>#REF!</v>
      </c>
      <c r="T37" s="281">
        <f t="shared" si="1"/>
        <v>0.1989916495982354</v>
      </c>
      <c r="U37" s="186">
        <v>675</v>
      </c>
      <c r="V37" s="187">
        <v>7.1747700394218128E-2</v>
      </c>
      <c r="W37" s="322">
        <f t="shared" si="2"/>
        <v>0.36639676113360325</v>
      </c>
      <c r="Y37" s="243"/>
    </row>
    <row r="38" spans="1:25" ht="14.45">
      <c r="A38" s="19" t="s">
        <v>219</v>
      </c>
      <c r="B38" s="186">
        <v>1841398</v>
      </c>
      <c r="C38" s="186">
        <v>28386</v>
      </c>
      <c r="D38" s="186">
        <v>23675</v>
      </c>
      <c r="E38" s="186">
        <v>36089</v>
      </c>
      <c r="F38" s="187">
        <v>1.9598696207989798E-2</v>
      </c>
      <c r="G38" s="186">
        <v>2371</v>
      </c>
      <c r="H38" s="187">
        <v>5.2067920806031141E-2</v>
      </c>
      <c r="I38" s="186">
        <v>3474</v>
      </c>
      <c r="J38" s="187">
        <v>0.12256041710702459</v>
      </c>
      <c r="K38" s="186">
        <v>16184</v>
      </c>
      <c r="L38" s="246">
        <v>0.60145681581685739</v>
      </c>
      <c r="M38" s="280">
        <v>1893457</v>
      </c>
      <c r="N38" s="186">
        <v>29353</v>
      </c>
      <c r="O38" s="396">
        <f t="shared" ref="O38:O59" si="3">(M38-B38)/B38</f>
        <v>2.8271454623063564E-2</v>
      </c>
      <c r="P38" s="186">
        <v>24872</v>
      </c>
      <c r="Q38" s="186">
        <v>39178</v>
      </c>
      <c r="R38" s="187">
        <v>2.0691254145195799E-2</v>
      </c>
      <c r="S38" s="281" t="e">
        <f>R38-#REF!</f>
        <v>#REF!</v>
      </c>
      <c r="T38" s="281">
        <f t="shared" ref="T38:T59" si="4">(N38-C38)/C38</f>
        <v>3.4066088917071795E-2</v>
      </c>
      <c r="U38" s="186">
        <v>2371</v>
      </c>
      <c r="V38" s="187">
        <v>5.1476850747794095E-2</v>
      </c>
      <c r="W38" s="322">
        <f t="shared" ref="W38:W59" si="5">(U38-G38)/G38</f>
        <v>0</v>
      </c>
      <c r="Y38" s="243"/>
    </row>
    <row r="39" spans="1:25" ht="14.45">
      <c r="A39" s="19" t="s">
        <v>220</v>
      </c>
      <c r="B39" s="186">
        <v>963412</v>
      </c>
      <c r="C39" s="186">
        <v>24161</v>
      </c>
      <c r="D39" s="186">
        <v>17861</v>
      </c>
      <c r="E39" s="186">
        <v>25515</v>
      </c>
      <c r="F39" s="187">
        <v>2.6483996462572608E-2</v>
      </c>
      <c r="G39" s="186">
        <v>1659</v>
      </c>
      <c r="H39" s="187">
        <v>6.1586854848723151E-2</v>
      </c>
      <c r="I39" s="186">
        <v>2709</v>
      </c>
      <c r="J39" s="187">
        <v>0.11353006911965564</v>
      </c>
      <c r="K39" s="186">
        <v>12697</v>
      </c>
      <c r="L39" s="246">
        <v>0.56000529263882148</v>
      </c>
      <c r="M39" s="280">
        <v>981707</v>
      </c>
      <c r="N39" s="186">
        <v>23552</v>
      </c>
      <c r="O39" s="396">
        <f t="shared" si="3"/>
        <v>1.8989798756918121E-2</v>
      </c>
      <c r="P39" s="186">
        <v>17160</v>
      </c>
      <c r="Q39" s="186">
        <v>25806</v>
      </c>
      <c r="R39" s="187">
        <v>2.6286865633024924E-2</v>
      </c>
      <c r="S39" s="281" t="e">
        <f>R39-#REF!</f>
        <v>#REF!</v>
      </c>
      <c r="T39" s="281">
        <f t="shared" si="4"/>
        <v>-2.5205910351392739E-2</v>
      </c>
      <c r="U39" s="186">
        <v>1698</v>
      </c>
      <c r="V39" s="187">
        <v>6.1396059782608696E-2</v>
      </c>
      <c r="W39" s="322">
        <f t="shared" si="5"/>
        <v>2.3508137432188065E-2</v>
      </c>
      <c r="Y39" s="243"/>
    </row>
    <row r="40" spans="1:25" ht="14.45">
      <c r="A40" s="19" t="s">
        <v>221</v>
      </c>
      <c r="B40" s="186">
        <v>66063</v>
      </c>
      <c r="C40" s="186">
        <v>1395</v>
      </c>
      <c r="D40" s="186">
        <v>767</v>
      </c>
      <c r="E40" s="186">
        <v>1558</v>
      </c>
      <c r="F40" s="187">
        <v>2.358354903652574E-2</v>
      </c>
      <c r="G40" s="186">
        <v>122</v>
      </c>
      <c r="H40" s="187">
        <v>6.4516129032258063E-2</v>
      </c>
      <c r="I40" s="186">
        <v>144</v>
      </c>
      <c r="J40" s="187">
        <v>0.10681003584229391</v>
      </c>
      <c r="K40" s="186">
        <v>781</v>
      </c>
      <c r="L40" s="246">
        <v>0.59846743295019156</v>
      </c>
      <c r="M40" s="280">
        <v>68330</v>
      </c>
      <c r="N40" s="186">
        <v>1453</v>
      </c>
      <c r="O40" s="396">
        <f t="shared" si="3"/>
        <v>3.4315728925419675E-2</v>
      </c>
      <c r="P40" s="186">
        <v>763</v>
      </c>
      <c r="Q40" s="186">
        <v>1600</v>
      </c>
      <c r="R40" s="187">
        <v>2.3415776379335576E-2</v>
      </c>
      <c r="S40" s="281" t="e">
        <f>R40-#REF!</f>
        <v>#REF!</v>
      </c>
      <c r="T40" s="281">
        <f t="shared" si="4"/>
        <v>4.157706093189964E-2</v>
      </c>
      <c r="U40" s="186">
        <v>103</v>
      </c>
      <c r="V40" s="187">
        <v>5.0929112181693048E-2</v>
      </c>
      <c r="W40" s="322">
        <f t="shared" si="5"/>
        <v>-0.15573770491803279</v>
      </c>
      <c r="Y40" s="243"/>
    </row>
    <row r="41" spans="1:25" ht="14.45">
      <c r="A41" s="19" t="s">
        <v>222</v>
      </c>
      <c r="B41" s="186">
        <v>1233184</v>
      </c>
      <c r="C41" s="186">
        <v>20458</v>
      </c>
      <c r="D41" s="186">
        <v>16019</v>
      </c>
      <c r="E41" s="186">
        <v>23911</v>
      </c>
      <c r="F41" s="187">
        <v>1.938964501647767E-2</v>
      </c>
      <c r="G41" s="186">
        <v>2049</v>
      </c>
      <c r="H41" s="187">
        <v>8.6274318115162771E-2</v>
      </c>
      <c r="I41" s="186">
        <v>1798</v>
      </c>
      <c r="J41" s="187">
        <v>8.7838498386939093E-2</v>
      </c>
      <c r="K41" s="186">
        <v>10163</v>
      </c>
      <c r="L41" s="246">
        <v>0.54367945220135883</v>
      </c>
      <c r="M41" s="280">
        <v>1256009</v>
      </c>
      <c r="N41" s="186">
        <v>20923</v>
      </c>
      <c r="O41" s="396">
        <f t="shared" si="3"/>
        <v>1.8508997846225707E-2</v>
      </c>
      <c r="P41" s="186">
        <v>16243</v>
      </c>
      <c r="Q41" s="186">
        <v>25726</v>
      </c>
      <c r="R41" s="187">
        <v>2.0482337308092537E-2</v>
      </c>
      <c r="S41" s="281" t="e">
        <f>R41-#REF!</f>
        <v>#REF!</v>
      </c>
      <c r="T41" s="281">
        <f t="shared" si="4"/>
        <v>2.2729494574249682E-2</v>
      </c>
      <c r="U41" s="186">
        <v>1775</v>
      </c>
      <c r="V41" s="187">
        <v>7.0926731348277011E-2</v>
      </c>
      <c r="W41" s="322">
        <f t="shared" si="5"/>
        <v>-0.13372376769155686</v>
      </c>
      <c r="Y41" s="243"/>
    </row>
    <row r="42" spans="1:25" ht="14.45">
      <c r="A42" s="19" t="s">
        <v>223</v>
      </c>
      <c r="B42" s="186">
        <v>390751</v>
      </c>
      <c r="C42" s="186">
        <v>9050</v>
      </c>
      <c r="D42" s="186">
        <v>7129</v>
      </c>
      <c r="E42" s="186">
        <v>10461</v>
      </c>
      <c r="F42" s="187">
        <v>2.6771524577032434E-2</v>
      </c>
      <c r="G42" s="186">
        <v>620</v>
      </c>
      <c r="H42" s="187">
        <v>4.7734806629834252E-2</v>
      </c>
      <c r="I42" s="186">
        <v>812</v>
      </c>
      <c r="J42" s="187">
        <v>8.9613259668508291E-2</v>
      </c>
      <c r="K42" s="186">
        <v>5005</v>
      </c>
      <c r="L42" s="246">
        <v>0.58076119749361799</v>
      </c>
      <c r="M42" s="280">
        <v>404142</v>
      </c>
      <c r="N42" s="186">
        <v>10032</v>
      </c>
      <c r="O42" s="396">
        <f t="shared" si="3"/>
        <v>3.4269905899153172E-2</v>
      </c>
      <c r="P42" s="186">
        <v>7853</v>
      </c>
      <c r="Q42" s="186">
        <v>11520</v>
      </c>
      <c r="R42" s="187">
        <v>2.8504832459877963E-2</v>
      </c>
      <c r="S42" s="281" t="e">
        <f>R42-#REF!</f>
        <v>#REF!</v>
      </c>
      <c r="T42" s="281">
        <f t="shared" si="4"/>
        <v>0.10850828729281768</v>
      </c>
      <c r="U42" s="186">
        <v>553</v>
      </c>
      <c r="V42" s="187">
        <v>4.1267942583732058E-2</v>
      </c>
      <c r="W42" s="322">
        <f t="shared" si="5"/>
        <v>-0.10806451612903226</v>
      </c>
      <c r="Y42" s="243"/>
    </row>
    <row r="43" spans="1:25" ht="14.45">
      <c r="A43" s="19" t="s">
        <v>224</v>
      </c>
      <c r="B43" s="186">
        <v>661144</v>
      </c>
      <c r="C43" s="186">
        <v>10860</v>
      </c>
      <c r="D43" s="186">
        <v>7404</v>
      </c>
      <c r="E43" s="186">
        <v>10914</v>
      </c>
      <c r="F43" s="187">
        <v>1.6507750202678993E-2</v>
      </c>
      <c r="G43" s="186">
        <v>512</v>
      </c>
      <c r="H43" s="187">
        <v>2.8729281767955802E-2</v>
      </c>
      <c r="I43" s="186">
        <v>634</v>
      </c>
      <c r="J43" s="187">
        <v>5.9208103130755065E-2</v>
      </c>
      <c r="K43" s="186">
        <v>6297</v>
      </c>
      <c r="L43" s="246">
        <v>0.59698521046643915</v>
      </c>
      <c r="M43" s="280">
        <v>670435</v>
      </c>
      <c r="N43" s="186">
        <v>11324</v>
      </c>
      <c r="O43" s="396">
        <f t="shared" si="3"/>
        <v>1.4052914342412546E-2</v>
      </c>
      <c r="P43" s="186">
        <v>7771</v>
      </c>
      <c r="Q43" s="186">
        <v>11766</v>
      </c>
      <c r="R43" s="187">
        <v>1.7549799756874269E-2</v>
      </c>
      <c r="S43" s="281" t="e">
        <f>R43-#REF!</f>
        <v>#REF!</v>
      </c>
      <c r="T43" s="281">
        <f t="shared" si="4"/>
        <v>4.2725598526703497E-2</v>
      </c>
      <c r="U43" s="186">
        <v>469</v>
      </c>
      <c r="V43" s="187">
        <v>2.8611797951253973E-2</v>
      </c>
      <c r="W43" s="322">
        <f t="shared" si="5"/>
        <v>-8.3984375E-2</v>
      </c>
      <c r="Y43" s="243"/>
    </row>
    <row r="44" spans="1:25" ht="14.45">
      <c r="A44" s="19" t="s">
        <v>225</v>
      </c>
      <c r="B44" s="186">
        <v>1001564</v>
      </c>
      <c r="C44" s="186">
        <v>16079</v>
      </c>
      <c r="D44" s="186">
        <v>12187</v>
      </c>
      <c r="E44" s="186">
        <v>19179</v>
      </c>
      <c r="F44" s="187">
        <v>1.9149050884416773E-2</v>
      </c>
      <c r="G44" s="186">
        <v>1208</v>
      </c>
      <c r="H44" s="187">
        <v>4.6271534299396726E-2</v>
      </c>
      <c r="I44" s="186">
        <v>1778</v>
      </c>
      <c r="J44" s="187">
        <v>0.10983270103862181</v>
      </c>
      <c r="K44" s="186">
        <v>9118</v>
      </c>
      <c r="L44" s="246">
        <v>0.59458754483208343</v>
      </c>
      <c r="M44" s="280">
        <v>1023642</v>
      </c>
      <c r="N44" s="186">
        <v>15934</v>
      </c>
      <c r="O44" s="396">
        <f t="shared" si="3"/>
        <v>2.2043523928575708E-2</v>
      </c>
      <c r="P44" s="186">
        <v>11991</v>
      </c>
      <c r="Q44" s="186">
        <v>19747</v>
      </c>
      <c r="R44" s="187">
        <v>1.9290923975374203E-2</v>
      </c>
      <c r="S44" s="281" t="e">
        <f>R44-#REF!</f>
        <v>#REF!</v>
      </c>
      <c r="T44" s="281">
        <f t="shared" si="4"/>
        <v>-9.0179737545867285E-3</v>
      </c>
      <c r="U44" s="186">
        <v>1116</v>
      </c>
      <c r="V44" s="187">
        <v>4.6943642525417349E-2</v>
      </c>
      <c r="W44" s="322">
        <f t="shared" si="5"/>
        <v>-7.6158940397350994E-2</v>
      </c>
      <c r="Y44" s="243"/>
    </row>
    <row r="45" spans="1:25" ht="14.45">
      <c r="A45" s="19" t="s">
        <v>226</v>
      </c>
      <c r="B45" s="186">
        <v>114813</v>
      </c>
      <c r="C45" s="186">
        <v>2081</v>
      </c>
      <c r="D45" s="186">
        <v>1550</v>
      </c>
      <c r="E45" s="186">
        <v>2387</v>
      </c>
      <c r="F45" s="187">
        <v>2.0790328621323368E-2</v>
      </c>
      <c r="G45" s="186">
        <v>169</v>
      </c>
      <c r="H45" s="187">
        <v>6.4392119173474288E-2</v>
      </c>
      <c r="I45" s="186">
        <v>238</v>
      </c>
      <c r="J45" s="187">
        <v>0.1114848630466122</v>
      </c>
      <c r="K45" s="186">
        <v>1135</v>
      </c>
      <c r="L45" s="246">
        <v>0.5829481253210067</v>
      </c>
      <c r="M45" s="280">
        <v>119434</v>
      </c>
      <c r="N45" s="186">
        <v>2399</v>
      </c>
      <c r="O45" s="396">
        <f t="shared" si="3"/>
        <v>4.0248055533781017E-2</v>
      </c>
      <c r="P45" s="186">
        <v>1899</v>
      </c>
      <c r="Q45" s="186">
        <v>2841</v>
      </c>
      <c r="R45" s="187">
        <v>2.3787196275767371E-2</v>
      </c>
      <c r="S45" s="281" t="e">
        <f>R45-#REF!</f>
        <v>#REF!</v>
      </c>
      <c r="T45" s="281">
        <f t="shared" si="4"/>
        <v>0.15281114848630467</v>
      </c>
      <c r="U45" s="186">
        <v>131</v>
      </c>
      <c r="V45" s="187">
        <v>3.7932471863276362E-2</v>
      </c>
      <c r="W45" s="322">
        <f t="shared" si="5"/>
        <v>-0.22485207100591717</v>
      </c>
      <c r="Y45" s="243"/>
    </row>
    <row r="46" spans="1:25" ht="14.45">
      <c r="A46" s="19" t="s">
        <v>227</v>
      </c>
      <c r="B46" s="186">
        <v>433239</v>
      </c>
      <c r="C46" s="186">
        <v>11068</v>
      </c>
      <c r="D46" s="186">
        <v>7816</v>
      </c>
      <c r="E46" s="186">
        <v>11835</v>
      </c>
      <c r="F46" s="187">
        <v>2.7317485267946792E-2</v>
      </c>
      <c r="G46" s="186">
        <v>566</v>
      </c>
      <c r="H46" s="187">
        <v>4.5084929526563067E-2</v>
      </c>
      <c r="I46" s="186">
        <v>971</v>
      </c>
      <c r="J46" s="187">
        <v>9.5681243223707982E-2</v>
      </c>
      <c r="K46" s="186">
        <v>5800</v>
      </c>
      <c r="L46" s="246">
        <v>0.5487747185164159</v>
      </c>
      <c r="M46" s="280">
        <v>445209</v>
      </c>
      <c r="N46" s="186">
        <v>11740</v>
      </c>
      <c r="O46" s="396">
        <f t="shared" si="3"/>
        <v>2.7629091563778883E-2</v>
      </c>
      <c r="P46" s="186">
        <v>8364</v>
      </c>
      <c r="Q46" s="186">
        <v>12930</v>
      </c>
      <c r="R46" s="187">
        <v>2.9042539571302466E-2</v>
      </c>
      <c r="S46" s="281" t="e">
        <f>R46-#REF!</f>
        <v>#REF!</v>
      </c>
      <c r="T46" s="281">
        <f t="shared" si="4"/>
        <v>6.0715576436573909E-2</v>
      </c>
      <c r="U46" s="186">
        <v>547</v>
      </c>
      <c r="V46" s="187">
        <v>4.2674616695059626E-2</v>
      </c>
      <c r="W46" s="322">
        <f t="shared" si="5"/>
        <v>-3.3568904593639579E-2</v>
      </c>
      <c r="Y46" s="243"/>
    </row>
    <row r="47" spans="1:25" ht="14.45">
      <c r="A47" s="19" t="s">
        <v>228</v>
      </c>
      <c r="B47" s="186">
        <v>63468</v>
      </c>
      <c r="C47" s="186">
        <v>1224</v>
      </c>
      <c r="D47" s="186">
        <v>837</v>
      </c>
      <c r="E47" s="186">
        <v>1352</v>
      </c>
      <c r="F47" s="187">
        <v>2.1302073485851138E-2</v>
      </c>
      <c r="G47" s="186">
        <v>104</v>
      </c>
      <c r="H47" s="187">
        <v>6.7810457516339864E-2</v>
      </c>
      <c r="I47" s="186">
        <v>164</v>
      </c>
      <c r="J47" s="187">
        <v>0.13235294117647059</v>
      </c>
      <c r="K47" s="186">
        <v>696</v>
      </c>
      <c r="L47" s="246">
        <v>0.60999123575810688</v>
      </c>
      <c r="M47" s="280">
        <v>65859</v>
      </c>
      <c r="N47" s="186">
        <v>1299</v>
      </c>
      <c r="O47" s="396">
        <f t="shared" si="3"/>
        <v>3.767252788806958E-2</v>
      </c>
      <c r="P47" s="186">
        <v>870</v>
      </c>
      <c r="Q47" s="186">
        <v>1452</v>
      </c>
      <c r="R47" s="187">
        <v>2.2047100624060494E-2</v>
      </c>
      <c r="S47" s="281" t="e">
        <f>R47-#REF!</f>
        <v>#REF!</v>
      </c>
      <c r="T47" s="281">
        <f t="shared" si="4"/>
        <v>6.1274509803921566E-2</v>
      </c>
      <c r="U47" s="186">
        <v>84</v>
      </c>
      <c r="V47" s="187">
        <v>4.6959199384141649E-2</v>
      </c>
      <c r="W47" s="322">
        <f t="shared" si="5"/>
        <v>-0.19230769230769232</v>
      </c>
      <c r="Y47" s="243"/>
    </row>
    <row r="48" spans="1:25" ht="14.45">
      <c r="A48" s="19" t="s">
        <v>229</v>
      </c>
      <c r="B48" s="186">
        <v>570262</v>
      </c>
      <c r="C48" s="186">
        <v>11571</v>
      </c>
      <c r="D48" s="186">
        <v>7709</v>
      </c>
      <c r="E48" s="186">
        <v>12273</v>
      </c>
      <c r="F48" s="187">
        <v>2.1521686523036779E-2</v>
      </c>
      <c r="G48" s="186">
        <v>725</v>
      </c>
      <c r="H48" s="187">
        <v>5.1508080546193068E-2</v>
      </c>
      <c r="I48" s="186">
        <v>1324</v>
      </c>
      <c r="J48" s="187">
        <v>0.11476968282775905</v>
      </c>
      <c r="K48" s="186">
        <v>6314</v>
      </c>
      <c r="L48" s="246">
        <v>0.5753075170842824</v>
      </c>
      <c r="M48" s="280">
        <v>588653</v>
      </c>
      <c r="N48" s="186">
        <v>12285</v>
      </c>
      <c r="O48" s="396">
        <f t="shared" si="3"/>
        <v>3.2250088555786635E-2</v>
      </c>
      <c r="P48" s="186">
        <v>7797</v>
      </c>
      <c r="Q48" s="186">
        <v>13263</v>
      </c>
      <c r="R48" s="187">
        <v>2.2531100665417487E-2</v>
      </c>
      <c r="S48" s="281" t="e">
        <f>R48-#REF!</f>
        <v>#REF!</v>
      </c>
      <c r="T48" s="281">
        <f t="shared" si="4"/>
        <v>6.1705989110707807E-2</v>
      </c>
      <c r="U48" s="186">
        <v>759</v>
      </c>
      <c r="V48" s="187">
        <v>4.9735449735449737E-2</v>
      </c>
      <c r="W48" s="322">
        <f t="shared" si="5"/>
        <v>4.6896551724137932E-2</v>
      </c>
      <c r="Y48" s="243"/>
    </row>
    <row r="49" spans="1:25" ht="14.45">
      <c r="A49" s="19" t="s">
        <v>230</v>
      </c>
      <c r="B49" s="186">
        <v>2458566</v>
      </c>
      <c r="C49" s="186">
        <v>68507</v>
      </c>
      <c r="D49" s="186">
        <v>56307</v>
      </c>
      <c r="E49" s="186">
        <v>75238</v>
      </c>
      <c r="F49" s="187">
        <v>3.060239180074889E-2</v>
      </c>
      <c r="G49" s="186">
        <v>4033</v>
      </c>
      <c r="H49" s="187">
        <v>4.3411622169997229E-2</v>
      </c>
      <c r="I49" s="186">
        <v>6773</v>
      </c>
      <c r="J49" s="187">
        <v>9.9508079466331903E-2</v>
      </c>
      <c r="K49" s="186">
        <v>36883</v>
      </c>
      <c r="L49" s="246">
        <v>0.56281568064944376</v>
      </c>
      <c r="M49" s="280">
        <v>2556544</v>
      </c>
      <c r="N49" s="186">
        <v>66453</v>
      </c>
      <c r="O49" s="396">
        <f t="shared" si="3"/>
        <v>3.985168590145638E-2</v>
      </c>
      <c r="P49" s="186">
        <v>54406</v>
      </c>
      <c r="Q49" s="186">
        <v>76099</v>
      </c>
      <c r="R49" s="187">
        <v>2.9766356456215892E-2</v>
      </c>
      <c r="S49" s="281" t="e">
        <f>R49-#REF!</f>
        <v>#REF!</v>
      </c>
      <c r="T49" s="281">
        <f t="shared" si="4"/>
        <v>-2.9982337571343075E-2</v>
      </c>
      <c r="U49" s="186">
        <v>3655</v>
      </c>
      <c r="V49" s="187">
        <v>4.123214903766572E-2</v>
      </c>
      <c r="W49" s="322">
        <f t="shared" si="5"/>
        <v>-9.3726754277212998E-2</v>
      </c>
      <c r="Y49" s="243"/>
    </row>
    <row r="50" spans="1:25" ht="14.45">
      <c r="A50" s="19" t="s">
        <v>231</v>
      </c>
      <c r="B50" s="186">
        <v>354154</v>
      </c>
      <c r="C50" s="186">
        <v>12846</v>
      </c>
      <c r="D50" s="186">
        <v>9935</v>
      </c>
      <c r="E50" s="186">
        <v>13102</v>
      </c>
      <c r="F50" s="187">
        <v>3.6995205475584068E-2</v>
      </c>
      <c r="G50" s="186">
        <v>1156</v>
      </c>
      <c r="H50" s="187">
        <v>6.4533706990502884E-2</v>
      </c>
      <c r="I50" s="186">
        <v>1369</v>
      </c>
      <c r="J50" s="187">
        <v>0.1040790907675541</v>
      </c>
      <c r="K50" s="186">
        <v>7254</v>
      </c>
      <c r="L50" s="246">
        <v>0.60364483648165101</v>
      </c>
      <c r="M50" s="280">
        <v>365507</v>
      </c>
      <c r="N50" s="186">
        <v>12050</v>
      </c>
      <c r="O50" s="396">
        <f t="shared" si="3"/>
        <v>3.2056675909350171E-2</v>
      </c>
      <c r="P50" s="186">
        <v>9157</v>
      </c>
      <c r="Q50" s="186">
        <v>12634</v>
      </c>
      <c r="R50" s="187">
        <v>3.4565685472508052E-2</v>
      </c>
      <c r="S50" s="281" t="e">
        <f>R50-#REF!</f>
        <v>#REF!</v>
      </c>
      <c r="T50" s="281">
        <f t="shared" si="4"/>
        <v>-6.1964813949867664E-2</v>
      </c>
      <c r="U50" s="186">
        <v>1551</v>
      </c>
      <c r="V50" s="187">
        <v>7.7510373443983399E-2</v>
      </c>
      <c r="W50" s="322">
        <f t="shared" si="5"/>
        <v>0.34169550173010382</v>
      </c>
      <c r="Y50" s="243"/>
    </row>
    <row r="51" spans="1:25" ht="14.45">
      <c r="A51" s="19" t="s">
        <v>232</v>
      </c>
      <c r="B51" s="186">
        <v>58035</v>
      </c>
      <c r="C51" s="186">
        <v>1633</v>
      </c>
      <c r="D51" s="186">
        <v>960</v>
      </c>
      <c r="E51" s="186">
        <v>1542</v>
      </c>
      <c r="F51" s="187">
        <v>2.6570173171362108E-2</v>
      </c>
      <c r="G51" s="186">
        <v>80</v>
      </c>
      <c r="H51" s="187">
        <v>3.7966932026944275E-2</v>
      </c>
      <c r="I51" s="186">
        <v>182</v>
      </c>
      <c r="J51" s="187">
        <v>0.10900183710961421</v>
      </c>
      <c r="K51" s="186">
        <v>932</v>
      </c>
      <c r="L51" s="246">
        <v>0.59325270528325902</v>
      </c>
      <c r="M51" s="280">
        <v>59250</v>
      </c>
      <c r="N51" s="186">
        <v>1678</v>
      </c>
      <c r="O51" s="396">
        <f t="shared" si="3"/>
        <v>2.093564228482812E-2</v>
      </c>
      <c r="P51" s="186">
        <v>899</v>
      </c>
      <c r="Q51" s="186">
        <v>1498</v>
      </c>
      <c r="R51" s="187">
        <v>2.5282700421940928E-2</v>
      </c>
      <c r="S51" s="281" t="e">
        <f>R51-#REF!</f>
        <v>#REF!</v>
      </c>
      <c r="T51" s="281">
        <f t="shared" si="4"/>
        <v>2.7556644213104716E-2</v>
      </c>
      <c r="U51" s="186">
        <v>89</v>
      </c>
      <c r="V51" s="187">
        <v>3.3373063170441003E-2</v>
      </c>
      <c r="W51" s="322">
        <f t="shared" si="5"/>
        <v>0.1125</v>
      </c>
      <c r="Y51" s="243"/>
    </row>
    <row r="52" spans="1:25" ht="14.45">
      <c r="A52" s="19" t="s">
        <v>233</v>
      </c>
      <c r="B52" s="186">
        <v>801987</v>
      </c>
      <c r="C52" s="186">
        <v>21518</v>
      </c>
      <c r="D52" s="186">
        <v>11972</v>
      </c>
      <c r="E52" s="186">
        <v>19887</v>
      </c>
      <c r="F52" s="187">
        <v>2.4797160053716582E-2</v>
      </c>
      <c r="G52" s="186">
        <v>1019</v>
      </c>
      <c r="H52" s="187">
        <v>3.7317594571986246E-2</v>
      </c>
      <c r="I52" s="186">
        <v>2046</v>
      </c>
      <c r="J52" s="187">
        <v>8.9692350590203557E-2</v>
      </c>
      <c r="K52" s="186">
        <v>11595</v>
      </c>
      <c r="L52" s="246">
        <v>0.55973931933381604</v>
      </c>
      <c r="M52" s="280">
        <v>818891</v>
      </c>
      <c r="N52" s="186">
        <v>22660</v>
      </c>
      <c r="O52" s="396">
        <f t="shared" si="3"/>
        <v>2.1077648390809327E-2</v>
      </c>
      <c r="P52" s="186">
        <v>11999</v>
      </c>
      <c r="Q52" s="186">
        <v>20758</v>
      </c>
      <c r="R52" s="187">
        <v>2.5348917010933079E-2</v>
      </c>
      <c r="S52" s="281" t="e">
        <f>R52-#REF!</f>
        <v>#REF!</v>
      </c>
      <c r="T52" s="281">
        <f t="shared" si="4"/>
        <v>5.3071846825913191E-2</v>
      </c>
      <c r="U52" s="186">
        <v>1037</v>
      </c>
      <c r="V52" s="187">
        <v>3.5083848190644307E-2</v>
      </c>
      <c r="W52" s="322">
        <f t="shared" si="5"/>
        <v>1.7664376840039256E-2</v>
      </c>
      <c r="Y52" s="243"/>
    </row>
    <row r="53" spans="1:25" ht="14.45">
      <c r="A53" s="19" t="s">
        <v>234</v>
      </c>
      <c r="B53" s="186">
        <v>933546</v>
      </c>
      <c r="C53" s="186">
        <v>16646</v>
      </c>
      <c r="D53" s="186">
        <v>12084</v>
      </c>
      <c r="E53" s="186">
        <v>17626</v>
      </c>
      <c r="F53" s="187">
        <v>1.8880697898121784E-2</v>
      </c>
      <c r="G53" s="186">
        <v>888</v>
      </c>
      <c r="H53" s="187">
        <v>3.7546557731587167E-2</v>
      </c>
      <c r="I53" s="186">
        <v>1326</v>
      </c>
      <c r="J53" s="187">
        <v>8.2422203532380153E-2</v>
      </c>
      <c r="K53" s="186">
        <v>8992</v>
      </c>
      <c r="L53" s="246">
        <v>0.56126334186380378</v>
      </c>
      <c r="M53" s="280">
        <v>951263</v>
      </c>
      <c r="N53" s="186">
        <v>16571</v>
      </c>
      <c r="O53" s="396">
        <f t="shared" si="3"/>
        <v>1.8978175687111295E-2</v>
      </c>
      <c r="P53" s="186">
        <v>11842</v>
      </c>
      <c r="Q53" s="186">
        <v>18270</v>
      </c>
      <c r="R53" s="187">
        <v>1.9206045015941964E-2</v>
      </c>
      <c r="S53" s="281" t="e">
        <f>R53-#REF!</f>
        <v>#REF!</v>
      </c>
      <c r="T53" s="281">
        <f t="shared" si="4"/>
        <v>-4.5055869277904606E-3</v>
      </c>
      <c r="U53" s="186">
        <v>988</v>
      </c>
      <c r="V53" s="187">
        <v>3.9466537927705027E-2</v>
      </c>
      <c r="W53" s="322">
        <f t="shared" si="5"/>
        <v>0.11261261261261261</v>
      </c>
      <c r="Y53" s="243"/>
    </row>
    <row r="54" spans="1:25" ht="14.45">
      <c r="A54" s="19" t="s">
        <v>235</v>
      </c>
      <c r="B54" s="186">
        <v>175953</v>
      </c>
      <c r="C54" s="186">
        <v>3017</v>
      </c>
      <c r="D54" s="186">
        <v>2067</v>
      </c>
      <c r="E54" s="186">
        <v>3650</v>
      </c>
      <c r="F54" s="187">
        <v>2.0744176001545867E-2</v>
      </c>
      <c r="G54" s="186">
        <v>301</v>
      </c>
      <c r="H54" s="187">
        <v>6.0987736161750086E-2</v>
      </c>
      <c r="I54" s="186">
        <v>347</v>
      </c>
      <c r="J54" s="187">
        <v>0.1136890951276102</v>
      </c>
      <c r="K54" s="186">
        <v>1592</v>
      </c>
      <c r="L54" s="246">
        <v>0.56194846452523828</v>
      </c>
      <c r="M54" s="280">
        <v>179965</v>
      </c>
      <c r="N54" s="186">
        <v>3358</v>
      </c>
      <c r="O54" s="396">
        <f t="shared" si="3"/>
        <v>2.2801543594027952E-2</v>
      </c>
      <c r="P54" s="186">
        <v>2263</v>
      </c>
      <c r="Q54" s="186">
        <v>4118</v>
      </c>
      <c r="R54" s="187">
        <v>2.2882227099713832E-2</v>
      </c>
      <c r="S54" s="281" t="e">
        <f>R54-#REF!</f>
        <v>#REF!</v>
      </c>
      <c r="T54" s="281">
        <f t="shared" si="4"/>
        <v>0.11302618495193902</v>
      </c>
      <c r="U54" s="186">
        <v>297</v>
      </c>
      <c r="V54" s="187">
        <v>5.8963668850506253E-2</v>
      </c>
      <c r="W54" s="322">
        <f t="shared" si="5"/>
        <v>-1.3289036544850499E-2</v>
      </c>
      <c r="Y54" s="243"/>
    </row>
    <row r="55" spans="1:25" ht="14.45">
      <c r="A55" s="19" t="s">
        <v>236</v>
      </c>
      <c r="B55" s="186">
        <v>616170</v>
      </c>
      <c r="C55" s="186">
        <v>13081</v>
      </c>
      <c r="D55" s="186">
        <v>10261</v>
      </c>
      <c r="E55" s="186">
        <v>13270</v>
      </c>
      <c r="F55" s="187">
        <v>2.1536264342632713E-2</v>
      </c>
      <c r="G55" s="186">
        <v>1230</v>
      </c>
      <c r="H55" s="187">
        <v>7.8816604235150217E-2</v>
      </c>
      <c r="I55" s="186">
        <v>1316</v>
      </c>
      <c r="J55" s="187">
        <v>9.9763015060010701E-2</v>
      </c>
      <c r="K55" s="186">
        <v>6545</v>
      </c>
      <c r="L55" s="246">
        <v>0.54315352697095431</v>
      </c>
      <c r="M55" s="280">
        <v>622790</v>
      </c>
      <c r="N55" s="186">
        <v>13276</v>
      </c>
      <c r="O55" s="396">
        <f t="shared" si="3"/>
        <v>1.0743788240258369E-2</v>
      </c>
      <c r="P55" s="186">
        <v>10370</v>
      </c>
      <c r="Q55" s="186">
        <v>13841</v>
      </c>
      <c r="R55" s="187">
        <v>2.2224184717159878E-2</v>
      </c>
      <c r="S55" s="281" t="e">
        <f>R55-#REF!</f>
        <v>#REF!</v>
      </c>
      <c r="T55" s="281">
        <f t="shared" si="4"/>
        <v>1.4907117192875163E-2</v>
      </c>
      <c r="U55" s="186">
        <v>1207</v>
      </c>
      <c r="V55" s="187">
        <v>7.984332630310334E-2</v>
      </c>
      <c r="W55" s="322">
        <f t="shared" si="5"/>
        <v>-1.8699186991869919E-2</v>
      </c>
      <c r="Y55" s="243"/>
    </row>
    <row r="56" spans="1:25" ht="13.9" customHeight="1">
      <c r="A56" s="19" t="s">
        <v>237</v>
      </c>
      <c r="B56" s="186">
        <v>77035</v>
      </c>
      <c r="C56" s="186">
        <v>1473</v>
      </c>
      <c r="D56" s="186">
        <v>988</v>
      </c>
      <c r="E56" s="186">
        <v>1769</v>
      </c>
      <c r="F56" s="187">
        <v>2.2963587979489844E-2</v>
      </c>
      <c r="G56" s="186">
        <v>93</v>
      </c>
      <c r="H56" s="187">
        <v>4.9558723693143243E-2</v>
      </c>
      <c r="I56" s="186">
        <v>124</v>
      </c>
      <c r="J56" s="187">
        <v>8.6218601493550581E-2</v>
      </c>
      <c r="K56" s="186">
        <v>687</v>
      </c>
      <c r="L56" s="246">
        <v>0.49071428571428571</v>
      </c>
      <c r="M56" s="280">
        <v>77620</v>
      </c>
      <c r="N56" s="186">
        <v>1414</v>
      </c>
      <c r="O56" s="396">
        <f t="shared" si="3"/>
        <v>7.5939508015836956E-3</v>
      </c>
      <c r="P56" s="186">
        <v>917</v>
      </c>
      <c r="Q56" s="186">
        <v>1764</v>
      </c>
      <c r="R56" s="187">
        <v>2.2726101520226746E-2</v>
      </c>
      <c r="S56" s="281" t="e">
        <f>R56-#REF!</f>
        <v>#REF!</v>
      </c>
      <c r="T56" s="281">
        <f t="shared" si="4"/>
        <v>-4.005431093007468E-2</v>
      </c>
      <c r="U56" s="186">
        <v>80</v>
      </c>
      <c r="V56" s="187">
        <v>4.0311173974540308E-2</v>
      </c>
      <c r="W56" s="322">
        <f t="shared" si="5"/>
        <v>-0.13978494623655913</v>
      </c>
      <c r="Y56" s="243"/>
    </row>
    <row r="57" spans="1:25" ht="13.9" customHeight="1">
      <c r="A57" s="21" t="s">
        <v>238</v>
      </c>
      <c r="B57" s="186">
        <v>156551</v>
      </c>
      <c r="C57" s="186">
        <v>3759</v>
      </c>
      <c r="D57" s="186">
        <v>3068</v>
      </c>
      <c r="E57" s="186">
        <v>5656</v>
      </c>
      <c r="F57" s="187">
        <v>3.6128801476835025E-2</v>
      </c>
      <c r="G57" s="186">
        <v>235</v>
      </c>
      <c r="H57" s="187">
        <v>5.5599893588720403E-2</v>
      </c>
      <c r="I57" s="186">
        <v>410</v>
      </c>
      <c r="J57" s="187">
        <v>9.9228518222931633E-2</v>
      </c>
      <c r="K57" s="186">
        <v>2031</v>
      </c>
      <c r="L57" s="246">
        <v>0.57211267605633798</v>
      </c>
      <c r="M57" s="280">
        <v>171964</v>
      </c>
      <c r="N57" s="186">
        <v>5199</v>
      </c>
      <c r="O57" s="396">
        <f t="shared" si="3"/>
        <v>9.8453539102273377E-2</v>
      </c>
      <c r="P57" s="186">
        <v>4110</v>
      </c>
      <c r="Q57" s="186">
        <v>6810</v>
      </c>
      <c r="R57" s="187">
        <v>3.9601311902491221E-2</v>
      </c>
      <c r="S57" s="281" t="e">
        <f>R57-#REF!</f>
        <v>#REF!</v>
      </c>
      <c r="T57" s="281">
        <f t="shared" si="4"/>
        <v>0.38308060654429371</v>
      </c>
      <c r="U57" s="186">
        <v>290</v>
      </c>
      <c r="V57" s="187">
        <v>5.2125408732448544E-2</v>
      </c>
      <c r="W57" s="322">
        <f t="shared" si="5"/>
        <v>0.23404255319148937</v>
      </c>
      <c r="Y57" s="243"/>
    </row>
    <row r="58" spans="1:25" ht="13.9" customHeight="1">
      <c r="A58" s="21" t="s">
        <v>239</v>
      </c>
      <c r="B58" s="186">
        <v>2603753</v>
      </c>
      <c r="C58" s="8">
        <v>144034</v>
      </c>
      <c r="D58" s="245"/>
      <c r="E58" s="186">
        <v>78224</v>
      </c>
      <c r="F58" s="187">
        <v>3.0042788236825844E-2</v>
      </c>
      <c r="G58" s="186">
        <v>4142</v>
      </c>
      <c r="H58" s="187">
        <v>2.6577058194592943E-2</v>
      </c>
      <c r="I58" s="8">
        <v>16316</v>
      </c>
      <c r="J58" s="187">
        <v>0.1102309176999875</v>
      </c>
      <c r="K58" s="186">
        <v>87208</v>
      </c>
      <c r="L58" s="246">
        <v>0.62199905852816573</v>
      </c>
      <c r="M58" s="280">
        <v>2714298</v>
      </c>
      <c r="N58" s="8">
        <v>173245</v>
      </c>
      <c r="O58" s="396">
        <f t="shared" si="3"/>
        <v>4.245602405450901E-2</v>
      </c>
      <c r="P58" s="248"/>
      <c r="Q58" s="186">
        <v>92052</v>
      </c>
      <c r="R58" s="187">
        <v>3.3913741232539686E-2</v>
      </c>
      <c r="S58" s="281" t="e">
        <f>R58-#REF!</f>
        <v>#REF!</v>
      </c>
      <c r="T58" s="281">
        <f t="shared" si="4"/>
        <v>0.20280628185011873</v>
      </c>
      <c r="U58" s="186">
        <v>4328</v>
      </c>
      <c r="V58" s="187">
        <v>2.7094577044070537E-2</v>
      </c>
      <c r="W58" s="322">
        <f t="shared" si="5"/>
        <v>4.4905842588121678E-2</v>
      </c>
      <c r="Y58" s="243"/>
    </row>
    <row r="59" spans="1:25" ht="14.45" customHeight="1">
      <c r="A59" s="21" t="s">
        <v>240</v>
      </c>
      <c r="B59" s="186">
        <v>35802734</v>
      </c>
      <c r="C59" s="186">
        <v>864824</v>
      </c>
      <c r="D59" s="8">
        <f>SUM(D6:D57)</f>
        <v>539632</v>
      </c>
      <c r="E59" s="186">
        <v>864824</v>
      </c>
      <c r="F59" s="187">
        <v>2.4155250266641649E-2</v>
      </c>
      <c r="G59" s="186">
        <v>53327</v>
      </c>
      <c r="H59" s="187">
        <v>4.6079896025087184E-2</v>
      </c>
      <c r="I59" s="186">
        <v>80010</v>
      </c>
      <c r="J59" s="187">
        <v>9.2515933877875725E-2</v>
      </c>
      <c r="K59" s="186">
        <v>467068</v>
      </c>
      <c r="L59" s="246">
        <v>0.56616224550651417</v>
      </c>
      <c r="M59" s="280">
        <v>36840442</v>
      </c>
      <c r="N59" s="186">
        <v>943169</v>
      </c>
      <c r="O59" s="396">
        <f t="shared" si="3"/>
        <v>2.8984043509079502E-2</v>
      </c>
      <c r="P59" s="8">
        <f>SUM(P6:P57)</f>
        <v>570630</v>
      </c>
      <c r="Q59" s="186">
        <v>943169</v>
      </c>
      <c r="R59" s="187">
        <v>2.5601457224644589E-2</v>
      </c>
      <c r="S59" s="281" t="e">
        <f>R59-#REF!</f>
        <v>#REF!</v>
      </c>
      <c r="T59" s="281">
        <f t="shared" si="4"/>
        <v>9.0590686659944686E-2</v>
      </c>
      <c r="U59" s="186">
        <v>54794</v>
      </c>
      <c r="V59" s="187">
        <v>4.4383350173722844E-2</v>
      </c>
      <c r="W59" s="322">
        <f t="shared" si="5"/>
        <v>2.750951675511467E-2</v>
      </c>
      <c r="Y59" s="243"/>
    </row>
    <row r="60" spans="1:25" ht="14.45" customHeight="1">
      <c r="A60" s="23"/>
      <c r="B60" s="3"/>
      <c r="C60" s="3"/>
      <c r="D60" s="3"/>
      <c r="E60" s="3"/>
      <c r="F60" s="3"/>
      <c r="G60" s="61"/>
      <c r="H60" s="247"/>
      <c r="I60"/>
      <c r="J60"/>
      <c r="K60"/>
      <c r="L60" s="247"/>
      <c r="M60" s="3"/>
      <c r="N60" s="3"/>
      <c r="O60" s="3"/>
      <c r="P60" s="3"/>
      <c r="Q60" s="3"/>
      <c r="R60" s="3"/>
      <c r="S60" s="3"/>
      <c r="T60" s="147"/>
      <c r="U60" s="61"/>
      <c r="V60" s="247"/>
      <c r="W60" s="61"/>
    </row>
    <row r="61" spans="1:25" s="190" customFormat="1" ht="19.899999999999999" customHeight="1">
      <c r="A61" s="148" t="s">
        <v>22</v>
      </c>
      <c r="B61" s="149"/>
      <c r="C61" s="149"/>
      <c r="D61" s="149"/>
      <c r="E61" s="149"/>
      <c r="F61" s="149"/>
      <c r="G61" s="149"/>
      <c r="H61" s="249"/>
      <c r="I61" s="149"/>
      <c r="J61" s="149"/>
      <c r="K61" s="149"/>
      <c r="L61" s="391"/>
      <c r="M61" s="149"/>
      <c r="N61" s="149"/>
      <c r="O61" s="149"/>
      <c r="P61" s="149"/>
      <c r="Q61" s="149"/>
      <c r="R61" s="149"/>
      <c r="S61" s="149"/>
      <c r="T61" s="150"/>
      <c r="U61" s="149"/>
      <c r="V61" s="249"/>
      <c r="W61" s="392"/>
    </row>
    <row r="62" spans="1:25" ht="14.45">
      <c r="A62" s="19" t="s">
        <v>187</v>
      </c>
      <c r="B62" s="186">
        <v>47728</v>
      </c>
      <c r="C62" s="186">
        <v>2465</v>
      </c>
      <c r="D62" s="186">
        <v>2077</v>
      </c>
      <c r="E62" s="186">
        <v>2883</v>
      </c>
      <c r="F62" s="187">
        <v>6.0404793831713044E-2</v>
      </c>
      <c r="G62" s="186">
        <v>359</v>
      </c>
      <c r="H62" s="187">
        <v>7.4239350912778904E-2</v>
      </c>
      <c r="I62" s="186">
        <v>325</v>
      </c>
      <c r="J62" s="187">
        <v>0.13225152129817444</v>
      </c>
      <c r="K62" s="186">
        <v>1300</v>
      </c>
      <c r="L62" s="246">
        <v>0.56967572304995617</v>
      </c>
      <c r="M62" s="186">
        <v>46670</v>
      </c>
      <c r="N62" s="186">
        <v>2332</v>
      </c>
      <c r="O62" s="247">
        <f t="shared" ref="O62:O93" si="6">(M62-B62)/B62</f>
        <v>-2.216728126047603E-2</v>
      </c>
      <c r="P62" s="186">
        <v>1925</v>
      </c>
      <c r="Q62" s="186">
        <v>2855</v>
      </c>
      <c r="R62" s="187">
        <v>6.1174201842725519E-2</v>
      </c>
      <c r="S62" s="82" t="e">
        <f>R62-#REF!</f>
        <v>#REF!</v>
      </c>
      <c r="T62" s="82">
        <f t="shared" ref="T62:T93" si="7">(N62-C62)/C62</f>
        <v>-5.3955375253549695E-2</v>
      </c>
      <c r="U62" s="186">
        <v>315</v>
      </c>
      <c r="V62" s="187">
        <v>8.2332761578044603E-2</v>
      </c>
      <c r="W62" s="322">
        <f t="shared" ref="W62:W93" si="8">(U62-G62)/G62</f>
        <v>-0.12256267409470752</v>
      </c>
      <c r="X62" s="242"/>
      <c r="Y62" s="243"/>
    </row>
    <row r="63" spans="1:25" ht="14.45">
      <c r="A63" s="19" t="s">
        <v>188</v>
      </c>
      <c r="B63" s="186">
        <v>4947</v>
      </c>
      <c r="C63" s="186">
        <v>368</v>
      </c>
      <c r="D63" s="186">
        <v>249</v>
      </c>
      <c r="E63" s="186">
        <v>382</v>
      </c>
      <c r="F63" s="187">
        <v>7.721851627248838E-2</v>
      </c>
      <c r="G63" s="186">
        <v>37</v>
      </c>
      <c r="H63" s="187">
        <v>7.3369565217391311E-2</v>
      </c>
      <c r="I63" s="186">
        <v>24</v>
      </c>
      <c r="J63" s="187">
        <v>6.5217391304347824E-2</v>
      </c>
      <c r="K63" s="186">
        <v>176</v>
      </c>
      <c r="L63" s="246">
        <v>0.5161290322580645</v>
      </c>
      <c r="M63" s="186">
        <v>4832</v>
      </c>
      <c r="N63" s="186">
        <v>343</v>
      </c>
      <c r="O63" s="247">
        <f t="shared" si="6"/>
        <v>-2.3246411966848596E-2</v>
      </c>
      <c r="P63" s="186">
        <v>233</v>
      </c>
      <c r="Q63" s="186">
        <v>353</v>
      </c>
      <c r="R63" s="187">
        <v>7.3054635761589409E-2</v>
      </c>
      <c r="S63" s="82" t="e">
        <f>R63-#REF!</f>
        <v>#REF!</v>
      </c>
      <c r="T63" s="82">
        <f t="shared" si="7"/>
        <v>-6.7934782608695649E-2</v>
      </c>
      <c r="U63" s="186">
        <v>30</v>
      </c>
      <c r="V63" s="187">
        <v>6.4139941690962099E-2</v>
      </c>
      <c r="W63" s="322">
        <f t="shared" si="8"/>
        <v>-0.1891891891891892</v>
      </c>
      <c r="Y63" s="243"/>
    </row>
    <row r="64" spans="1:25" ht="14.45">
      <c r="A64" s="19" t="s">
        <v>189</v>
      </c>
      <c r="B64" s="186">
        <v>79049</v>
      </c>
      <c r="C64" s="186">
        <v>7330</v>
      </c>
      <c r="D64" s="186">
        <v>3879</v>
      </c>
      <c r="E64" s="186">
        <v>5706</v>
      </c>
      <c r="F64" s="187">
        <v>7.2183076319751044E-2</v>
      </c>
      <c r="G64" s="186">
        <v>450</v>
      </c>
      <c r="H64" s="187">
        <v>4.8976807639836292E-2</v>
      </c>
      <c r="I64" s="186">
        <v>636</v>
      </c>
      <c r="J64" s="187">
        <v>8.9495225102319234E-2</v>
      </c>
      <c r="K64" s="186">
        <v>4293</v>
      </c>
      <c r="L64" s="246">
        <v>0.61592539454806317</v>
      </c>
      <c r="M64" s="186">
        <v>80574</v>
      </c>
      <c r="N64" s="186">
        <v>7763</v>
      </c>
      <c r="O64" s="247">
        <f t="shared" si="6"/>
        <v>1.9291831648724209E-2</v>
      </c>
      <c r="P64" s="186">
        <v>4043</v>
      </c>
      <c r="Q64" s="186">
        <v>6013</v>
      </c>
      <c r="R64" s="187">
        <v>7.4627050909722742E-2</v>
      </c>
      <c r="S64" s="82" t="e">
        <f>R64-#REF!</f>
        <v>#REF!</v>
      </c>
      <c r="T64" s="82">
        <f t="shared" si="7"/>
        <v>5.9072305593451571E-2</v>
      </c>
      <c r="U64" s="186">
        <v>471</v>
      </c>
      <c r="V64" s="187">
        <v>4.676027309030014E-2</v>
      </c>
      <c r="W64" s="322">
        <f t="shared" si="8"/>
        <v>4.6666666666666669E-2</v>
      </c>
      <c r="Y64" s="243"/>
    </row>
    <row r="65" spans="1:25" ht="14.45">
      <c r="A65" s="19" t="s">
        <v>190</v>
      </c>
      <c r="B65" s="186">
        <v>25679</v>
      </c>
      <c r="C65" s="186">
        <v>1351</v>
      </c>
      <c r="D65" s="186">
        <v>1117</v>
      </c>
      <c r="E65" s="186">
        <v>1619</v>
      </c>
      <c r="F65" s="187">
        <v>6.3047626465205037E-2</v>
      </c>
      <c r="G65" s="186">
        <v>252</v>
      </c>
      <c r="H65" s="187">
        <v>0.1384159881569208</v>
      </c>
      <c r="I65" s="186">
        <v>181</v>
      </c>
      <c r="J65" s="187">
        <v>0.13175425610658772</v>
      </c>
      <c r="K65" s="186">
        <v>665</v>
      </c>
      <c r="L65" s="246">
        <v>0.57130584192439859</v>
      </c>
      <c r="M65" s="186">
        <v>24699</v>
      </c>
      <c r="N65" s="186">
        <v>1308</v>
      </c>
      <c r="O65" s="247">
        <f t="shared" si="6"/>
        <v>-3.8163479886288404E-2</v>
      </c>
      <c r="P65" s="186">
        <v>1046</v>
      </c>
      <c r="Q65" s="186">
        <v>1501</v>
      </c>
      <c r="R65" s="187">
        <v>6.0771691161585491E-2</v>
      </c>
      <c r="S65" s="82" t="e">
        <f>R65-#REF!</f>
        <v>#REF!</v>
      </c>
      <c r="T65" s="82">
        <f t="shared" si="7"/>
        <v>-3.1828275351591412E-2</v>
      </c>
      <c r="U65" s="186">
        <v>199</v>
      </c>
      <c r="V65" s="187">
        <v>0.11009174311926606</v>
      </c>
      <c r="W65" s="322">
        <f t="shared" si="8"/>
        <v>-0.21031746031746032</v>
      </c>
      <c r="Y65" s="243"/>
    </row>
    <row r="66" spans="1:25" ht="14.45">
      <c r="A66" s="19" t="s">
        <v>191</v>
      </c>
      <c r="B66" s="186">
        <v>422088</v>
      </c>
      <c r="C66" s="186">
        <v>25542</v>
      </c>
      <c r="D66" s="186">
        <v>23175</v>
      </c>
      <c r="E66" s="186">
        <v>28231</v>
      </c>
      <c r="F66" s="187">
        <v>6.6884156858285471E-2</v>
      </c>
      <c r="G66" s="186">
        <v>2394</v>
      </c>
      <c r="H66" s="187">
        <v>5.0661655312818105E-2</v>
      </c>
      <c r="I66" s="186">
        <v>2295</v>
      </c>
      <c r="J66" s="187">
        <v>9.2005324563464094E-2</v>
      </c>
      <c r="K66" s="186">
        <v>13875</v>
      </c>
      <c r="L66" s="246">
        <v>0.57223574050397985</v>
      </c>
      <c r="M66" s="186">
        <v>430960</v>
      </c>
      <c r="N66" s="186">
        <v>30639</v>
      </c>
      <c r="O66" s="247">
        <f t="shared" si="6"/>
        <v>2.1019313508083622E-2</v>
      </c>
      <c r="P66" s="186">
        <v>28012</v>
      </c>
      <c r="Q66" s="186">
        <v>33641</v>
      </c>
      <c r="R66" s="187">
        <v>7.8060608873213297E-2</v>
      </c>
      <c r="S66" s="82" t="e">
        <f>R66-#REF!</f>
        <v>#REF!</v>
      </c>
      <c r="T66" s="82">
        <f t="shared" si="7"/>
        <v>0.19955367629786233</v>
      </c>
      <c r="U66" s="186">
        <v>2823</v>
      </c>
      <c r="V66" s="187">
        <v>5.5321648878879859E-2</v>
      </c>
      <c r="W66" s="322">
        <f t="shared" si="8"/>
        <v>0.17919799498746866</v>
      </c>
      <c r="Y66" s="243"/>
    </row>
    <row r="67" spans="1:25" ht="14.45">
      <c r="A67" s="19" t="s">
        <v>192</v>
      </c>
      <c r="B67" s="186">
        <v>41556</v>
      </c>
      <c r="C67" s="186">
        <v>2569</v>
      </c>
      <c r="D67" s="186">
        <v>1559</v>
      </c>
      <c r="E67" s="186">
        <v>2385</v>
      </c>
      <c r="F67" s="187">
        <v>5.7392434305515452E-2</v>
      </c>
      <c r="G67" s="186">
        <v>336</v>
      </c>
      <c r="H67" s="187">
        <v>8.6025690930323084E-2</v>
      </c>
      <c r="I67" s="186">
        <v>270</v>
      </c>
      <c r="J67" s="187">
        <v>0.10354223433242507</v>
      </c>
      <c r="K67" s="186">
        <v>1351</v>
      </c>
      <c r="L67" s="246">
        <v>0.57587382779198637</v>
      </c>
      <c r="M67" s="186">
        <v>40092</v>
      </c>
      <c r="N67" s="186">
        <v>2567</v>
      </c>
      <c r="O67" s="247">
        <f t="shared" si="6"/>
        <v>-3.5229569737222063E-2</v>
      </c>
      <c r="P67" s="186">
        <v>1541</v>
      </c>
      <c r="Q67" s="186">
        <v>2421</v>
      </c>
      <c r="R67" s="187">
        <v>6.0386111942532177E-2</v>
      </c>
      <c r="S67" s="82" t="e">
        <f>R67-#REF!</f>
        <v>#REF!</v>
      </c>
      <c r="T67" s="82">
        <f t="shared" si="7"/>
        <v>-7.7851304009342152E-4</v>
      </c>
      <c r="U67" s="186">
        <v>287</v>
      </c>
      <c r="V67" s="187">
        <v>8.1028437865212313E-2</v>
      </c>
      <c r="W67" s="322">
        <f t="shared" si="8"/>
        <v>-0.14583333333333334</v>
      </c>
      <c r="Y67" s="243"/>
    </row>
    <row r="68" spans="1:25" ht="14.45">
      <c r="A68" s="19" t="s">
        <v>193</v>
      </c>
      <c r="B68" s="186">
        <v>21542</v>
      </c>
      <c r="C68" s="186">
        <v>1138</v>
      </c>
      <c r="D68" s="186">
        <v>941</v>
      </c>
      <c r="E68" s="186">
        <v>1361</v>
      </c>
      <c r="F68" s="187">
        <v>6.317890632253273E-2</v>
      </c>
      <c r="G68" s="186">
        <v>234</v>
      </c>
      <c r="H68" s="187">
        <v>8.5237258347978906E-2</v>
      </c>
      <c r="I68" s="186">
        <v>143</v>
      </c>
      <c r="J68" s="187">
        <v>0.12390158172231985</v>
      </c>
      <c r="K68" s="186">
        <v>581</v>
      </c>
      <c r="L68" s="246">
        <v>0.55811719500480306</v>
      </c>
      <c r="M68" s="186">
        <v>22264</v>
      </c>
      <c r="N68" s="186">
        <v>1338</v>
      </c>
      <c r="O68" s="247">
        <f t="shared" si="6"/>
        <v>3.351592238417974E-2</v>
      </c>
      <c r="P68" s="186">
        <v>1111</v>
      </c>
      <c r="Q68" s="186">
        <v>1597</v>
      </c>
      <c r="R68" s="187">
        <v>7.1730147323032692E-2</v>
      </c>
      <c r="S68" s="82" t="e">
        <f>R68-#REF!</f>
        <v>#REF!</v>
      </c>
      <c r="T68" s="82">
        <f t="shared" si="7"/>
        <v>0.1757469244288225</v>
      </c>
      <c r="U68" s="186">
        <v>221</v>
      </c>
      <c r="V68" s="187">
        <v>8.8938714499252614E-2</v>
      </c>
      <c r="W68" s="322">
        <f t="shared" si="8"/>
        <v>-5.5555555555555552E-2</v>
      </c>
      <c r="Y68" s="243"/>
    </row>
    <row r="69" spans="1:25" ht="14.45">
      <c r="A69" s="19" t="s">
        <v>255</v>
      </c>
      <c r="B69" s="186">
        <v>4413</v>
      </c>
      <c r="C69" s="186">
        <v>219</v>
      </c>
      <c r="D69" s="186">
        <v>118</v>
      </c>
      <c r="E69" s="186">
        <v>449</v>
      </c>
      <c r="F69" s="187">
        <v>5.9234828496042218E-2</v>
      </c>
      <c r="G69" s="186">
        <v>28</v>
      </c>
      <c r="H69" s="187">
        <v>7.7625570776255703E-2</v>
      </c>
      <c r="I69" s="186">
        <v>41</v>
      </c>
      <c r="J69" s="187">
        <v>0.18721461187214611</v>
      </c>
      <c r="K69" s="186">
        <v>140</v>
      </c>
      <c r="L69" s="246">
        <v>0.69306930693069302</v>
      </c>
      <c r="M69" s="186">
        <v>4231</v>
      </c>
      <c r="N69" s="186">
        <v>229</v>
      </c>
      <c r="O69" s="247">
        <f t="shared" si="6"/>
        <v>-4.1241785633355996E-2</v>
      </c>
      <c r="P69" s="186">
        <v>131</v>
      </c>
      <c r="Q69" s="186">
        <v>489</v>
      </c>
      <c r="R69" s="187">
        <v>6.3465282284231025E-2</v>
      </c>
      <c r="S69" s="82" t="e">
        <f>R69-#REF!</f>
        <v>#REF!</v>
      </c>
      <c r="T69" s="82">
        <f t="shared" si="7"/>
        <v>4.5662100456621002E-2</v>
      </c>
      <c r="U69" s="186">
        <v>33</v>
      </c>
      <c r="V69" s="187">
        <v>0.10480349344978165</v>
      </c>
      <c r="W69" s="322">
        <f t="shared" si="8"/>
        <v>0.17857142857142858</v>
      </c>
      <c r="X69" s="184"/>
      <c r="Y69" s="243"/>
    </row>
    <row r="70" spans="1:25" ht="14.45">
      <c r="A70" s="19" t="s">
        <v>195</v>
      </c>
      <c r="B70" s="186">
        <v>7580</v>
      </c>
      <c r="C70" s="186">
        <v>626</v>
      </c>
      <c r="D70" s="186">
        <v>294</v>
      </c>
      <c r="E70" s="186">
        <v>261</v>
      </c>
      <c r="F70" s="187">
        <v>5.9143439836845682E-2</v>
      </c>
      <c r="G70" s="186">
        <v>53</v>
      </c>
      <c r="H70" s="187">
        <v>6.070287539936102E-2</v>
      </c>
      <c r="I70" s="186">
        <v>35</v>
      </c>
      <c r="J70" s="187">
        <v>5.7507987220447282E-2</v>
      </c>
      <c r="K70" s="186">
        <v>314</v>
      </c>
      <c r="L70" s="246">
        <v>0.53401360544217691</v>
      </c>
      <c r="M70" s="186">
        <v>7705</v>
      </c>
      <c r="N70" s="186">
        <v>662</v>
      </c>
      <c r="O70" s="247">
        <f t="shared" si="6"/>
        <v>1.6490765171503958E-2</v>
      </c>
      <c r="P70" s="186">
        <v>298</v>
      </c>
      <c r="Q70" s="186">
        <v>255</v>
      </c>
      <c r="R70" s="187">
        <v>6.026943984873552E-2</v>
      </c>
      <c r="S70" s="82" t="e">
        <f>R70-#REF!</f>
        <v>#REF!</v>
      </c>
      <c r="T70" s="82">
        <f t="shared" si="7"/>
        <v>5.7507987220447282E-2</v>
      </c>
      <c r="U70" s="186">
        <v>36</v>
      </c>
      <c r="V70" s="187">
        <v>4.9848942598187312E-2</v>
      </c>
      <c r="W70" s="322">
        <f t="shared" si="8"/>
        <v>-0.32075471698113206</v>
      </c>
      <c r="X70" s="184"/>
      <c r="Y70" s="243"/>
    </row>
    <row r="71" spans="1:25" ht="14.45">
      <c r="A71" s="19" t="s">
        <v>196</v>
      </c>
      <c r="B71" s="186">
        <v>118303</v>
      </c>
      <c r="C71" s="186">
        <v>7448</v>
      </c>
      <c r="D71" s="186">
        <v>5476</v>
      </c>
      <c r="E71" s="186">
        <v>7373</v>
      </c>
      <c r="F71" s="187">
        <v>6.2323018013068138E-2</v>
      </c>
      <c r="G71" s="186">
        <v>1055</v>
      </c>
      <c r="H71" s="187">
        <v>0.11801825993555316</v>
      </c>
      <c r="I71" s="186">
        <v>1032</v>
      </c>
      <c r="J71" s="187">
        <v>0.13896348012889367</v>
      </c>
      <c r="K71" s="186">
        <v>3637</v>
      </c>
      <c r="L71" s="246">
        <v>0.5536611356370833</v>
      </c>
      <c r="M71" s="186">
        <v>116695</v>
      </c>
      <c r="N71" s="186">
        <v>7304</v>
      </c>
      <c r="O71" s="247">
        <f t="shared" si="6"/>
        <v>-1.3592216596366957E-2</v>
      </c>
      <c r="P71" s="186">
        <v>5280</v>
      </c>
      <c r="Q71" s="186">
        <v>7336</v>
      </c>
      <c r="R71" s="187">
        <v>6.2864732850593422E-2</v>
      </c>
      <c r="S71" s="82" t="e">
        <f>R71-#REF!</f>
        <v>#REF!</v>
      </c>
      <c r="T71" s="82">
        <f t="shared" si="7"/>
        <v>-1.9334049409237379E-2</v>
      </c>
      <c r="U71" s="186">
        <v>970</v>
      </c>
      <c r="V71" s="187">
        <v>0.10610624315443593</v>
      </c>
      <c r="W71" s="322">
        <f t="shared" si="8"/>
        <v>-8.0568720379146919E-2</v>
      </c>
      <c r="Y71" s="243"/>
    </row>
    <row r="72" spans="1:25" ht="14.45">
      <c r="A72" s="19" t="s">
        <v>197</v>
      </c>
      <c r="B72" s="186">
        <v>68557</v>
      </c>
      <c r="C72" s="186">
        <v>4139</v>
      </c>
      <c r="D72" s="186">
        <v>3056</v>
      </c>
      <c r="E72" s="186">
        <v>4408</v>
      </c>
      <c r="F72" s="187">
        <v>6.4296862464810298E-2</v>
      </c>
      <c r="G72" s="186">
        <v>520</v>
      </c>
      <c r="H72" s="187">
        <v>0.10268180719980671</v>
      </c>
      <c r="I72" s="186">
        <v>527</v>
      </c>
      <c r="J72" s="187">
        <v>0.1282918579366997</v>
      </c>
      <c r="K72" s="186">
        <v>2254</v>
      </c>
      <c r="L72" s="246">
        <v>0.60689283791060855</v>
      </c>
      <c r="M72" s="186">
        <v>66743</v>
      </c>
      <c r="N72" s="186">
        <v>4193</v>
      </c>
      <c r="O72" s="247">
        <f t="shared" si="6"/>
        <v>-2.6459734235745439E-2</v>
      </c>
      <c r="P72" s="186">
        <v>3169</v>
      </c>
      <c r="Q72" s="186">
        <v>4642</v>
      </c>
      <c r="R72" s="187">
        <v>6.955036483226705E-2</v>
      </c>
      <c r="S72" s="82" t="e">
        <f>R72-#REF!</f>
        <v>#REF!</v>
      </c>
      <c r="T72" s="82">
        <f t="shared" si="7"/>
        <v>1.3046629620681325E-2</v>
      </c>
      <c r="U72" s="186">
        <v>533</v>
      </c>
      <c r="V72" s="187">
        <v>0.10636775578344861</v>
      </c>
      <c r="W72" s="322">
        <f t="shared" si="8"/>
        <v>2.5000000000000001E-2</v>
      </c>
      <c r="Y72" s="243"/>
    </row>
    <row r="73" spans="1:25" ht="14.45">
      <c r="A73" s="19" t="s">
        <v>198</v>
      </c>
      <c r="B73" s="186">
        <v>9775</v>
      </c>
      <c r="C73" s="186">
        <v>552</v>
      </c>
      <c r="D73" s="186">
        <v>368</v>
      </c>
      <c r="E73" s="186">
        <v>555</v>
      </c>
      <c r="F73" s="187">
        <v>5.677749360613811E-2</v>
      </c>
      <c r="G73" s="186">
        <v>70</v>
      </c>
      <c r="H73" s="187">
        <v>9.420289855072464E-2</v>
      </c>
      <c r="I73" s="186">
        <v>73</v>
      </c>
      <c r="J73" s="187">
        <v>0.1358695652173913</v>
      </c>
      <c r="K73" s="186">
        <v>286</v>
      </c>
      <c r="L73" s="246">
        <v>0.57199999999999995</v>
      </c>
      <c r="M73" s="186">
        <v>9365</v>
      </c>
      <c r="N73" s="186">
        <v>530</v>
      </c>
      <c r="O73" s="247">
        <f t="shared" si="6"/>
        <v>-4.194373401534527E-2</v>
      </c>
      <c r="P73" s="186">
        <v>374</v>
      </c>
      <c r="Q73" s="186">
        <v>595</v>
      </c>
      <c r="R73" s="187">
        <v>6.3534436732514687E-2</v>
      </c>
      <c r="S73" s="82" t="e">
        <f>R73-#REF!</f>
        <v>#REF!</v>
      </c>
      <c r="T73" s="82">
        <f t="shared" si="7"/>
        <v>-3.9855072463768113E-2</v>
      </c>
      <c r="U73" s="186">
        <v>78</v>
      </c>
      <c r="V73" s="187">
        <v>0.10566037735849057</v>
      </c>
      <c r="W73" s="322">
        <f t="shared" si="8"/>
        <v>0.11428571428571428</v>
      </c>
      <c r="Y73" s="243"/>
    </row>
    <row r="74" spans="1:25" ht="14.45">
      <c r="A74" s="19" t="s">
        <v>199</v>
      </c>
      <c r="B74" s="186">
        <v>15039</v>
      </c>
      <c r="C74" s="186">
        <v>792</v>
      </c>
      <c r="D74" s="186">
        <v>524</v>
      </c>
      <c r="E74" s="186">
        <v>854</v>
      </c>
      <c r="F74" s="187">
        <v>5.6785690537934704E-2</v>
      </c>
      <c r="G74" s="186">
        <v>127</v>
      </c>
      <c r="H74" s="187">
        <v>0.12373737373737374</v>
      </c>
      <c r="I74" s="186">
        <v>117</v>
      </c>
      <c r="J74" s="187">
        <v>0.15025252525252525</v>
      </c>
      <c r="K74" s="186">
        <v>471</v>
      </c>
      <c r="L74" s="246">
        <v>0.67867435158501443</v>
      </c>
      <c r="M74" s="186">
        <v>14332</v>
      </c>
      <c r="N74" s="186">
        <v>794</v>
      </c>
      <c r="O74" s="247">
        <f t="shared" si="6"/>
        <v>-4.7011104461732831E-2</v>
      </c>
      <c r="P74" s="186">
        <v>513</v>
      </c>
      <c r="Q74" s="186">
        <v>836</v>
      </c>
      <c r="R74" s="187">
        <v>5.8331007535584706E-2</v>
      </c>
      <c r="S74" s="82" t="e">
        <f>R74-#REF!</f>
        <v>#REF!</v>
      </c>
      <c r="T74" s="82">
        <f t="shared" si="7"/>
        <v>2.5252525252525255E-3</v>
      </c>
      <c r="U74" s="186">
        <v>131</v>
      </c>
      <c r="V74" s="187">
        <v>0.12216624685138538</v>
      </c>
      <c r="W74" s="322">
        <f t="shared" si="8"/>
        <v>3.1496062992125984E-2</v>
      </c>
      <c r="Y74" s="243"/>
    </row>
    <row r="75" spans="1:25" ht="14.45">
      <c r="A75" s="19" t="s">
        <v>200</v>
      </c>
      <c r="B75" s="186">
        <v>85386</v>
      </c>
      <c r="C75" s="186">
        <v>4298</v>
      </c>
      <c r="D75" s="186">
        <v>3623</v>
      </c>
      <c r="E75" s="186">
        <v>5028</v>
      </c>
      <c r="F75" s="187">
        <v>5.8885531585974281E-2</v>
      </c>
      <c r="G75" s="186">
        <v>889</v>
      </c>
      <c r="H75" s="187">
        <v>0.13680781758957655</v>
      </c>
      <c r="I75" s="186">
        <v>628</v>
      </c>
      <c r="J75" s="187">
        <v>0.14425314099581202</v>
      </c>
      <c r="K75" s="186">
        <v>2013</v>
      </c>
      <c r="L75" s="246">
        <v>0.54273389053653276</v>
      </c>
      <c r="M75" s="186">
        <v>82354</v>
      </c>
      <c r="N75" s="186">
        <v>4491</v>
      </c>
      <c r="O75" s="247">
        <f t="shared" si="6"/>
        <v>-3.5509334082870728E-2</v>
      </c>
      <c r="P75" s="186">
        <v>3685</v>
      </c>
      <c r="Q75" s="186">
        <v>5072</v>
      </c>
      <c r="R75" s="187">
        <v>6.158777958569104E-2</v>
      </c>
      <c r="S75" s="82" t="e">
        <f>R75-#REF!</f>
        <v>#REF!</v>
      </c>
      <c r="T75" s="82">
        <f t="shared" si="7"/>
        <v>4.4904606793857611E-2</v>
      </c>
      <c r="U75" s="186">
        <v>823</v>
      </c>
      <c r="V75" s="187">
        <v>0.14094856379425519</v>
      </c>
      <c r="W75" s="322">
        <f t="shared" si="8"/>
        <v>-7.4240719910011244E-2</v>
      </c>
      <c r="Y75" s="243"/>
    </row>
    <row r="76" spans="1:25" ht="14.45">
      <c r="A76" s="19" t="s">
        <v>201</v>
      </c>
      <c r="B76" s="186">
        <v>52377</v>
      </c>
      <c r="C76" s="186">
        <v>2352</v>
      </c>
      <c r="D76" s="186">
        <v>1715</v>
      </c>
      <c r="E76" s="186">
        <v>2556</v>
      </c>
      <c r="F76" s="187">
        <v>4.8800045821639271E-2</v>
      </c>
      <c r="G76" s="186">
        <v>359</v>
      </c>
      <c r="H76" s="187">
        <v>0.12414965986394558</v>
      </c>
      <c r="I76" s="186">
        <v>336</v>
      </c>
      <c r="J76" s="187">
        <v>0.14200680272108843</v>
      </c>
      <c r="K76" s="186">
        <v>1316</v>
      </c>
      <c r="L76" s="246">
        <v>0.63883495145631064</v>
      </c>
      <c r="M76" s="186">
        <v>48949</v>
      </c>
      <c r="N76" s="186">
        <v>2356</v>
      </c>
      <c r="O76" s="247">
        <f t="shared" si="6"/>
        <v>-6.5448574756095237E-2</v>
      </c>
      <c r="P76" s="186">
        <v>1741</v>
      </c>
      <c r="Q76" s="186">
        <v>2674</v>
      </c>
      <c r="R76" s="187">
        <v>5.4628286583995586E-2</v>
      </c>
      <c r="S76" s="82" t="e">
        <f>R76-#REF!</f>
        <v>#REF!</v>
      </c>
      <c r="T76" s="82">
        <f t="shared" si="7"/>
        <v>1.7006802721088435E-3</v>
      </c>
      <c r="U76" s="186">
        <v>363</v>
      </c>
      <c r="V76" s="187">
        <v>0.1133276740237691</v>
      </c>
      <c r="W76" s="322">
        <f t="shared" si="8"/>
        <v>1.1142061281337047E-2</v>
      </c>
      <c r="Y76" s="243"/>
    </row>
    <row r="77" spans="1:25" ht="14.45">
      <c r="A77" s="19" t="s">
        <v>202</v>
      </c>
      <c r="B77" s="186">
        <v>26158</v>
      </c>
      <c r="C77" s="186">
        <v>1111</v>
      </c>
      <c r="D77" s="186">
        <v>808</v>
      </c>
      <c r="E77" s="186">
        <v>1267</v>
      </c>
      <c r="F77" s="187">
        <v>4.8436424803119507E-2</v>
      </c>
      <c r="G77" s="186">
        <v>171</v>
      </c>
      <c r="H77" s="187">
        <v>0.11881188118811881</v>
      </c>
      <c r="I77" s="186">
        <v>171</v>
      </c>
      <c r="J77" s="187">
        <v>0.15301530153015303</v>
      </c>
      <c r="K77" s="186">
        <v>558</v>
      </c>
      <c r="L77" s="246">
        <v>0.56996935648621039</v>
      </c>
      <c r="M77" s="186">
        <v>25157</v>
      </c>
      <c r="N77" s="186">
        <v>1064</v>
      </c>
      <c r="O77" s="247">
        <f t="shared" si="6"/>
        <v>-3.8267451640033645E-2</v>
      </c>
      <c r="P77" s="186">
        <v>746</v>
      </c>
      <c r="Q77" s="186">
        <v>1187</v>
      </c>
      <c r="R77" s="187">
        <v>4.7183686449099656E-2</v>
      </c>
      <c r="S77" s="82" t="e">
        <f>R77-#REF!</f>
        <v>#REF!</v>
      </c>
      <c r="T77" s="82">
        <f t="shared" si="7"/>
        <v>-4.2304230423042301E-2</v>
      </c>
      <c r="U77" s="186">
        <v>164</v>
      </c>
      <c r="V77" s="187">
        <v>0.12593984962406016</v>
      </c>
      <c r="W77" s="322">
        <f t="shared" si="8"/>
        <v>-4.0935672514619881E-2</v>
      </c>
      <c r="Y77" s="243"/>
    </row>
    <row r="78" spans="1:25" ht="14.45">
      <c r="A78" s="19" t="s">
        <v>203</v>
      </c>
      <c r="B78" s="186">
        <v>28592</v>
      </c>
      <c r="C78" s="186">
        <v>1555</v>
      </c>
      <c r="D78" s="186">
        <v>1163</v>
      </c>
      <c r="E78" s="186">
        <v>1698</v>
      </c>
      <c r="F78" s="187">
        <v>5.9387241186345828E-2</v>
      </c>
      <c r="G78" s="186">
        <v>214</v>
      </c>
      <c r="H78" s="187">
        <v>0.10546623794212219</v>
      </c>
      <c r="I78" s="186">
        <v>199</v>
      </c>
      <c r="J78" s="187">
        <v>0.12797427652733118</v>
      </c>
      <c r="K78" s="186">
        <v>770</v>
      </c>
      <c r="L78" s="246">
        <v>0.55355859094176851</v>
      </c>
      <c r="M78" s="186">
        <v>27911</v>
      </c>
      <c r="N78" s="186">
        <v>1574</v>
      </c>
      <c r="O78" s="247">
        <f t="shared" si="6"/>
        <v>-2.3817851147174034E-2</v>
      </c>
      <c r="P78" s="186">
        <v>1120</v>
      </c>
      <c r="Q78" s="186">
        <v>1675</v>
      </c>
      <c r="R78" s="187">
        <v>6.001218157715596E-2</v>
      </c>
      <c r="S78" s="82" t="e">
        <f>R78-#REF!</f>
        <v>#REF!</v>
      </c>
      <c r="T78" s="82">
        <f t="shared" si="7"/>
        <v>1.2218649517684888E-2</v>
      </c>
      <c r="U78" s="186">
        <v>218</v>
      </c>
      <c r="V78" s="187">
        <v>0.11499364675984752</v>
      </c>
      <c r="W78" s="322">
        <f t="shared" si="8"/>
        <v>1.8691588785046728E-2</v>
      </c>
      <c r="Y78" s="243"/>
    </row>
    <row r="79" spans="1:25" ht="14.45">
      <c r="A79" s="19" t="s">
        <v>204</v>
      </c>
      <c r="B79" s="186">
        <v>37658</v>
      </c>
      <c r="C79" s="186">
        <v>1935</v>
      </c>
      <c r="D79" s="186">
        <v>1514</v>
      </c>
      <c r="E79" s="186">
        <v>2095</v>
      </c>
      <c r="F79" s="187">
        <v>5.5632269371713845E-2</v>
      </c>
      <c r="G79" s="186">
        <v>377</v>
      </c>
      <c r="H79" s="187">
        <v>0.15917312661498709</v>
      </c>
      <c r="I79" s="186">
        <v>331</v>
      </c>
      <c r="J79" s="187">
        <v>0.17054263565891473</v>
      </c>
      <c r="K79" s="186">
        <v>912</v>
      </c>
      <c r="L79" s="246">
        <v>0.56054087277197295</v>
      </c>
      <c r="M79" s="186">
        <v>35049</v>
      </c>
      <c r="N79" s="186">
        <v>1858</v>
      </c>
      <c r="O79" s="247">
        <f t="shared" si="6"/>
        <v>-6.928142758510808E-2</v>
      </c>
      <c r="P79" s="186">
        <v>1460</v>
      </c>
      <c r="Q79" s="186">
        <v>2068</v>
      </c>
      <c r="R79" s="187">
        <v>5.9003109931809752E-2</v>
      </c>
      <c r="S79" s="82" t="e">
        <f>R79-#REF!</f>
        <v>#REF!</v>
      </c>
      <c r="T79" s="82">
        <f t="shared" si="7"/>
        <v>-3.9793281653746772E-2</v>
      </c>
      <c r="U79" s="186">
        <v>383</v>
      </c>
      <c r="V79" s="187">
        <v>0.16146393972012918</v>
      </c>
      <c r="W79" s="322">
        <f t="shared" si="8"/>
        <v>1.5915119363395226E-2</v>
      </c>
      <c r="Y79" s="243"/>
    </row>
    <row r="80" spans="1:25" ht="14.45">
      <c r="A80" s="19" t="s">
        <v>205</v>
      </c>
      <c r="B80" s="186">
        <v>36596</v>
      </c>
      <c r="C80" s="186">
        <v>2094</v>
      </c>
      <c r="D80" s="186">
        <v>1711</v>
      </c>
      <c r="E80" s="186">
        <v>2369</v>
      </c>
      <c r="F80" s="187">
        <v>6.4733850694064926E-2</v>
      </c>
      <c r="G80" s="186">
        <v>187</v>
      </c>
      <c r="H80" s="187">
        <v>7.497612225405921E-2</v>
      </c>
      <c r="I80" s="186">
        <v>275</v>
      </c>
      <c r="J80" s="187">
        <v>0.13228271251193888</v>
      </c>
      <c r="K80" s="186">
        <v>1164</v>
      </c>
      <c r="L80" s="246">
        <v>0.60092927207021163</v>
      </c>
      <c r="M80" s="186">
        <v>36106</v>
      </c>
      <c r="N80" s="186">
        <v>2338</v>
      </c>
      <c r="O80" s="247">
        <f t="shared" si="6"/>
        <v>-1.3389441469013007E-2</v>
      </c>
      <c r="P80" s="186">
        <v>1945</v>
      </c>
      <c r="Q80" s="186">
        <v>2724</v>
      </c>
      <c r="R80" s="187">
        <v>7.544452445576913E-2</v>
      </c>
      <c r="S80" s="82" t="e">
        <f>R80-#REF!</f>
        <v>#REF!</v>
      </c>
      <c r="T80" s="82">
        <f t="shared" si="7"/>
        <v>0.11652340019102196</v>
      </c>
      <c r="U80" s="186">
        <v>258</v>
      </c>
      <c r="V80" s="187">
        <v>9.3242087254063299E-2</v>
      </c>
      <c r="W80" s="322">
        <f t="shared" si="8"/>
        <v>0.37967914438502676</v>
      </c>
      <c r="Y80" s="243"/>
    </row>
    <row r="81" spans="1:25" ht="14.45">
      <c r="A81" s="19" t="s">
        <v>206</v>
      </c>
      <c r="B81" s="186">
        <v>10471</v>
      </c>
      <c r="C81" s="186">
        <v>658</v>
      </c>
      <c r="D81" s="186">
        <v>393</v>
      </c>
      <c r="E81" s="186">
        <v>538</v>
      </c>
      <c r="F81" s="187">
        <v>5.1380001910037248E-2</v>
      </c>
      <c r="G81" s="186">
        <v>82</v>
      </c>
      <c r="H81" s="187">
        <v>8.9665653495440728E-2</v>
      </c>
      <c r="I81" s="186">
        <v>66</v>
      </c>
      <c r="J81" s="187">
        <v>0.10486322188449848</v>
      </c>
      <c r="K81" s="186">
        <v>376</v>
      </c>
      <c r="L81" s="246">
        <v>0.62876254180602009</v>
      </c>
      <c r="M81" s="186">
        <v>10322</v>
      </c>
      <c r="N81" s="186">
        <v>761</v>
      </c>
      <c r="O81" s="247">
        <f t="shared" si="6"/>
        <v>-1.4229777480660873E-2</v>
      </c>
      <c r="P81" s="186">
        <v>434</v>
      </c>
      <c r="Q81" s="186">
        <v>602</v>
      </c>
      <c r="R81" s="187">
        <v>5.8322030614222052E-2</v>
      </c>
      <c r="S81" s="82" t="e">
        <f>R81-#REF!</f>
        <v>#REF!</v>
      </c>
      <c r="T81" s="82">
        <f t="shared" si="7"/>
        <v>0.15653495440729484</v>
      </c>
      <c r="U81" s="186">
        <v>59</v>
      </c>
      <c r="V81" s="187">
        <v>6.1760840998685937E-2</v>
      </c>
      <c r="W81" s="322">
        <f t="shared" si="8"/>
        <v>-0.28048780487804881</v>
      </c>
      <c r="Y81" s="243"/>
    </row>
    <row r="82" spans="1:25" ht="14.45">
      <c r="A82" s="19" t="s">
        <v>207</v>
      </c>
      <c r="B82" s="186">
        <v>46162</v>
      </c>
      <c r="C82" s="186">
        <v>4087</v>
      </c>
      <c r="D82" s="186">
        <v>2678</v>
      </c>
      <c r="E82" s="186">
        <v>3717</v>
      </c>
      <c r="F82" s="187">
        <v>8.0520774663142849E-2</v>
      </c>
      <c r="G82" s="186">
        <v>341</v>
      </c>
      <c r="H82" s="187">
        <v>5.8233423048690974E-2</v>
      </c>
      <c r="I82" s="186">
        <v>413</v>
      </c>
      <c r="J82" s="187">
        <v>0.10252018595546857</v>
      </c>
      <c r="K82" s="186">
        <v>2197</v>
      </c>
      <c r="L82" s="246">
        <v>0.57079760976877114</v>
      </c>
      <c r="M82" s="186">
        <v>45565</v>
      </c>
      <c r="N82" s="186">
        <v>4549</v>
      </c>
      <c r="O82" s="247">
        <f t="shared" si="6"/>
        <v>-1.2932715220311078E-2</v>
      </c>
      <c r="P82" s="186">
        <v>2979</v>
      </c>
      <c r="Q82" s="186">
        <v>4091</v>
      </c>
      <c r="R82" s="187">
        <v>8.978382530451004E-2</v>
      </c>
      <c r="S82" s="82" t="e">
        <f>R82-#REF!</f>
        <v>#REF!</v>
      </c>
      <c r="T82" s="82">
        <f t="shared" si="7"/>
        <v>0.11304135062392953</v>
      </c>
      <c r="U82" s="186">
        <v>344</v>
      </c>
      <c r="V82" s="187">
        <v>5.6056276104638383E-2</v>
      </c>
      <c r="W82" s="322">
        <f t="shared" si="8"/>
        <v>8.7976539589442824E-3</v>
      </c>
      <c r="Y82" s="243"/>
    </row>
    <row r="83" spans="1:25" ht="14.45">
      <c r="A83" s="19" t="s">
        <v>208</v>
      </c>
      <c r="B83" s="186">
        <v>43473</v>
      </c>
      <c r="C83" s="186">
        <v>2381</v>
      </c>
      <c r="D83" s="186">
        <v>1898</v>
      </c>
      <c r="E83" s="186">
        <v>2614</v>
      </c>
      <c r="F83" s="187">
        <v>6.0129275642352722E-2</v>
      </c>
      <c r="G83" s="186">
        <v>407</v>
      </c>
      <c r="H83" s="187">
        <v>0.10541789164216715</v>
      </c>
      <c r="I83" s="186">
        <v>354</v>
      </c>
      <c r="J83" s="187">
        <v>0.14867702645947081</v>
      </c>
      <c r="K83" s="186">
        <v>1240</v>
      </c>
      <c r="L83" s="246">
        <v>0.5821596244131455</v>
      </c>
      <c r="M83" s="186">
        <v>43174</v>
      </c>
      <c r="N83" s="186">
        <v>2422</v>
      </c>
      <c r="O83" s="247">
        <f t="shared" si="6"/>
        <v>-6.8778322176983415E-3</v>
      </c>
      <c r="P83" s="186">
        <v>1923</v>
      </c>
      <c r="Q83" s="186">
        <v>2725</v>
      </c>
      <c r="R83" s="187">
        <v>6.3116690600824574E-2</v>
      </c>
      <c r="S83" s="82" t="e">
        <f>R83-#REF!</f>
        <v>#REF!</v>
      </c>
      <c r="T83" s="82">
        <f t="shared" si="7"/>
        <v>1.7219655606887863E-2</v>
      </c>
      <c r="U83" s="186">
        <v>368</v>
      </c>
      <c r="V83" s="187">
        <v>9.1659785301403798E-2</v>
      </c>
      <c r="W83" s="322">
        <f t="shared" si="8"/>
        <v>-9.5823095823095825E-2</v>
      </c>
      <c r="Y83" s="243"/>
    </row>
    <row r="84" spans="1:25" ht="14.45">
      <c r="A84" s="19" t="s">
        <v>209</v>
      </c>
      <c r="B84" s="186">
        <v>78485</v>
      </c>
      <c r="C84" s="186">
        <v>4486</v>
      </c>
      <c r="D84" s="186">
        <v>3900</v>
      </c>
      <c r="E84" s="186">
        <v>4731</v>
      </c>
      <c r="F84" s="187">
        <v>6.027903421035867E-2</v>
      </c>
      <c r="G84" s="186">
        <v>599</v>
      </c>
      <c r="H84" s="187">
        <v>7.5791350869371374E-2</v>
      </c>
      <c r="I84" s="186">
        <v>549</v>
      </c>
      <c r="J84" s="187">
        <v>0.12193490860454748</v>
      </c>
      <c r="K84" s="186">
        <v>2328</v>
      </c>
      <c r="L84" s="246">
        <v>0.56150506512301013</v>
      </c>
      <c r="M84" s="186">
        <v>73554</v>
      </c>
      <c r="N84" s="186">
        <v>3972</v>
      </c>
      <c r="O84" s="247">
        <f t="shared" si="6"/>
        <v>-6.2827291839204949E-2</v>
      </c>
      <c r="P84" s="186">
        <v>3479</v>
      </c>
      <c r="Q84" s="186">
        <v>4354</v>
      </c>
      <c r="R84" s="187">
        <v>5.919460532397966E-2</v>
      </c>
      <c r="S84" s="82" t="e">
        <f>R84-#REF!</f>
        <v>#REF!</v>
      </c>
      <c r="T84" s="82">
        <f t="shared" si="7"/>
        <v>-0.11457868925546144</v>
      </c>
      <c r="U84" s="186">
        <v>564</v>
      </c>
      <c r="V84" s="187">
        <v>8.3333333333333329E-2</v>
      </c>
      <c r="W84" s="322">
        <f t="shared" si="8"/>
        <v>-5.8430717863105178E-2</v>
      </c>
      <c r="Y84" s="243"/>
    </row>
    <row r="85" spans="1:25" ht="14.45">
      <c r="A85" s="19" t="s">
        <v>210</v>
      </c>
      <c r="B85" s="186">
        <v>33013</v>
      </c>
      <c r="C85" s="186">
        <v>1831</v>
      </c>
      <c r="D85" s="186">
        <v>1411</v>
      </c>
      <c r="E85" s="186">
        <v>1863</v>
      </c>
      <c r="F85" s="187">
        <v>5.6432314542755886E-2</v>
      </c>
      <c r="G85" s="186">
        <v>318</v>
      </c>
      <c r="H85" s="187">
        <v>0.12889131622064445</v>
      </c>
      <c r="I85" s="186">
        <v>317</v>
      </c>
      <c r="J85" s="187">
        <v>0.17695248498088476</v>
      </c>
      <c r="K85" s="186">
        <v>947</v>
      </c>
      <c r="L85" s="246">
        <v>0.59373040752351092</v>
      </c>
      <c r="M85" s="186">
        <v>32090</v>
      </c>
      <c r="N85" s="186">
        <v>1860</v>
      </c>
      <c r="O85" s="247">
        <f t="shared" si="6"/>
        <v>-2.7958682943083027E-2</v>
      </c>
      <c r="P85" s="186">
        <v>1422</v>
      </c>
      <c r="Q85" s="186">
        <v>1842</v>
      </c>
      <c r="R85" s="187">
        <v>5.7401059520099718E-2</v>
      </c>
      <c r="S85" s="82" t="e">
        <f>R85-#REF!</f>
        <v>#REF!</v>
      </c>
      <c r="T85" s="82">
        <f t="shared" si="7"/>
        <v>1.5838339705079193E-2</v>
      </c>
      <c r="U85" s="186">
        <v>301</v>
      </c>
      <c r="V85" s="187">
        <v>0.13225806451612904</v>
      </c>
      <c r="W85" s="322">
        <f t="shared" si="8"/>
        <v>-5.3459119496855348E-2</v>
      </c>
      <c r="Y85" s="243"/>
    </row>
    <row r="86" spans="1:25" ht="14.45">
      <c r="A86" s="19" t="s">
        <v>211</v>
      </c>
      <c r="B86" s="186">
        <v>31149</v>
      </c>
      <c r="C86" s="186">
        <v>1471</v>
      </c>
      <c r="D86" s="186">
        <v>1227</v>
      </c>
      <c r="E86" s="186">
        <v>1778</v>
      </c>
      <c r="F86" s="187">
        <v>5.7080484124691001E-2</v>
      </c>
      <c r="G86" s="186">
        <v>326</v>
      </c>
      <c r="H86" s="187">
        <v>0.15975526852481306</v>
      </c>
      <c r="I86" s="186">
        <v>223</v>
      </c>
      <c r="J86" s="187">
        <v>0.1495581237253569</v>
      </c>
      <c r="K86" s="186">
        <v>658</v>
      </c>
      <c r="L86" s="246">
        <v>0.53236245954692551</v>
      </c>
      <c r="M86" s="186">
        <v>29785</v>
      </c>
      <c r="N86" s="186">
        <v>1441</v>
      </c>
      <c r="O86" s="247">
        <f t="shared" si="6"/>
        <v>-4.3789527753699958E-2</v>
      </c>
      <c r="P86" s="186">
        <v>1193</v>
      </c>
      <c r="Q86" s="186">
        <v>1784</v>
      </c>
      <c r="R86" s="187">
        <v>5.9895920765485985E-2</v>
      </c>
      <c r="S86" s="82" t="e">
        <f>R86-#REF!</f>
        <v>#REF!</v>
      </c>
      <c r="T86" s="82">
        <f t="shared" si="7"/>
        <v>-2.0394289598912305E-2</v>
      </c>
      <c r="U86" s="186">
        <v>300</v>
      </c>
      <c r="V86" s="187">
        <v>0.14712005551700208</v>
      </c>
      <c r="W86" s="322">
        <f t="shared" si="8"/>
        <v>-7.9754601226993863E-2</v>
      </c>
      <c r="Y86" s="243"/>
    </row>
    <row r="87" spans="1:25" ht="14.45">
      <c r="A87" s="19" t="s">
        <v>212</v>
      </c>
      <c r="B87" s="186">
        <v>49885</v>
      </c>
      <c r="C87" s="186">
        <v>2431</v>
      </c>
      <c r="D87" s="186">
        <v>1817</v>
      </c>
      <c r="E87" s="186">
        <v>2594</v>
      </c>
      <c r="F87" s="187">
        <v>5.199959907787912E-2</v>
      </c>
      <c r="G87" s="186">
        <v>395</v>
      </c>
      <c r="H87" s="187">
        <v>0.12093788564376799</v>
      </c>
      <c r="I87" s="186">
        <v>356</v>
      </c>
      <c r="J87" s="187">
        <v>0.13245577951460305</v>
      </c>
      <c r="K87" s="186">
        <v>1298</v>
      </c>
      <c r="L87" s="246">
        <v>0.60739354234908749</v>
      </c>
      <c r="M87" s="186">
        <v>47594</v>
      </c>
      <c r="N87" s="186">
        <v>2509</v>
      </c>
      <c r="O87" s="247">
        <f t="shared" si="6"/>
        <v>-4.5925628946577125E-2</v>
      </c>
      <c r="P87" s="186">
        <v>1734</v>
      </c>
      <c r="Q87" s="186">
        <v>2585</v>
      </c>
      <c r="R87" s="187">
        <v>5.4313568937260998E-2</v>
      </c>
      <c r="S87" s="82" t="e">
        <f>R87-#REF!</f>
        <v>#REF!</v>
      </c>
      <c r="T87" s="82">
        <f t="shared" si="7"/>
        <v>3.2085561497326207E-2</v>
      </c>
      <c r="U87" s="186">
        <v>393</v>
      </c>
      <c r="V87" s="187">
        <v>0.10721402949382224</v>
      </c>
      <c r="W87" s="322">
        <f t="shared" si="8"/>
        <v>-5.0632911392405064E-3</v>
      </c>
      <c r="Y87" s="243"/>
    </row>
    <row r="88" spans="1:25" ht="14.45">
      <c r="A88" s="19" t="s">
        <v>213</v>
      </c>
      <c r="B88" s="186">
        <v>8999</v>
      </c>
      <c r="C88" s="186">
        <v>406</v>
      </c>
      <c r="D88" s="186">
        <v>308</v>
      </c>
      <c r="E88" s="186">
        <v>461</v>
      </c>
      <c r="F88" s="187">
        <v>5.1227914212690302E-2</v>
      </c>
      <c r="G88" s="186">
        <v>46</v>
      </c>
      <c r="H88" s="187">
        <v>6.4039408866995079E-2</v>
      </c>
      <c r="I88" s="186">
        <v>58</v>
      </c>
      <c r="J88" s="187">
        <v>0.14285714285714285</v>
      </c>
      <c r="K88" s="186">
        <v>219</v>
      </c>
      <c r="L88" s="246">
        <v>0.57631578947368423</v>
      </c>
      <c r="M88" s="186">
        <v>8491</v>
      </c>
      <c r="N88" s="186">
        <v>363</v>
      </c>
      <c r="O88" s="247">
        <f t="shared" si="6"/>
        <v>-5.6450716746305148E-2</v>
      </c>
      <c r="P88" s="186">
        <v>254</v>
      </c>
      <c r="Q88" s="186">
        <v>429</v>
      </c>
      <c r="R88" s="187">
        <v>5.0524084324578965E-2</v>
      </c>
      <c r="S88" s="82" t="e">
        <f>R88-#REF!</f>
        <v>#REF!</v>
      </c>
      <c r="T88" s="82">
        <f t="shared" si="7"/>
        <v>-0.10591133004926108</v>
      </c>
      <c r="U88" s="186">
        <v>49</v>
      </c>
      <c r="V88" s="187">
        <v>9.6418732782369149E-2</v>
      </c>
      <c r="W88" s="322">
        <f t="shared" si="8"/>
        <v>6.5217391304347824E-2</v>
      </c>
      <c r="Y88" s="243"/>
    </row>
    <row r="89" spans="1:25" ht="14.45">
      <c r="A89" s="19" t="s">
        <v>214</v>
      </c>
      <c r="B89" s="186">
        <v>16721</v>
      </c>
      <c r="C89" s="186">
        <v>901</v>
      </c>
      <c r="D89" s="186">
        <v>722</v>
      </c>
      <c r="E89" s="186">
        <v>981</v>
      </c>
      <c r="F89" s="187">
        <v>5.8668739907900246E-2</v>
      </c>
      <c r="G89" s="186">
        <v>84</v>
      </c>
      <c r="H89" s="187">
        <v>6.8812430632630414E-2</v>
      </c>
      <c r="I89" s="186">
        <v>109</v>
      </c>
      <c r="J89" s="187">
        <v>0.12430632630410655</v>
      </c>
      <c r="K89" s="186">
        <v>488</v>
      </c>
      <c r="L89" s="246">
        <v>0.58164481525625744</v>
      </c>
      <c r="M89" s="186">
        <v>16128</v>
      </c>
      <c r="N89" s="186">
        <v>859</v>
      </c>
      <c r="O89" s="247">
        <f t="shared" si="6"/>
        <v>-3.5464386101309732E-2</v>
      </c>
      <c r="P89" s="186">
        <v>664</v>
      </c>
      <c r="Q89" s="186">
        <v>941</v>
      </c>
      <c r="R89" s="187">
        <v>5.8345734126984128E-2</v>
      </c>
      <c r="S89" s="82" t="e">
        <f>R89-#REF!</f>
        <v>#REF!</v>
      </c>
      <c r="T89" s="82">
        <f t="shared" si="7"/>
        <v>-4.6614872364039953E-2</v>
      </c>
      <c r="U89" s="186">
        <v>91</v>
      </c>
      <c r="V89" s="187">
        <v>8.6146682188591381E-2</v>
      </c>
      <c r="W89" s="322">
        <f t="shared" si="8"/>
        <v>8.3333333333333329E-2</v>
      </c>
      <c r="Y89" s="243"/>
    </row>
    <row r="90" spans="1:25" ht="14.45">
      <c r="A90" s="19" t="s">
        <v>215</v>
      </c>
      <c r="B90" s="186">
        <v>19704</v>
      </c>
      <c r="C90" s="186">
        <v>1284</v>
      </c>
      <c r="D90" s="186">
        <v>903</v>
      </c>
      <c r="E90" s="186">
        <v>1307</v>
      </c>
      <c r="F90" s="187">
        <v>6.6331709297604541E-2</v>
      </c>
      <c r="G90" s="186">
        <v>123</v>
      </c>
      <c r="H90" s="187">
        <v>6.1526479750778816E-2</v>
      </c>
      <c r="I90" s="186">
        <v>105</v>
      </c>
      <c r="J90" s="187">
        <v>8.6448598130841117E-2</v>
      </c>
      <c r="K90" s="186">
        <v>667</v>
      </c>
      <c r="L90" s="246">
        <v>0.55352697095435688</v>
      </c>
      <c r="M90" s="186">
        <v>19633</v>
      </c>
      <c r="N90" s="186">
        <v>1236</v>
      </c>
      <c r="O90" s="247">
        <f t="shared" si="6"/>
        <v>-3.6033292732440114E-3</v>
      </c>
      <c r="P90" s="186">
        <v>901</v>
      </c>
      <c r="Q90" s="186">
        <v>1375</v>
      </c>
      <c r="R90" s="187">
        <v>7.0035144909081651E-2</v>
      </c>
      <c r="S90" s="82" t="e">
        <f>R90-#REF!</f>
        <v>#REF!</v>
      </c>
      <c r="T90" s="82">
        <f t="shared" si="7"/>
        <v>-3.7383177570093455E-2</v>
      </c>
      <c r="U90" s="186">
        <v>119</v>
      </c>
      <c r="V90" s="187">
        <v>7.281553398058252E-2</v>
      </c>
      <c r="W90" s="322">
        <f t="shared" si="8"/>
        <v>-3.2520325203252036E-2</v>
      </c>
      <c r="Y90" s="243"/>
    </row>
    <row r="91" spans="1:25" ht="14.45">
      <c r="A91" s="19" t="s">
        <v>216</v>
      </c>
      <c r="B91" s="186">
        <v>6863</v>
      </c>
      <c r="C91" s="186">
        <v>295</v>
      </c>
      <c r="D91" s="186">
        <v>195</v>
      </c>
      <c r="E91" s="186">
        <v>398</v>
      </c>
      <c r="F91" s="187">
        <v>5.79921317208218E-2</v>
      </c>
      <c r="G91" s="186">
        <v>56</v>
      </c>
      <c r="H91" s="187">
        <v>0.12203389830508475</v>
      </c>
      <c r="I91" s="186">
        <v>60</v>
      </c>
      <c r="J91" s="187">
        <v>0.20338983050847459</v>
      </c>
      <c r="K91" s="186">
        <v>149</v>
      </c>
      <c r="L91" s="246">
        <v>0.57528957528957525</v>
      </c>
      <c r="M91" s="186">
        <v>6717</v>
      </c>
      <c r="N91" s="186">
        <v>271</v>
      </c>
      <c r="O91" s="247">
        <f t="shared" si="6"/>
        <v>-2.1273495555879353E-2</v>
      </c>
      <c r="P91" s="186">
        <v>170</v>
      </c>
      <c r="Q91" s="186">
        <v>343</v>
      </c>
      <c r="R91" s="187">
        <v>5.1064463302069374E-2</v>
      </c>
      <c r="S91" s="82" t="e">
        <f>R91-#REF!</f>
        <v>#REF!</v>
      </c>
      <c r="T91" s="82">
        <f t="shared" si="7"/>
        <v>-8.1355932203389825E-2</v>
      </c>
      <c r="U91" s="186">
        <v>38</v>
      </c>
      <c r="V91" s="187">
        <v>8.8560885608856083E-2</v>
      </c>
      <c r="W91" s="322">
        <f t="shared" si="8"/>
        <v>-0.32142857142857145</v>
      </c>
      <c r="Y91" s="243"/>
    </row>
    <row r="92" spans="1:25" ht="14.45">
      <c r="A92" s="19" t="s">
        <v>217</v>
      </c>
      <c r="B92" s="186">
        <v>63570</v>
      </c>
      <c r="C92" s="186">
        <v>3224</v>
      </c>
      <c r="D92" s="186">
        <v>2789</v>
      </c>
      <c r="E92" s="186">
        <v>3747</v>
      </c>
      <c r="F92" s="187">
        <v>5.8942897593204341E-2</v>
      </c>
      <c r="G92" s="186">
        <v>465</v>
      </c>
      <c r="H92" s="187">
        <v>9.8014888337468978E-2</v>
      </c>
      <c r="I92" s="186">
        <v>440</v>
      </c>
      <c r="J92" s="187">
        <v>0.13771712158808933</v>
      </c>
      <c r="K92" s="186">
        <v>1691</v>
      </c>
      <c r="L92" s="246">
        <v>0.58149931224209084</v>
      </c>
      <c r="M92" s="186">
        <v>62828</v>
      </c>
      <c r="N92" s="186">
        <v>3543</v>
      </c>
      <c r="O92" s="247">
        <f t="shared" si="6"/>
        <v>-1.1672172408368727E-2</v>
      </c>
      <c r="P92" s="186">
        <v>3032</v>
      </c>
      <c r="Q92" s="186">
        <v>4043</v>
      </c>
      <c r="R92" s="187">
        <v>6.4350289679760614E-2</v>
      </c>
      <c r="S92" s="82" t="e">
        <f>R92-#REF!</f>
        <v>#REF!</v>
      </c>
      <c r="T92" s="82">
        <f t="shared" si="7"/>
        <v>9.8945409429280401E-2</v>
      </c>
      <c r="U92" s="186">
        <v>496</v>
      </c>
      <c r="V92" s="187">
        <v>9.9068585944115162E-2</v>
      </c>
      <c r="W92" s="322">
        <f t="shared" si="8"/>
        <v>6.6666666666666666E-2</v>
      </c>
      <c r="Y92" s="243"/>
    </row>
    <row r="93" spans="1:25" ht="14.45">
      <c r="A93" s="19" t="s">
        <v>218</v>
      </c>
      <c r="B93" s="186">
        <v>19603</v>
      </c>
      <c r="C93" s="186">
        <v>1182</v>
      </c>
      <c r="D93" s="186">
        <v>920</v>
      </c>
      <c r="E93" s="186">
        <v>1267</v>
      </c>
      <c r="F93" s="187">
        <v>6.4632964342192525E-2</v>
      </c>
      <c r="G93" s="186">
        <v>173</v>
      </c>
      <c r="H93" s="187">
        <v>0.10744500846023688</v>
      </c>
      <c r="I93" s="186">
        <v>160</v>
      </c>
      <c r="J93" s="187">
        <v>0.13536379018612521</v>
      </c>
      <c r="K93" s="186">
        <v>594</v>
      </c>
      <c r="L93" s="246">
        <v>0.56303317535545028</v>
      </c>
      <c r="M93" s="186">
        <v>18276</v>
      </c>
      <c r="N93" s="186">
        <v>1348</v>
      </c>
      <c r="O93" s="247">
        <f t="shared" si="6"/>
        <v>-6.7693720348926179E-2</v>
      </c>
      <c r="P93" s="186">
        <v>1039</v>
      </c>
      <c r="Q93" s="186">
        <v>1360</v>
      </c>
      <c r="R93" s="187">
        <v>7.441453272050777E-2</v>
      </c>
      <c r="S93" s="82" t="e">
        <f>R93-#REF!</f>
        <v>#REF!</v>
      </c>
      <c r="T93" s="82">
        <f t="shared" si="7"/>
        <v>0.14043993231810489</v>
      </c>
      <c r="U93" s="186">
        <v>228</v>
      </c>
      <c r="V93" s="187">
        <v>0.11350148367952523</v>
      </c>
      <c r="W93" s="322">
        <f t="shared" si="8"/>
        <v>0.31791907514450868</v>
      </c>
      <c r="Y93" s="243"/>
    </row>
    <row r="94" spans="1:25" ht="14.45">
      <c r="A94" s="19" t="s">
        <v>219</v>
      </c>
      <c r="B94" s="186">
        <v>173721</v>
      </c>
      <c r="C94" s="186">
        <v>8148</v>
      </c>
      <c r="D94" s="186">
        <v>7232</v>
      </c>
      <c r="E94" s="186">
        <v>9667</v>
      </c>
      <c r="F94" s="187">
        <v>5.5646697866118665E-2</v>
      </c>
      <c r="G94" s="186">
        <v>1378</v>
      </c>
      <c r="H94" s="187">
        <v>0.10468826705940108</v>
      </c>
      <c r="I94" s="186">
        <v>1266</v>
      </c>
      <c r="J94" s="187">
        <v>0.15586647029945999</v>
      </c>
      <c r="K94" s="186">
        <v>4352</v>
      </c>
      <c r="L94" s="246">
        <v>0.59681843115743283</v>
      </c>
      <c r="M94" s="186">
        <v>170041</v>
      </c>
      <c r="N94" s="186">
        <v>8248</v>
      </c>
      <c r="O94" s="247">
        <f t="shared" ref="O94:O115" si="9">(M94-B94)/B94</f>
        <v>-2.1183391760351368E-2</v>
      </c>
      <c r="P94" s="186">
        <v>7362</v>
      </c>
      <c r="Q94" s="186">
        <v>10041</v>
      </c>
      <c r="R94" s="187">
        <v>5.9050464299786519E-2</v>
      </c>
      <c r="S94" s="82" t="e">
        <f>R94-#REF!</f>
        <v>#REF!</v>
      </c>
      <c r="T94" s="82">
        <f t="shared" ref="T94:T115" si="10">(N94-C94)/C94</f>
        <v>1.2272950417280314E-2</v>
      </c>
      <c r="U94" s="186">
        <v>1415</v>
      </c>
      <c r="V94" s="187">
        <v>0.11069350145489816</v>
      </c>
      <c r="W94" s="322">
        <f t="shared" ref="W94:W115" si="11">(U94-G94)/G94</f>
        <v>2.6850507982583455E-2</v>
      </c>
      <c r="Y94" s="243"/>
    </row>
    <row r="95" spans="1:25" ht="14.45">
      <c r="A95" s="19" t="s">
        <v>220</v>
      </c>
      <c r="B95" s="186">
        <v>82294</v>
      </c>
      <c r="C95" s="186">
        <v>5245</v>
      </c>
      <c r="D95" s="186">
        <v>4143</v>
      </c>
      <c r="E95" s="186">
        <v>5483</v>
      </c>
      <c r="F95" s="187">
        <v>6.6626971589666323E-2</v>
      </c>
      <c r="G95" s="186">
        <v>627</v>
      </c>
      <c r="H95" s="187">
        <v>0.10428979980934223</v>
      </c>
      <c r="I95" s="186">
        <v>755</v>
      </c>
      <c r="J95" s="187">
        <v>0.14432793136320304</v>
      </c>
      <c r="K95" s="186">
        <v>2711</v>
      </c>
      <c r="L95" s="246">
        <v>0.57705406555981265</v>
      </c>
      <c r="M95" s="186">
        <v>76341</v>
      </c>
      <c r="N95" s="186">
        <v>4772</v>
      </c>
      <c r="O95" s="247">
        <f t="shared" si="9"/>
        <v>-7.2338202056042966E-2</v>
      </c>
      <c r="P95" s="186">
        <v>3729</v>
      </c>
      <c r="Q95" s="186">
        <v>5088</v>
      </c>
      <c r="R95" s="187">
        <v>6.6648327897198101E-2</v>
      </c>
      <c r="S95" s="82" t="e">
        <f>R95-#REF!</f>
        <v>#REF!</v>
      </c>
      <c r="T95" s="82">
        <f t="shared" si="10"/>
        <v>-9.0181124880838889E-2</v>
      </c>
      <c r="U95" s="186">
        <v>618</v>
      </c>
      <c r="V95" s="187">
        <v>0.10729253981559095</v>
      </c>
      <c r="W95" s="322">
        <f t="shared" si="11"/>
        <v>-1.4354066985645933E-2</v>
      </c>
      <c r="Y95" s="243"/>
    </row>
    <row r="96" spans="1:25" ht="14.45">
      <c r="A96" s="19" t="s">
        <v>221</v>
      </c>
      <c r="B96" s="186">
        <v>6475</v>
      </c>
      <c r="C96" s="186">
        <v>319</v>
      </c>
      <c r="D96" s="186">
        <v>198</v>
      </c>
      <c r="E96" s="186">
        <v>358</v>
      </c>
      <c r="F96" s="187">
        <v>5.5289575289575288E-2</v>
      </c>
      <c r="G96" s="186">
        <v>59</v>
      </c>
      <c r="H96" s="187">
        <v>0.12539184952978055</v>
      </c>
      <c r="I96" s="186">
        <v>43</v>
      </c>
      <c r="J96" s="187">
        <v>0.14420062695924765</v>
      </c>
      <c r="K96" s="186">
        <v>180</v>
      </c>
      <c r="L96" s="246">
        <v>0.64516129032258063</v>
      </c>
      <c r="M96" s="186">
        <v>6538</v>
      </c>
      <c r="N96" s="186">
        <v>328</v>
      </c>
      <c r="O96" s="247">
        <f t="shared" si="9"/>
        <v>9.7297297297297292E-3</v>
      </c>
      <c r="P96" s="186">
        <v>181</v>
      </c>
      <c r="Q96" s="186">
        <v>322</v>
      </c>
      <c r="R96" s="187">
        <v>4.9250535331905779E-2</v>
      </c>
      <c r="S96" s="82" t="e">
        <f>R96-#REF!</f>
        <v>#REF!</v>
      </c>
      <c r="T96" s="82">
        <f t="shared" si="10"/>
        <v>2.8213166144200628E-2</v>
      </c>
      <c r="U96" s="186">
        <v>51</v>
      </c>
      <c r="V96" s="187">
        <v>0.10060975609756098</v>
      </c>
      <c r="W96" s="322">
        <f t="shared" si="11"/>
        <v>-0.13559322033898305</v>
      </c>
      <c r="Y96" s="243"/>
    </row>
    <row r="97" spans="1:25" ht="14.45">
      <c r="A97" s="19" t="s">
        <v>222</v>
      </c>
      <c r="B97" s="186">
        <v>85575</v>
      </c>
      <c r="C97" s="186">
        <v>3886</v>
      </c>
      <c r="D97" s="186">
        <v>3129</v>
      </c>
      <c r="E97" s="186">
        <v>4318</v>
      </c>
      <c r="F97" s="187">
        <v>5.045866199240432E-2</v>
      </c>
      <c r="G97" s="186">
        <v>498</v>
      </c>
      <c r="H97" s="187">
        <v>8.7750900669068446E-2</v>
      </c>
      <c r="I97" s="186">
        <v>548</v>
      </c>
      <c r="J97" s="187">
        <v>0.14101904271744725</v>
      </c>
      <c r="K97" s="186">
        <v>2015</v>
      </c>
      <c r="L97" s="246">
        <v>0.56840620592383639</v>
      </c>
      <c r="M97" s="186">
        <v>79641</v>
      </c>
      <c r="N97" s="186">
        <v>3815</v>
      </c>
      <c r="O97" s="247">
        <f t="shared" si="9"/>
        <v>-6.9342681858019284E-2</v>
      </c>
      <c r="P97" s="186">
        <v>3061</v>
      </c>
      <c r="Q97" s="186">
        <v>4338</v>
      </c>
      <c r="R97" s="187">
        <v>5.4469431574189174E-2</v>
      </c>
      <c r="S97" s="82" t="e">
        <f>R97-#REF!</f>
        <v>#REF!</v>
      </c>
      <c r="T97" s="82">
        <f t="shared" si="10"/>
        <v>-1.827071538857437E-2</v>
      </c>
      <c r="U97" s="186">
        <v>473</v>
      </c>
      <c r="V97" s="187">
        <v>8.7549148099606816E-2</v>
      </c>
      <c r="W97" s="322">
        <f t="shared" si="11"/>
        <v>-5.0200803212851405E-2</v>
      </c>
      <c r="Y97" s="243"/>
    </row>
    <row r="98" spans="1:25" ht="14.45">
      <c r="A98" s="19" t="s">
        <v>223</v>
      </c>
      <c r="B98" s="186">
        <v>37408</v>
      </c>
      <c r="C98" s="186">
        <v>2067</v>
      </c>
      <c r="D98" s="186">
        <v>1755</v>
      </c>
      <c r="E98" s="186">
        <v>2287</v>
      </c>
      <c r="F98" s="187">
        <v>6.113665526090676E-2</v>
      </c>
      <c r="G98" s="186">
        <v>346</v>
      </c>
      <c r="H98" s="187">
        <v>0.1165940977261732</v>
      </c>
      <c r="I98" s="186">
        <v>294</v>
      </c>
      <c r="J98" s="187">
        <v>0.1398161586840832</v>
      </c>
      <c r="K98" s="186">
        <v>1036</v>
      </c>
      <c r="L98" s="246">
        <v>0.56736035049288058</v>
      </c>
      <c r="M98" s="186">
        <v>35922</v>
      </c>
      <c r="N98" s="186">
        <v>2153</v>
      </c>
      <c r="O98" s="247">
        <f t="shared" si="9"/>
        <v>-3.9724123182207013E-2</v>
      </c>
      <c r="P98" s="186">
        <v>1785</v>
      </c>
      <c r="Q98" s="186">
        <v>2335</v>
      </c>
      <c r="R98" s="187">
        <v>6.5001948666555315E-2</v>
      </c>
      <c r="S98" s="82" t="e">
        <f>R98-#REF!</f>
        <v>#REF!</v>
      </c>
      <c r="T98" s="82">
        <f t="shared" si="10"/>
        <v>4.1606192549588777E-2</v>
      </c>
      <c r="U98" s="186">
        <v>291</v>
      </c>
      <c r="V98" s="187">
        <v>9.8467254993032979E-2</v>
      </c>
      <c r="W98" s="322">
        <f t="shared" si="11"/>
        <v>-0.15895953757225434</v>
      </c>
      <c r="Y98" s="243"/>
    </row>
    <row r="99" spans="1:25" ht="14.45">
      <c r="A99" s="19" t="s">
        <v>224</v>
      </c>
      <c r="B99" s="186">
        <v>40466</v>
      </c>
      <c r="C99" s="186">
        <v>2265</v>
      </c>
      <c r="D99" s="186">
        <v>1570</v>
      </c>
      <c r="E99" s="186">
        <v>2120</v>
      </c>
      <c r="F99" s="187">
        <v>5.2389660455691198E-2</v>
      </c>
      <c r="G99" s="186">
        <v>235</v>
      </c>
      <c r="H99" s="187">
        <v>6.3576158940397351E-2</v>
      </c>
      <c r="I99" s="186">
        <v>226</v>
      </c>
      <c r="J99" s="187">
        <v>0.10066225165562914</v>
      </c>
      <c r="K99" s="186">
        <v>1273</v>
      </c>
      <c r="L99" s="246">
        <v>0.60047169811320755</v>
      </c>
      <c r="M99" s="186">
        <v>37793</v>
      </c>
      <c r="N99" s="186">
        <v>2157</v>
      </c>
      <c r="O99" s="247">
        <f t="shared" si="9"/>
        <v>-6.6055453961350263E-2</v>
      </c>
      <c r="P99" s="186">
        <v>1550</v>
      </c>
      <c r="Q99" s="186">
        <v>2158</v>
      </c>
      <c r="R99" s="187">
        <v>5.7100521260550895E-2</v>
      </c>
      <c r="S99" s="82" t="e">
        <f>R99-#REF!</f>
        <v>#REF!</v>
      </c>
      <c r="T99" s="82">
        <f t="shared" si="10"/>
        <v>-4.7682119205298017E-2</v>
      </c>
      <c r="U99" s="186">
        <v>222</v>
      </c>
      <c r="V99" s="187">
        <v>7.0004636068613818E-2</v>
      </c>
      <c r="W99" s="322">
        <f t="shared" si="11"/>
        <v>-5.5319148936170209E-2</v>
      </c>
      <c r="Y99" s="243"/>
    </row>
    <row r="100" spans="1:25" ht="14.45">
      <c r="A100" s="19" t="s">
        <v>225</v>
      </c>
      <c r="B100" s="186">
        <v>82975</v>
      </c>
      <c r="C100" s="186">
        <v>3786</v>
      </c>
      <c r="D100" s="186">
        <v>3055</v>
      </c>
      <c r="E100" s="186">
        <v>4346</v>
      </c>
      <c r="F100" s="187">
        <v>5.2377222054835797E-2</v>
      </c>
      <c r="G100" s="186">
        <v>585</v>
      </c>
      <c r="H100" s="187">
        <v>9.5615425250924452E-2</v>
      </c>
      <c r="I100" s="186">
        <v>606</v>
      </c>
      <c r="J100" s="187">
        <v>0.15768621236133121</v>
      </c>
      <c r="K100" s="186">
        <v>2149</v>
      </c>
      <c r="L100" s="246">
        <v>0.62762850467289721</v>
      </c>
      <c r="M100" s="186">
        <v>79054</v>
      </c>
      <c r="N100" s="186">
        <v>3591</v>
      </c>
      <c r="O100" s="247">
        <f t="shared" si="9"/>
        <v>-4.7255197348598975E-2</v>
      </c>
      <c r="P100" s="186">
        <v>2881</v>
      </c>
      <c r="Q100" s="186">
        <v>4221</v>
      </c>
      <c r="R100" s="187">
        <v>5.339388266248387E-2</v>
      </c>
      <c r="S100" s="82" t="e">
        <f>R100-#REF!</f>
        <v>#REF!</v>
      </c>
      <c r="T100" s="82">
        <f t="shared" si="10"/>
        <v>-5.150554675118859E-2</v>
      </c>
      <c r="U100" s="186">
        <v>532</v>
      </c>
      <c r="V100" s="187">
        <v>0.10052910052910052</v>
      </c>
      <c r="W100" s="322">
        <f t="shared" si="11"/>
        <v>-9.0598290598290596E-2</v>
      </c>
      <c r="Y100" s="243"/>
    </row>
    <row r="101" spans="1:25" ht="14.45">
      <c r="A101" s="19" t="s">
        <v>226</v>
      </c>
      <c r="B101" s="186">
        <v>7164</v>
      </c>
      <c r="C101" s="186">
        <v>427</v>
      </c>
      <c r="D101" s="186">
        <v>324</v>
      </c>
      <c r="E101" s="186">
        <v>461</v>
      </c>
      <c r="F101" s="187">
        <v>6.434952540480178E-2</v>
      </c>
      <c r="G101" s="186">
        <v>85</v>
      </c>
      <c r="H101" s="187">
        <v>0.15456674473067916</v>
      </c>
      <c r="I101" s="186">
        <v>86</v>
      </c>
      <c r="J101" s="187">
        <v>0.19437939110070257</v>
      </c>
      <c r="K101" s="186">
        <v>206</v>
      </c>
      <c r="L101" s="246">
        <v>0.5706371191135734</v>
      </c>
      <c r="M101" s="186">
        <v>7605</v>
      </c>
      <c r="N101" s="186">
        <v>506</v>
      </c>
      <c r="O101" s="247">
        <f t="shared" si="9"/>
        <v>6.1557788944723621E-2</v>
      </c>
      <c r="P101" s="186">
        <v>426</v>
      </c>
      <c r="Q101" s="186">
        <v>582</v>
      </c>
      <c r="R101" s="187">
        <v>7.6528599605522676E-2</v>
      </c>
      <c r="S101" s="82" t="e">
        <f>R101-#REF!</f>
        <v>#REF!</v>
      </c>
      <c r="T101" s="82">
        <f t="shared" si="10"/>
        <v>0.18501170960187355</v>
      </c>
      <c r="U101" s="186">
        <v>78</v>
      </c>
      <c r="V101" s="187">
        <v>0.11067193675889328</v>
      </c>
      <c r="W101" s="322">
        <f t="shared" si="11"/>
        <v>-8.2352941176470587E-2</v>
      </c>
      <c r="Y101" s="243"/>
    </row>
    <row r="102" spans="1:25" ht="14.45">
      <c r="A102" s="19" t="s">
        <v>227</v>
      </c>
      <c r="B102" s="186">
        <v>38977</v>
      </c>
      <c r="C102" s="186">
        <v>2431</v>
      </c>
      <c r="D102" s="186">
        <v>1865</v>
      </c>
      <c r="E102" s="186">
        <v>2592</v>
      </c>
      <c r="F102" s="187">
        <v>6.6500756856607737E-2</v>
      </c>
      <c r="G102" s="186">
        <v>245</v>
      </c>
      <c r="H102" s="187">
        <v>9.008638420403127E-2</v>
      </c>
      <c r="I102" s="186">
        <v>289</v>
      </c>
      <c r="J102" s="187">
        <v>0.12505141916906623</v>
      </c>
      <c r="K102" s="186">
        <v>1259</v>
      </c>
      <c r="L102" s="246">
        <v>0.56916817359855332</v>
      </c>
      <c r="M102" s="186">
        <v>38354</v>
      </c>
      <c r="N102" s="186">
        <v>2413</v>
      </c>
      <c r="O102" s="247">
        <f t="shared" si="9"/>
        <v>-1.5983785309284963E-2</v>
      </c>
      <c r="P102" s="186">
        <v>1907</v>
      </c>
      <c r="Q102" s="186">
        <v>2678</v>
      </c>
      <c r="R102" s="187">
        <v>6.9823225739166717E-2</v>
      </c>
      <c r="S102" s="82" t="e">
        <f>R102-#REF!</f>
        <v>#REF!</v>
      </c>
      <c r="T102" s="82">
        <f t="shared" si="10"/>
        <v>-7.4043603455368158E-3</v>
      </c>
      <c r="U102" s="186">
        <v>221</v>
      </c>
      <c r="V102" s="187">
        <v>8.2884376295068382E-2</v>
      </c>
      <c r="W102" s="322">
        <f t="shared" si="11"/>
        <v>-9.7959183673469383E-2</v>
      </c>
      <c r="Y102" s="243"/>
    </row>
    <row r="103" spans="1:25" ht="14.45">
      <c r="A103" s="19" t="s">
        <v>228</v>
      </c>
      <c r="B103" s="186">
        <v>5893</v>
      </c>
      <c r="C103" s="186">
        <v>255</v>
      </c>
      <c r="D103" s="186">
        <v>197</v>
      </c>
      <c r="E103" s="186">
        <v>294</v>
      </c>
      <c r="F103" s="187">
        <v>4.9889699643645001E-2</v>
      </c>
      <c r="G103" s="186">
        <v>39</v>
      </c>
      <c r="H103" s="187">
        <v>0.10980392156862745</v>
      </c>
      <c r="I103" s="186">
        <v>54</v>
      </c>
      <c r="J103" s="187">
        <v>0.21176470588235294</v>
      </c>
      <c r="K103" s="186">
        <v>151</v>
      </c>
      <c r="L103" s="246">
        <v>0.66519823788546251</v>
      </c>
      <c r="M103" s="186">
        <v>5932</v>
      </c>
      <c r="N103" s="186">
        <v>260</v>
      </c>
      <c r="O103" s="247">
        <f t="shared" si="9"/>
        <v>6.6180213812998476E-3</v>
      </c>
      <c r="P103" s="186">
        <v>186</v>
      </c>
      <c r="Q103" s="186">
        <v>281</v>
      </c>
      <c r="R103" s="187">
        <v>4.7370195549561699E-2</v>
      </c>
      <c r="S103" s="82" t="e">
        <f>R103-#REF!</f>
        <v>#REF!</v>
      </c>
      <c r="T103" s="82">
        <f t="shared" si="10"/>
        <v>1.9607843137254902E-2</v>
      </c>
      <c r="U103" s="186">
        <v>40</v>
      </c>
      <c r="V103" s="187">
        <v>0.1</v>
      </c>
      <c r="W103" s="322">
        <f t="shared" si="11"/>
        <v>2.564102564102564E-2</v>
      </c>
      <c r="Y103" s="243"/>
    </row>
    <row r="104" spans="1:25" ht="14.45">
      <c r="A104" s="19" t="s">
        <v>229</v>
      </c>
      <c r="B104" s="186">
        <v>44102</v>
      </c>
      <c r="C104" s="186">
        <v>2429</v>
      </c>
      <c r="D104" s="186">
        <v>1776</v>
      </c>
      <c r="E104" s="186">
        <v>2487</v>
      </c>
      <c r="F104" s="187">
        <v>5.639200036279534E-2</v>
      </c>
      <c r="G104" s="186">
        <v>317</v>
      </c>
      <c r="H104" s="187">
        <v>9.7982708933717577E-2</v>
      </c>
      <c r="I104" s="186">
        <v>397</v>
      </c>
      <c r="J104" s="187">
        <v>0.16261836146562372</v>
      </c>
      <c r="K104" s="186">
        <v>1292</v>
      </c>
      <c r="L104" s="246">
        <v>0.58968507530807845</v>
      </c>
      <c r="M104" s="186">
        <v>43827</v>
      </c>
      <c r="N104" s="186">
        <v>2534</v>
      </c>
      <c r="O104" s="247">
        <f t="shared" si="9"/>
        <v>-6.235544873248379E-3</v>
      </c>
      <c r="P104" s="186">
        <v>1756</v>
      </c>
      <c r="Q104" s="186">
        <v>2617</v>
      </c>
      <c r="R104" s="187">
        <v>5.9712049649759284E-2</v>
      </c>
      <c r="S104" s="82" t="e">
        <f>R104-#REF!</f>
        <v>#REF!</v>
      </c>
      <c r="T104" s="82">
        <f t="shared" si="10"/>
        <v>4.3227665706051875E-2</v>
      </c>
      <c r="U104" s="186">
        <v>312</v>
      </c>
      <c r="V104" s="187">
        <v>8.8397790055248615E-2</v>
      </c>
      <c r="W104" s="322">
        <f t="shared" si="11"/>
        <v>-1.5772870662460567E-2</v>
      </c>
      <c r="Y104" s="243"/>
    </row>
    <row r="105" spans="1:25" ht="14.45">
      <c r="A105" s="19" t="s">
        <v>230</v>
      </c>
      <c r="B105" s="186">
        <v>213167</v>
      </c>
      <c r="C105" s="186">
        <v>14733</v>
      </c>
      <c r="D105" s="186">
        <v>1428</v>
      </c>
      <c r="E105" s="186">
        <v>15321</v>
      </c>
      <c r="F105" s="187">
        <v>7.1873226156018516E-2</v>
      </c>
      <c r="G105" s="186">
        <v>1699</v>
      </c>
      <c r="H105" s="187">
        <v>8.755854204846264E-2</v>
      </c>
      <c r="I105" s="186">
        <v>2036</v>
      </c>
      <c r="J105" s="187">
        <v>0.13880404534039231</v>
      </c>
      <c r="K105" s="186">
        <v>7683</v>
      </c>
      <c r="L105" s="246">
        <v>0.5715242133452354</v>
      </c>
      <c r="M105" s="186">
        <v>211281</v>
      </c>
      <c r="N105" s="186">
        <v>13928</v>
      </c>
      <c r="O105" s="247">
        <f t="shared" si="9"/>
        <v>-8.8475233033255621E-3</v>
      </c>
      <c r="P105" s="186">
        <v>2110</v>
      </c>
      <c r="Q105" s="186">
        <v>14873</v>
      </c>
      <c r="R105" s="187">
        <v>7.0394403661474536E-2</v>
      </c>
      <c r="S105" s="82" t="e">
        <f>R105-#REF!</f>
        <v>#REF!</v>
      </c>
      <c r="T105" s="82">
        <f t="shared" si="10"/>
        <v>-5.4639245231792574E-2</v>
      </c>
      <c r="U105" s="186">
        <v>1553</v>
      </c>
      <c r="V105" s="187">
        <v>8.0844342331993113E-2</v>
      </c>
      <c r="W105" s="322">
        <f t="shared" si="11"/>
        <v>-8.5932901706886403E-2</v>
      </c>
      <c r="Y105" s="243"/>
    </row>
    <row r="106" spans="1:25" ht="14.45">
      <c r="A106" s="19" t="s">
        <v>231</v>
      </c>
      <c r="B106" s="186">
        <v>28987</v>
      </c>
      <c r="C106" s="186">
        <v>2260</v>
      </c>
      <c r="D106" s="186">
        <v>12547</v>
      </c>
      <c r="E106" s="186">
        <v>2268</v>
      </c>
      <c r="F106" s="187">
        <v>7.8241970538517266E-2</v>
      </c>
      <c r="G106" s="186">
        <v>418</v>
      </c>
      <c r="H106" s="187">
        <v>0.10442477876106195</v>
      </c>
      <c r="I106" s="186">
        <v>299</v>
      </c>
      <c r="J106" s="187">
        <v>0.13008849557522123</v>
      </c>
      <c r="K106" s="186">
        <v>1091</v>
      </c>
      <c r="L106" s="246">
        <v>0.53903162055335974</v>
      </c>
      <c r="M106" s="186">
        <v>28092</v>
      </c>
      <c r="N106" s="186">
        <v>1973</v>
      </c>
      <c r="O106" s="247">
        <f t="shared" si="9"/>
        <v>-3.0875909890640631E-2</v>
      </c>
      <c r="P106" s="186">
        <v>11775</v>
      </c>
      <c r="Q106" s="186">
        <v>1988</v>
      </c>
      <c r="R106" s="187">
        <v>7.0767478285632915E-2</v>
      </c>
      <c r="S106" s="82" t="e">
        <f>R106-#REF!</f>
        <v>#REF!</v>
      </c>
      <c r="T106" s="82">
        <f t="shared" si="10"/>
        <v>-0.12699115044247788</v>
      </c>
      <c r="U106" s="186">
        <v>495</v>
      </c>
      <c r="V106" s="187">
        <v>0.12265585402939685</v>
      </c>
      <c r="W106" s="322">
        <f t="shared" si="11"/>
        <v>0.18421052631578946</v>
      </c>
      <c r="Y106" s="243"/>
    </row>
    <row r="107" spans="1:25" ht="14.45">
      <c r="A107" s="19" t="s">
        <v>232</v>
      </c>
      <c r="B107" s="186">
        <v>4600</v>
      </c>
      <c r="C107" s="186">
        <v>308</v>
      </c>
      <c r="D107" s="186">
        <v>1821</v>
      </c>
      <c r="E107" s="186">
        <v>305</v>
      </c>
      <c r="F107" s="187">
        <v>6.6304347826086962E-2</v>
      </c>
      <c r="G107" s="186">
        <v>48</v>
      </c>
      <c r="H107" s="187">
        <v>0.11038961038961038</v>
      </c>
      <c r="I107" s="186">
        <v>57</v>
      </c>
      <c r="J107" s="187">
        <v>0.16883116883116883</v>
      </c>
      <c r="K107" s="186">
        <v>175</v>
      </c>
      <c r="L107" s="246">
        <v>0.64102564102564108</v>
      </c>
      <c r="M107" s="186">
        <v>4399</v>
      </c>
      <c r="N107" s="186">
        <v>305</v>
      </c>
      <c r="O107" s="247">
        <f t="shared" si="9"/>
        <v>-4.3695652173913045E-2</v>
      </c>
      <c r="P107" s="186">
        <v>1498</v>
      </c>
      <c r="Q107" s="186">
        <v>261</v>
      </c>
      <c r="R107" s="187">
        <v>5.9331666287792677E-2</v>
      </c>
      <c r="S107" s="82" t="e">
        <f>R107-#REF!</f>
        <v>#REF!</v>
      </c>
      <c r="T107" s="82">
        <f t="shared" si="10"/>
        <v>-9.74025974025974E-3</v>
      </c>
      <c r="U107" s="186">
        <v>46</v>
      </c>
      <c r="V107" s="187">
        <v>9.8360655737704916E-2</v>
      </c>
      <c r="W107" s="322">
        <f t="shared" si="11"/>
        <v>-4.1666666666666664E-2</v>
      </c>
      <c r="Y107" s="243"/>
    </row>
    <row r="108" spans="1:25" ht="14.45">
      <c r="A108" s="19" t="s">
        <v>233</v>
      </c>
      <c r="B108" s="186">
        <v>62512</v>
      </c>
      <c r="C108" s="186">
        <v>4213</v>
      </c>
      <c r="D108" s="186">
        <v>187</v>
      </c>
      <c r="E108" s="186">
        <v>3994</v>
      </c>
      <c r="F108" s="187">
        <v>6.3891732787304839E-2</v>
      </c>
      <c r="G108" s="186">
        <v>423</v>
      </c>
      <c r="H108" s="187">
        <v>7.7854260621884649E-2</v>
      </c>
      <c r="I108" s="186">
        <v>600</v>
      </c>
      <c r="J108" s="187">
        <v>0.13577023498694518</v>
      </c>
      <c r="K108" s="186">
        <v>2220</v>
      </c>
      <c r="L108" s="246">
        <v>0.57157569515962925</v>
      </c>
      <c r="M108" s="186">
        <v>60302</v>
      </c>
      <c r="N108" s="186">
        <v>4205</v>
      </c>
      <c r="O108" s="247">
        <f t="shared" si="9"/>
        <v>-3.5353212183260811E-2</v>
      </c>
      <c r="P108" s="186">
        <v>149</v>
      </c>
      <c r="Q108" s="186">
        <v>3907</v>
      </c>
      <c r="R108" s="187">
        <v>6.4790554210473944E-2</v>
      </c>
      <c r="S108" s="82" t="e">
        <f>R108-#REF!</f>
        <v>#REF!</v>
      </c>
      <c r="T108" s="82">
        <f t="shared" si="10"/>
        <v>-1.8988844054118206E-3</v>
      </c>
      <c r="U108" s="186">
        <v>442</v>
      </c>
      <c r="V108" s="187">
        <v>7.7051129607609986E-2</v>
      </c>
      <c r="W108" s="322">
        <f t="shared" si="11"/>
        <v>4.4917257683215132E-2</v>
      </c>
      <c r="Y108" s="243"/>
    </row>
    <row r="109" spans="1:25" ht="14.45">
      <c r="A109" s="19" t="s">
        <v>234</v>
      </c>
      <c r="B109" s="186">
        <v>50323</v>
      </c>
      <c r="C109" s="186">
        <v>2753</v>
      </c>
      <c r="D109" s="186">
        <v>2632</v>
      </c>
      <c r="E109" s="186">
        <v>2815</v>
      </c>
      <c r="F109" s="187">
        <v>5.5938636408799154E-2</v>
      </c>
      <c r="G109" s="186">
        <v>317</v>
      </c>
      <c r="H109" s="187">
        <v>7.7370141663639661E-2</v>
      </c>
      <c r="I109" s="186">
        <v>332</v>
      </c>
      <c r="J109" s="187">
        <v>0.12350163458045768</v>
      </c>
      <c r="K109" s="186">
        <v>1506</v>
      </c>
      <c r="L109" s="246">
        <v>0.59338061465721037</v>
      </c>
      <c r="M109" s="186">
        <v>50107</v>
      </c>
      <c r="N109" s="186">
        <v>2794</v>
      </c>
      <c r="O109" s="247">
        <f t="shared" si="9"/>
        <v>-4.2922719233749974E-3</v>
      </c>
      <c r="P109" s="186">
        <v>2495</v>
      </c>
      <c r="Q109" s="186">
        <v>2980</v>
      </c>
      <c r="R109" s="187">
        <v>5.9472728361306806E-2</v>
      </c>
      <c r="S109" s="82" t="e">
        <f>R109-#REF!</f>
        <v>#REF!</v>
      </c>
      <c r="T109" s="82">
        <f t="shared" si="10"/>
        <v>1.4892844169996368E-2</v>
      </c>
      <c r="U109" s="186">
        <v>351</v>
      </c>
      <c r="V109" s="187">
        <v>8.7329992841803872E-2</v>
      </c>
      <c r="W109" s="322">
        <f t="shared" si="11"/>
        <v>0.10725552050473186</v>
      </c>
      <c r="Y109" s="243"/>
    </row>
    <row r="110" spans="1:25" ht="14.45">
      <c r="A110" s="19" t="s">
        <v>235</v>
      </c>
      <c r="B110" s="186">
        <v>14347</v>
      </c>
      <c r="C110" s="186">
        <v>534</v>
      </c>
      <c r="D110" s="186">
        <v>2044</v>
      </c>
      <c r="E110" s="186">
        <v>675</v>
      </c>
      <c r="F110" s="187">
        <v>4.7048163379103648E-2</v>
      </c>
      <c r="G110" s="186">
        <v>111</v>
      </c>
      <c r="H110" s="187">
        <v>0.11610486891385768</v>
      </c>
      <c r="I110" s="186">
        <v>96</v>
      </c>
      <c r="J110" s="187">
        <v>0.17602996254681649</v>
      </c>
      <c r="K110" s="186">
        <v>285</v>
      </c>
      <c r="L110" s="246">
        <v>0.60381355932203384</v>
      </c>
      <c r="M110" s="186">
        <v>13428</v>
      </c>
      <c r="N110" s="186">
        <v>588</v>
      </c>
      <c r="O110" s="247">
        <f t="shared" si="9"/>
        <v>-6.4055203178364814E-2</v>
      </c>
      <c r="P110" s="186">
        <v>2107</v>
      </c>
      <c r="Q110" s="186">
        <v>728</v>
      </c>
      <c r="R110" s="187">
        <v>5.4215072981829017E-2</v>
      </c>
      <c r="S110" s="82" t="e">
        <f>R110-#REF!</f>
        <v>#REF!</v>
      </c>
      <c r="T110" s="82">
        <f t="shared" si="10"/>
        <v>0.10112359550561797</v>
      </c>
      <c r="U110" s="186">
        <v>107</v>
      </c>
      <c r="V110" s="187">
        <v>0.11904761904761904</v>
      </c>
      <c r="W110" s="322">
        <f t="shared" si="11"/>
        <v>-3.6036036036036036E-2</v>
      </c>
      <c r="Y110" s="243"/>
    </row>
    <row r="111" spans="1:25" ht="14.45">
      <c r="A111" s="19" t="s">
        <v>236</v>
      </c>
      <c r="B111" s="186">
        <v>38940</v>
      </c>
      <c r="C111" s="186">
        <v>2277</v>
      </c>
      <c r="D111" s="186">
        <v>405</v>
      </c>
      <c r="E111" s="186">
        <v>2350</v>
      </c>
      <c r="F111" s="187">
        <v>6.0349255264509502E-2</v>
      </c>
      <c r="G111" s="186">
        <v>309</v>
      </c>
      <c r="H111" s="187">
        <v>0.10540184453227931</v>
      </c>
      <c r="I111" s="186">
        <v>351</v>
      </c>
      <c r="J111" s="187">
        <v>0.15151515151515152</v>
      </c>
      <c r="K111" s="186">
        <v>1266</v>
      </c>
      <c r="L111" s="246">
        <v>0.62150220913107512</v>
      </c>
      <c r="M111" s="186">
        <v>37577</v>
      </c>
      <c r="N111" s="186">
        <v>2218</v>
      </c>
      <c r="O111" s="247">
        <f t="shared" si="9"/>
        <v>-3.5002568053415513E-2</v>
      </c>
      <c r="P111" s="186">
        <v>436</v>
      </c>
      <c r="Q111" s="186">
        <v>2386</v>
      </c>
      <c r="R111" s="187">
        <v>6.3496287622747963E-2</v>
      </c>
      <c r="S111" s="82" t="e">
        <f>R111-#REF!</f>
        <v>#REF!</v>
      </c>
      <c r="T111" s="82">
        <f t="shared" si="10"/>
        <v>-2.5911286780852E-2</v>
      </c>
      <c r="U111" s="186">
        <v>314</v>
      </c>
      <c r="V111" s="187">
        <v>0.1127141568981064</v>
      </c>
      <c r="W111" s="322">
        <f t="shared" si="11"/>
        <v>1.6181229773462782E-2</v>
      </c>
      <c r="Y111" s="243"/>
    </row>
    <row r="112" spans="1:25" ht="13.9" customHeight="1">
      <c r="A112" s="19" t="s">
        <v>237</v>
      </c>
      <c r="B112" s="186">
        <v>3965</v>
      </c>
      <c r="C112" s="186">
        <v>214</v>
      </c>
      <c r="D112" s="186">
        <v>1854</v>
      </c>
      <c r="E112" s="186">
        <v>242</v>
      </c>
      <c r="F112" s="187">
        <v>6.1034047919293823E-2</v>
      </c>
      <c r="G112" s="186">
        <v>30</v>
      </c>
      <c r="H112" s="187">
        <v>0.10747663551401869</v>
      </c>
      <c r="I112" s="186">
        <v>33</v>
      </c>
      <c r="J112" s="187">
        <v>0.16355140186915887</v>
      </c>
      <c r="K112" s="186">
        <v>104</v>
      </c>
      <c r="L112" s="246">
        <v>0.54450261780104714</v>
      </c>
      <c r="M112" s="186">
        <v>3837</v>
      </c>
      <c r="N112" s="186">
        <v>195</v>
      </c>
      <c r="O112" s="247">
        <f t="shared" si="9"/>
        <v>-3.2282471626733922E-2</v>
      </c>
      <c r="P112" s="186">
        <v>1827</v>
      </c>
      <c r="Q112" s="186">
        <v>228</v>
      </c>
      <c r="R112" s="187">
        <v>5.9421422986708369E-2</v>
      </c>
      <c r="S112" s="82" t="e">
        <f>R112-#REF!</f>
        <v>#REF!</v>
      </c>
      <c r="T112" s="82">
        <f t="shared" si="10"/>
        <v>-8.8785046728971959E-2</v>
      </c>
      <c r="U112" s="186">
        <v>25</v>
      </c>
      <c r="V112" s="187">
        <v>8.2051282051282051E-2</v>
      </c>
      <c r="W112" s="322">
        <f t="shared" si="11"/>
        <v>-0.16666666666666666</v>
      </c>
      <c r="Y112" s="243"/>
    </row>
    <row r="113" spans="1:25" ht="13.9" customHeight="1">
      <c r="A113" s="21" t="s">
        <v>238</v>
      </c>
      <c r="B113" s="186">
        <v>41303</v>
      </c>
      <c r="C113" s="186">
        <v>1549</v>
      </c>
      <c r="D113" s="186">
        <v>147</v>
      </c>
      <c r="E113" s="186">
        <v>2313</v>
      </c>
      <c r="F113" s="187">
        <v>5.6000774762123819E-2</v>
      </c>
      <c r="G113" s="186">
        <v>146</v>
      </c>
      <c r="H113" s="187">
        <v>8.3279535183989672E-2</v>
      </c>
      <c r="I113" s="186">
        <v>170</v>
      </c>
      <c r="J113" s="187">
        <v>0.10071013557133635</v>
      </c>
      <c r="K113" s="186">
        <v>805</v>
      </c>
      <c r="L113" s="246">
        <v>0.56690140845070425</v>
      </c>
      <c r="M113" s="186">
        <v>47633</v>
      </c>
      <c r="N113" s="186">
        <v>2360</v>
      </c>
      <c r="O113" s="247">
        <f t="shared" si="9"/>
        <v>0.1532576326174854</v>
      </c>
      <c r="P113" s="186">
        <v>127</v>
      </c>
      <c r="Q113" s="186">
        <v>3047</v>
      </c>
      <c r="R113" s="187">
        <v>6.3968257300610926E-2</v>
      </c>
      <c r="S113" s="82" t="e">
        <f>R113-#REF!</f>
        <v>#REF!</v>
      </c>
      <c r="T113" s="82">
        <f t="shared" si="10"/>
        <v>0.52356358941252423</v>
      </c>
      <c r="U113" s="186">
        <v>209</v>
      </c>
      <c r="V113" s="187">
        <v>8.6016949152542377E-2</v>
      </c>
      <c r="W113" s="322">
        <f t="shared" si="11"/>
        <v>0.4315068493150685</v>
      </c>
      <c r="Y113" s="243"/>
    </row>
    <row r="114" spans="1:25" ht="13.9" customHeight="1">
      <c r="A114" s="21" t="s">
        <v>239</v>
      </c>
      <c r="B114" s="186">
        <v>286959</v>
      </c>
      <c r="C114" s="186">
        <v>26316</v>
      </c>
      <c r="D114" s="248"/>
      <c r="E114" s="186">
        <v>16770</v>
      </c>
      <c r="F114" s="187">
        <v>5.8440404378325823E-2</v>
      </c>
      <c r="G114" s="8">
        <v>1386</v>
      </c>
      <c r="H114" s="187">
        <v>4.7043623651010794E-2</v>
      </c>
      <c r="I114" s="8">
        <v>3638</v>
      </c>
      <c r="J114" s="187">
        <v>0.13714090287277703</v>
      </c>
      <c r="K114" s="186">
        <v>16250</v>
      </c>
      <c r="L114" s="246">
        <v>0.64797830768003828</v>
      </c>
      <c r="M114" s="186">
        <v>263834</v>
      </c>
      <c r="N114" s="186">
        <v>28659</v>
      </c>
      <c r="O114" s="247">
        <f t="shared" si="9"/>
        <v>-8.0586425238448695E-2</v>
      </c>
      <c r="P114" s="248"/>
      <c r="Q114" s="186">
        <v>17364</v>
      </c>
      <c r="R114" s="187">
        <v>6.5814110387592203E-2</v>
      </c>
      <c r="S114" s="82" t="e">
        <f>R114-#REF!</f>
        <v>#REF!</v>
      </c>
      <c r="T114" s="82">
        <f t="shared" si="10"/>
        <v>8.9033287733698133E-2</v>
      </c>
      <c r="U114" s="8">
        <v>1279</v>
      </c>
      <c r="V114" s="187">
        <v>4.3267385463554207E-2</v>
      </c>
      <c r="W114" s="322">
        <f t="shared" si="11"/>
        <v>-7.72005772005772E-2</v>
      </c>
      <c r="Y114" s="243"/>
    </row>
    <row r="115" spans="1:25" ht="14.45" customHeight="1">
      <c r="A115" s="21" t="s">
        <v>240</v>
      </c>
      <c r="B115" s="186">
        <v>2911274</v>
      </c>
      <c r="C115" s="186">
        <v>178958</v>
      </c>
      <c r="D115" s="186">
        <v>120837</v>
      </c>
      <c r="E115" s="186">
        <v>178958</v>
      </c>
      <c r="F115" s="187">
        <v>6.1470682594630392E-2</v>
      </c>
      <c r="G115" s="186">
        <v>20831</v>
      </c>
      <c r="H115" s="187">
        <v>8.2091887481979015E-2</v>
      </c>
      <c r="I115" s="186">
        <v>23026</v>
      </c>
      <c r="J115" s="187">
        <v>0.12866706154516702</v>
      </c>
      <c r="K115" s="186">
        <v>96952</v>
      </c>
      <c r="L115" s="246">
        <v>0.59026014745544986</v>
      </c>
      <c r="M115" s="186">
        <v>2840383</v>
      </c>
      <c r="N115" s="186">
        <v>186846</v>
      </c>
      <c r="O115" s="247">
        <f t="shared" si="9"/>
        <v>-2.4350507715865975E-2</v>
      </c>
      <c r="P115" s="8">
        <f>SUM(P62:P113)</f>
        <v>124945</v>
      </c>
      <c r="Q115" s="186">
        <v>186846</v>
      </c>
      <c r="R115" s="187">
        <v>6.5781973769030444E-2</v>
      </c>
      <c r="S115" s="82" t="e">
        <f>R115-#REF!</f>
        <v>#REF!</v>
      </c>
      <c r="T115" s="82">
        <f t="shared" si="10"/>
        <v>4.4077381284994242E-2</v>
      </c>
      <c r="U115" s="186">
        <v>20760</v>
      </c>
      <c r="V115" s="187">
        <v>8.0189032679318803E-2</v>
      </c>
      <c r="W115" s="322">
        <f t="shared" si="11"/>
        <v>-3.4083817387547404E-3</v>
      </c>
      <c r="Y115" s="243"/>
    </row>
    <row r="116" spans="1:25" ht="12.75" customHeight="1">
      <c r="B116"/>
      <c r="C116"/>
      <c r="D116"/>
      <c r="E116"/>
      <c r="F116"/>
      <c r="G116"/>
      <c r="H116" s="24"/>
      <c r="I116"/>
      <c r="J116"/>
      <c r="K116"/>
      <c r="L116" s="247"/>
      <c r="M116"/>
      <c r="N116"/>
      <c r="O116"/>
      <c r="P116"/>
      <c r="Q116"/>
      <c r="R116"/>
      <c r="S116"/>
      <c r="T116" s="24"/>
      <c r="U116"/>
      <c r="V116" s="24"/>
      <c r="W116"/>
    </row>
    <row r="117" spans="1:25" s="190" customFormat="1" ht="19.899999999999999" customHeight="1">
      <c r="A117" s="148" t="s">
        <v>23</v>
      </c>
      <c r="B117" s="149"/>
      <c r="C117" s="149"/>
      <c r="D117" s="149"/>
      <c r="E117" s="149"/>
      <c r="F117" s="149"/>
      <c r="G117" s="149"/>
      <c r="H117" s="150"/>
      <c r="I117" s="149"/>
      <c r="J117" s="149"/>
      <c r="K117" s="149"/>
      <c r="L117" s="391"/>
      <c r="M117" s="149"/>
      <c r="N117" s="149"/>
      <c r="O117" s="149"/>
      <c r="P117" s="149"/>
      <c r="Q117" s="149"/>
      <c r="R117" s="149"/>
      <c r="S117" s="149"/>
      <c r="T117" s="150"/>
      <c r="U117" s="149"/>
      <c r="V117" s="150"/>
      <c r="W117" s="392"/>
    </row>
    <row r="118" spans="1:25" ht="14.45">
      <c r="A118" s="19" t="s">
        <v>187</v>
      </c>
      <c r="B118" s="186">
        <v>30633</v>
      </c>
      <c r="C118" s="186">
        <v>2538</v>
      </c>
      <c r="D118" s="186">
        <v>2143</v>
      </c>
      <c r="E118" s="186">
        <v>2830</v>
      </c>
      <c r="F118" s="187">
        <v>9.2384030294127242E-2</v>
      </c>
      <c r="G118" s="186">
        <v>210</v>
      </c>
      <c r="H118" s="187">
        <v>4.2159180457052796E-2</v>
      </c>
      <c r="I118" s="186">
        <v>237</v>
      </c>
      <c r="J118" s="187">
        <v>9.4562647754137114E-2</v>
      </c>
      <c r="K118" s="186">
        <v>1308</v>
      </c>
      <c r="L118" s="246">
        <v>0.53805018510900859</v>
      </c>
      <c r="M118" s="186">
        <v>29363</v>
      </c>
      <c r="N118" s="186">
        <v>2656</v>
      </c>
      <c r="O118" s="247">
        <f t="shared" ref="O118:O149" si="12">(M118-B118)/B118</f>
        <v>-4.1458557764502336E-2</v>
      </c>
      <c r="P118" s="186">
        <v>2174</v>
      </c>
      <c r="Q118" s="186">
        <v>2913</v>
      </c>
      <c r="R118" s="187">
        <v>9.9206484351054045E-2</v>
      </c>
      <c r="S118" s="82" t="e">
        <f>R118-#REF!</f>
        <v>#REF!</v>
      </c>
      <c r="T118" s="82">
        <f t="shared" ref="T118:T149" si="13">(N118-C118)/C118</f>
        <v>4.6493301812450746E-2</v>
      </c>
      <c r="U118" s="186">
        <v>185</v>
      </c>
      <c r="V118" s="187">
        <v>4.3298192771084335E-2</v>
      </c>
      <c r="W118" s="322">
        <f t="shared" ref="W118:W149" si="14">(U118-G118)/G118</f>
        <v>-0.11904761904761904</v>
      </c>
      <c r="X118" s="242"/>
      <c r="Y118" s="243"/>
    </row>
    <row r="119" spans="1:25" ht="14.45">
      <c r="A119" s="19" t="s">
        <v>188</v>
      </c>
      <c r="B119" s="186">
        <v>5397</v>
      </c>
      <c r="C119" s="186">
        <v>547</v>
      </c>
      <c r="D119" s="186">
        <v>429</v>
      </c>
      <c r="E119" s="186">
        <v>571</v>
      </c>
      <c r="F119" s="187">
        <v>0.10579951825088012</v>
      </c>
      <c r="G119" s="186">
        <v>23</v>
      </c>
      <c r="H119" s="187">
        <v>3.1078610603290677E-2</v>
      </c>
      <c r="I119" s="186">
        <v>17</v>
      </c>
      <c r="J119" s="187">
        <v>2.9250457038391225E-2</v>
      </c>
      <c r="K119" s="186">
        <v>302</v>
      </c>
      <c r="L119" s="246">
        <v>0.56981132075471697</v>
      </c>
      <c r="M119" s="186">
        <v>4136</v>
      </c>
      <c r="N119" s="186">
        <v>449</v>
      </c>
      <c r="O119" s="247">
        <f t="shared" si="12"/>
        <v>-0.23364832314248657</v>
      </c>
      <c r="P119" s="186">
        <v>308</v>
      </c>
      <c r="Q119" s="186">
        <v>445</v>
      </c>
      <c r="R119" s="187">
        <v>0.10759187620889749</v>
      </c>
      <c r="S119" s="82" t="e">
        <f>R119-#REF!</f>
        <v>#REF!</v>
      </c>
      <c r="T119" s="82">
        <f t="shared" si="13"/>
        <v>-0.17915904936014626</v>
      </c>
      <c r="U119" s="186">
        <v>27</v>
      </c>
      <c r="V119" s="187">
        <v>4.4543429844097995E-2</v>
      </c>
      <c r="W119" s="322">
        <f t="shared" si="14"/>
        <v>0.17391304347826086</v>
      </c>
      <c r="Y119" s="243"/>
    </row>
    <row r="120" spans="1:25" ht="14.45">
      <c r="A120" s="19" t="s">
        <v>189</v>
      </c>
      <c r="B120" s="186">
        <v>67927</v>
      </c>
      <c r="C120" s="186">
        <v>7879</v>
      </c>
      <c r="D120" s="186">
        <v>4921</v>
      </c>
      <c r="E120" s="186">
        <v>6947</v>
      </c>
      <c r="F120" s="187">
        <v>0.10227155622948166</v>
      </c>
      <c r="G120" s="186">
        <v>342</v>
      </c>
      <c r="H120" s="187">
        <v>3.4268308160934131E-2</v>
      </c>
      <c r="I120" s="186">
        <v>493</v>
      </c>
      <c r="J120" s="187">
        <v>6.4729026526208905E-2</v>
      </c>
      <c r="K120" s="186">
        <v>4387</v>
      </c>
      <c r="L120" s="246">
        <v>0.57655408069391512</v>
      </c>
      <c r="M120" s="186">
        <v>67056</v>
      </c>
      <c r="N120" s="186">
        <v>8679</v>
      </c>
      <c r="O120" s="247">
        <f t="shared" si="12"/>
        <v>-1.2822588955790776E-2</v>
      </c>
      <c r="P120" s="186">
        <v>5196</v>
      </c>
      <c r="Q120" s="186">
        <v>7423</v>
      </c>
      <c r="R120" s="187">
        <v>0.11069852063946552</v>
      </c>
      <c r="S120" s="82" t="e">
        <f>R120-#REF!</f>
        <v>#REF!</v>
      </c>
      <c r="T120" s="82">
        <f t="shared" si="13"/>
        <v>0.10153572788424926</v>
      </c>
      <c r="U120" s="186">
        <v>396</v>
      </c>
      <c r="V120" s="187">
        <v>3.3068325843991241E-2</v>
      </c>
      <c r="W120" s="322">
        <f t="shared" si="14"/>
        <v>0.15789473684210525</v>
      </c>
      <c r="Y120" s="243"/>
    </row>
    <row r="121" spans="1:25" ht="14.45">
      <c r="A121" s="19" t="s">
        <v>190</v>
      </c>
      <c r="B121" s="186">
        <v>17212</v>
      </c>
      <c r="C121" s="186">
        <v>1375</v>
      </c>
      <c r="D121" s="186">
        <v>1136</v>
      </c>
      <c r="E121" s="186">
        <v>1603</v>
      </c>
      <c r="F121" s="187">
        <v>9.313269811759238E-2</v>
      </c>
      <c r="G121" s="186">
        <v>173</v>
      </c>
      <c r="H121" s="187">
        <v>9.3090909090909085E-2</v>
      </c>
      <c r="I121" s="186">
        <v>136</v>
      </c>
      <c r="J121" s="187">
        <v>9.6000000000000002E-2</v>
      </c>
      <c r="K121" s="186">
        <v>687</v>
      </c>
      <c r="L121" s="246">
        <v>0.55092221331194868</v>
      </c>
      <c r="M121" s="186">
        <v>16376</v>
      </c>
      <c r="N121" s="186">
        <v>1515</v>
      </c>
      <c r="O121" s="247">
        <f t="shared" si="12"/>
        <v>-4.8570764582849174E-2</v>
      </c>
      <c r="P121" s="186">
        <v>1251</v>
      </c>
      <c r="Q121" s="186">
        <v>1615</v>
      </c>
      <c r="R121" s="187">
        <v>9.8619931607230094E-2</v>
      </c>
      <c r="S121" s="82" t="e">
        <f>R121-#REF!</f>
        <v>#REF!</v>
      </c>
      <c r="T121" s="82">
        <f t="shared" si="13"/>
        <v>0.10181818181818182</v>
      </c>
      <c r="U121" s="186">
        <v>163</v>
      </c>
      <c r="V121" s="187">
        <v>7.7887788778877892E-2</v>
      </c>
      <c r="W121" s="322">
        <f t="shared" si="14"/>
        <v>-5.7803468208092484E-2</v>
      </c>
      <c r="Y121" s="243"/>
    </row>
    <row r="122" spans="1:25" ht="14.45">
      <c r="A122" s="19" t="s">
        <v>191</v>
      </c>
      <c r="B122" s="186">
        <v>385851</v>
      </c>
      <c r="C122" s="186">
        <v>33220</v>
      </c>
      <c r="D122" s="186">
        <v>30887</v>
      </c>
      <c r="E122" s="186">
        <v>36075</v>
      </c>
      <c r="F122" s="187">
        <v>9.3494639122355519E-2</v>
      </c>
      <c r="G122" s="186">
        <v>1898</v>
      </c>
      <c r="H122" s="187">
        <v>2.9921733895243829E-2</v>
      </c>
      <c r="I122" s="186">
        <v>1995</v>
      </c>
      <c r="J122" s="187">
        <v>6.3696568332329923E-2</v>
      </c>
      <c r="K122" s="186">
        <v>17252</v>
      </c>
      <c r="L122" s="246">
        <v>0.53534413206727482</v>
      </c>
      <c r="M122" s="186">
        <v>387246</v>
      </c>
      <c r="N122" s="186">
        <v>40644</v>
      </c>
      <c r="O122" s="247">
        <f t="shared" si="12"/>
        <v>3.615385213463228E-3</v>
      </c>
      <c r="P122" s="186">
        <v>37896</v>
      </c>
      <c r="Q122" s="186">
        <v>43325</v>
      </c>
      <c r="R122" s="187">
        <v>0.11187978700877478</v>
      </c>
      <c r="S122" s="82" t="e">
        <f>R122-#REF!</f>
        <v>#REF!</v>
      </c>
      <c r="T122" s="82">
        <f t="shared" si="13"/>
        <v>0.22347983142685129</v>
      </c>
      <c r="U122" s="186">
        <v>2334</v>
      </c>
      <c r="V122" s="187">
        <v>3.2009644720007877E-2</v>
      </c>
      <c r="W122" s="322">
        <f t="shared" si="14"/>
        <v>0.22971548998946259</v>
      </c>
      <c r="Y122" s="243"/>
    </row>
    <row r="123" spans="1:25" ht="14.45">
      <c r="A123" s="19" t="s">
        <v>192</v>
      </c>
      <c r="B123" s="186">
        <v>33509</v>
      </c>
      <c r="C123" s="186">
        <v>3176</v>
      </c>
      <c r="D123" s="186">
        <v>2177</v>
      </c>
      <c r="E123" s="186">
        <v>3059</v>
      </c>
      <c r="F123" s="187">
        <v>9.1288907457697938E-2</v>
      </c>
      <c r="G123" s="186">
        <v>231</v>
      </c>
      <c r="H123" s="187">
        <v>4.9433249370277078E-2</v>
      </c>
      <c r="I123" s="186">
        <v>214</v>
      </c>
      <c r="J123" s="187">
        <v>6.6435768261964734E-2</v>
      </c>
      <c r="K123" s="186">
        <v>1616</v>
      </c>
      <c r="L123" s="246">
        <v>0.53527658164955283</v>
      </c>
      <c r="M123" s="186">
        <v>33584</v>
      </c>
      <c r="N123" s="186">
        <v>3423</v>
      </c>
      <c r="O123" s="247">
        <f t="shared" si="12"/>
        <v>2.2382046614342417E-3</v>
      </c>
      <c r="P123" s="186">
        <v>2350</v>
      </c>
      <c r="Q123" s="186">
        <v>3371</v>
      </c>
      <c r="R123" s="187">
        <v>0.1003751786565031</v>
      </c>
      <c r="S123" s="82" t="e">
        <f>R123-#REF!</f>
        <v>#REF!</v>
      </c>
      <c r="T123" s="82">
        <f t="shared" si="13"/>
        <v>7.777078085642318E-2</v>
      </c>
      <c r="U123" s="186">
        <v>228</v>
      </c>
      <c r="V123" s="187">
        <v>5.2585451358457491E-2</v>
      </c>
      <c r="W123" s="322">
        <f t="shared" si="14"/>
        <v>-1.2987012987012988E-2</v>
      </c>
      <c r="Y123" s="243"/>
    </row>
    <row r="124" spans="1:25" ht="14.45">
      <c r="A124" s="19" t="s">
        <v>193</v>
      </c>
      <c r="B124" s="186">
        <v>17807</v>
      </c>
      <c r="C124" s="186">
        <v>1555</v>
      </c>
      <c r="D124" s="186">
        <v>1291</v>
      </c>
      <c r="E124" s="186">
        <v>1719</v>
      </c>
      <c r="F124" s="187">
        <v>9.6535070477901955E-2</v>
      </c>
      <c r="G124" s="186">
        <v>149</v>
      </c>
      <c r="H124" s="187">
        <v>4.1157556270096464E-2</v>
      </c>
      <c r="I124" s="186">
        <v>130</v>
      </c>
      <c r="J124" s="187">
        <v>8.42443729903537E-2</v>
      </c>
      <c r="K124" s="186">
        <v>828</v>
      </c>
      <c r="L124" s="246">
        <v>0.55533199195171024</v>
      </c>
      <c r="M124" s="186">
        <v>18812</v>
      </c>
      <c r="N124" s="186">
        <v>1793</v>
      </c>
      <c r="O124" s="247">
        <f t="shared" si="12"/>
        <v>5.6438479249733248E-2</v>
      </c>
      <c r="P124" s="186">
        <v>1512</v>
      </c>
      <c r="Q124" s="186">
        <v>1935</v>
      </c>
      <c r="R124" s="187">
        <v>0.10285987667446311</v>
      </c>
      <c r="S124" s="82" t="e">
        <f>R124-#REF!</f>
        <v>#REF!</v>
      </c>
      <c r="T124" s="82">
        <f t="shared" si="13"/>
        <v>0.15305466237942122</v>
      </c>
      <c r="U124" s="186">
        <v>197</v>
      </c>
      <c r="V124" s="187">
        <v>5.2983825989960959E-2</v>
      </c>
      <c r="W124" s="322">
        <f t="shared" si="14"/>
        <v>0.32214765100671139</v>
      </c>
      <c r="Y124" s="243"/>
    </row>
    <row r="125" spans="1:25" ht="14.45">
      <c r="A125" s="19" t="s">
        <v>255</v>
      </c>
      <c r="B125" s="186">
        <v>2614</v>
      </c>
      <c r="C125" s="186">
        <v>223</v>
      </c>
      <c r="D125" s="186">
        <v>112</v>
      </c>
      <c r="E125" s="186">
        <v>217</v>
      </c>
      <c r="F125" s="187">
        <v>8.3014537107880648E-2</v>
      </c>
      <c r="G125" s="186">
        <v>51</v>
      </c>
      <c r="H125" s="187">
        <v>6.2780269058295965E-2</v>
      </c>
      <c r="I125" s="186">
        <v>37</v>
      </c>
      <c r="J125" s="187">
        <v>0.18385650224215247</v>
      </c>
      <c r="K125" s="186">
        <v>159</v>
      </c>
      <c r="L125" s="246">
        <v>0.76076555023923442</v>
      </c>
      <c r="M125" s="186">
        <v>2240</v>
      </c>
      <c r="N125" s="186">
        <v>239</v>
      </c>
      <c r="O125" s="247">
        <f t="shared" si="12"/>
        <v>-0.14307574598316755</v>
      </c>
      <c r="P125" s="186">
        <v>106</v>
      </c>
      <c r="Q125" s="186">
        <v>212</v>
      </c>
      <c r="R125" s="187">
        <v>9.464285714285714E-2</v>
      </c>
      <c r="S125" s="82" t="e">
        <f>R125-#REF!</f>
        <v>#REF!</v>
      </c>
      <c r="T125" s="82">
        <f t="shared" si="13"/>
        <v>7.1748878923766815E-2</v>
      </c>
      <c r="U125" s="186">
        <v>40</v>
      </c>
      <c r="V125" s="187">
        <v>0.13807531380753138</v>
      </c>
      <c r="W125" s="322">
        <f t="shared" si="14"/>
        <v>-0.21568627450980393</v>
      </c>
      <c r="X125" s="184"/>
      <c r="Y125" s="243"/>
    </row>
    <row r="126" spans="1:25" ht="14.45">
      <c r="A126" s="19" t="s">
        <v>195</v>
      </c>
      <c r="B126" s="186">
        <v>6879</v>
      </c>
      <c r="C126" s="186">
        <v>637</v>
      </c>
      <c r="D126" s="186">
        <v>387</v>
      </c>
      <c r="E126" s="186">
        <v>587</v>
      </c>
      <c r="F126" s="187">
        <v>8.5332170373600816E-2</v>
      </c>
      <c r="G126" s="186">
        <v>26</v>
      </c>
      <c r="H126" s="187">
        <v>2.6687598116169546E-2</v>
      </c>
      <c r="I126" s="186">
        <v>25</v>
      </c>
      <c r="J126" s="187">
        <v>4.0816326530612242E-2</v>
      </c>
      <c r="K126" s="186">
        <v>323</v>
      </c>
      <c r="L126" s="246">
        <v>0.5209677419354839</v>
      </c>
      <c r="M126" s="186">
        <v>7041</v>
      </c>
      <c r="N126" s="186">
        <v>745</v>
      </c>
      <c r="O126" s="247">
        <f t="shared" si="12"/>
        <v>2.3549934583515047E-2</v>
      </c>
      <c r="P126" s="186">
        <v>435</v>
      </c>
      <c r="Q126" s="186">
        <v>654</v>
      </c>
      <c r="R126" s="187">
        <v>9.2884533446953563E-2</v>
      </c>
      <c r="S126" s="82" t="e">
        <f>R126-#REF!</f>
        <v>#REF!</v>
      </c>
      <c r="T126" s="82">
        <f t="shared" si="13"/>
        <v>0.1695447409733124</v>
      </c>
      <c r="U126" s="186">
        <v>31</v>
      </c>
      <c r="V126" s="187">
        <v>4.1610738255033558E-2</v>
      </c>
      <c r="W126" s="322">
        <f t="shared" si="14"/>
        <v>0.19230769230769232</v>
      </c>
      <c r="X126" s="184"/>
      <c r="Y126" s="243"/>
    </row>
    <row r="127" spans="1:25" ht="14.45">
      <c r="A127" s="19" t="s">
        <v>196</v>
      </c>
      <c r="B127" s="186">
        <v>107632</v>
      </c>
      <c r="C127" s="186">
        <v>10151</v>
      </c>
      <c r="D127" s="186">
        <v>7890</v>
      </c>
      <c r="E127" s="186">
        <v>10020</v>
      </c>
      <c r="F127" s="187">
        <v>9.3094990337446115E-2</v>
      </c>
      <c r="G127" s="186">
        <v>803</v>
      </c>
      <c r="H127" s="187">
        <v>6.4131612649000094E-2</v>
      </c>
      <c r="I127" s="186">
        <v>945</v>
      </c>
      <c r="J127" s="187">
        <v>9.299576396414147E-2</v>
      </c>
      <c r="K127" s="186">
        <v>5171</v>
      </c>
      <c r="L127" s="246">
        <v>0.5443157894736842</v>
      </c>
      <c r="M127" s="186">
        <v>106393</v>
      </c>
      <c r="N127" s="186">
        <v>10252</v>
      </c>
      <c r="O127" s="247">
        <f t="shared" si="12"/>
        <v>-1.1511446409989594E-2</v>
      </c>
      <c r="P127" s="186">
        <v>7790</v>
      </c>
      <c r="Q127" s="186">
        <v>10361</v>
      </c>
      <c r="R127" s="187">
        <v>9.7384226405872562E-2</v>
      </c>
      <c r="S127" s="82" t="e">
        <f>R127-#REF!</f>
        <v>#REF!</v>
      </c>
      <c r="T127" s="82">
        <f t="shared" si="13"/>
        <v>9.9497586444685249E-3</v>
      </c>
      <c r="U127" s="186">
        <v>788</v>
      </c>
      <c r="V127" s="187">
        <v>6.1256340226297307E-2</v>
      </c>
      <c r="W127" s="322">
        <f t="shared" si="14"/>
        <v>-1.86799501867995E-2</v>
      </c>
      <c r="Y127" s="243"/>
    </row>
    <row r="128" spans="1:25" ht="14.45">
      <c r="A128" s="19" t="s">
        <v>197</v>
      </c>
      <c r="B128" s="186">
        <v>51067</v>
      </c>
      <c r="C128" s="186">
        <v>5035</v>
      </c>
      <c r="D128" s="186">
        <v>3962</v>
      </c>
      <c r="E128" s="186">
        <v>5304</v>
      </c>
      <c r="F128" s="187">
        <v>0.10386355180449214</v>
      </c>
      <c r="G128" s="186">
        <v>477</v>
      </c>
      <c r="H128" s="187">
        <v>8.1429990069513403E-2</v>
      </c>
      <c r="I128" s="186">
        <v>524</v>
      </c>
      <c r="J128" s="187">
        <v>0.10367428003972194</v>
      </c>
      <c r="K128" s="186">
        <v>2642</v>
      </c>
      <c r="L128" s="246">
        <v>0.57124324324324327</v>
      </c>
      <c r="M128" s="186">
        <v>52766</v>
      </c>
      <c r="N128" s="186">
        <v>5604</v>
      </c>
      <c r="O128" s="247">
        <f t="shared" si="12"/>
        <v>3.3270017819727028E-2</v>
      </c>
      <c r="P128" s="186">
        <v>4418</v>
      </c>
      <c r="Q128" s="186">
        <v>5892</v>
      </c>
      <c r="R128" s="187">
        <v>0.11166281317515067</v>
      </c>
      <c r="S128" s="82" t="e">
        <f>R128-#REF!</f>
        <v>#REF!</v>
      </c>
      <c r="T128" s="82">
        <f t="shared" si="13"/>
        <v>0.11300893743793446</v>
      </c>
      <c r="U128" s="186">
        <v>545</v>
      </c>
      <c r="V128" s="187">
        <v>8.2084225553176307E-2</v>
      </c>
      <c r="W128" s="322">
        <f t="shared" si="14"/>
        <v>0.14255765199161424</v>
      </c>
      <c r="Y128" s="243"/>
    </row>
    <row r="129" spans="1:25" ht="14.45">
      <c r="A129" s="19" t="s">
        <v>198</v>
      </c>
      <c r="B129" s="186">
        <v>6489</v>
      </c>
      <c r="C129" s="186">
        <v>649</v>
      </c>
      <c r="D129" s="186">
        <v>445</v>
      </c>
      <c r="E129" s="186">
        <v>675</v>
      </c>
      <c r="F129" s="187">
        <v>0.10402219140083217</v>
      </c>
      <c r="G129" s="186">
        <v>51</v>
      </c>
      <c r="H129" s="187">
        <v>6.7796610169491525E-2</v>
      </c>
      <c r="I129" s="186">
        <v>65</v>
      </c>
      <c r="J129" s="187">
        <v>0.10477657935285054</v>
      </c>
      <c r="K129" s="186">
        <v>364</v>
      </c>
      <c r="L129" s="246">
        <v>0.60165289256198351</v>
      </c>
      <c r="M129" s="186">
        <v>6258</v>
      </c>
      <c r="N129" s="186">
        <v>676</v>
      </c>
      <c r="O129" s="247">
        <f t="shared" si="12"/>
        <v>-3.5598705501618123E-2</v>
      </c>
      <c r="P129" s="186">
        <v>465</v>
      </c>
      <c r="Q129" s="186">
        <v>740</v>
      </c>
      <c r="R129" s="187">
        <v>0.11824864173857462</v>
      </c>
      <c r="S129" s="82" t="e">
        <f>R129-#REF!</f>
        <v>#REF!</v>
      </c>
      <c r="T129" s="82">
        <f t="shared" si="13"/>
        <v>4.1602465331278891E-2</v>
      </c>
      <c r="U129" s="186">
        <v>45</v>
      </c>
      <c r="V129" s="187">
        <v>5.473372781065089E-2</v>
      </c>
      <c r="W129" s="322">
        <f t="shared" si="14"/>
        <v>-0.11764705882352941</v>
      </c>
      <c r="Y129" s="243"/>
    </row>
    <row r="130" spans="1:25" ht="14.45">
      <c r="A130" s="19" t="s">
        <v>199</v>
      </c>
      <c r="B130" s="186">
        <v>14211</v>
      </c>
      <c r="C130" s="186">
        <v>1939</v>
      </c>
      <c r="D130" s="186">
        <v>1490</v>
      </c>
      <c r="E130" s="186">
        <v>2033</v>
      </c>
      <c r="F130" s="187">
        <v>0.14305819435648442</v>
      </c>
      <c r="G130" s="186">
        <v>137</v>
      </c>
      <c r="H130" s="187">
        <v>6.1371841155234655E-2</v>
      </c>
      <c r="I130" s="186">
        <v>175</v>
      </c>
      <c r="J130" s="187">
        <v>8.8705518308406395E-2</v>
      </c>
      <c r="K130" s="186">
        <v>1374</v>
      </c>
      <c r="L130" s="246">
        <v>0.75494505494505493</v>
      </c>
      <c r="M130" s="186">
        <v>14799</v>
      </c>
      <c r="N130" s="186">
        <v>2023</v>
      </c>
      <c r="O130" s="247">
        <f t="shared" si="12"/>
        <v>4.1376398564492295E-2</v>
      </c>
      <c r="P130" s="186">
        <v>1542</v>
      </c>
      <c r="Q130" s="186">
        <v>2144</v>
      </c>
      <c r="R130" s="187">
        <v>0.14487465369281707</v>
      </c>
      <c r="S130" s="82" t="e">
        <f>R130-#REF!</f>
        <v>#REF!</v>
      </c>
      <c r="T130" s="82">
        <f t="shared" si="13"/>
        <v>4.3321299638989168E-2</v>
      </c>
      <c r="U130" s="186">
        <v>138</v>
      </c>
      <c r="V130" s="187">
        <v>5.9812160158180923E-2</v>
      </c>
      <c r="W130" s="322">
        <f t="shared" si="14"/>
        <v>7.2992700729927005E-3</v>
      </c>
      <c r="Y130" s="243"/>
    </row>
    <row r="131" spans="1:25" ht="14.45">
      <c r="A131" s="19" t="s">
        <v>200</v>
      </c>
      <c r="B131" s="186">
        <v>80492</v>
      </c>
      <c r="C131" s="186">
        <v>6483</v>
      </c>
      <c r="D131" s="186">
        <v>5642</v>
      </c>
      <c r="E131" s="186">
        <v>6952</v>
      </c>
      <c r="F131" s="187">
        <v>8.6368831685136413E-2</v>
      </c>
      <c r="G131" s="186">
        <v>727</v>
      </c>
      <c r="H131" s="187">
        <v>7.3422798087305258E-2</v>
      </c>
      <c r="I131" s="186">
        <v>650</v>
      </c>
      <c r="J131" s="187">
        <v>0.10103347215795157</v>
      </c>
      <c r="K131" s="186">
        <v>3026</v>
      </c>
      <c r="L131" s="246">
        <v>0.50374563009821871</v>
      </c>
      <c r="M131" s="186">
        <v>73398</v>
      </c>
      <c r="N131" s="186">
        <v>6791</v>
      </c>
      <c r="O131" s="247">
        <f t="shared" si="12"/>
        <v>-8.8132982159717738E-2</v>
      </c>
      <c r="P131" s="186">
        <v>5825</v>
      </c>
      <c r="Q131" s="186">
        <v>7146</v>
      </c>
      <c r="R131" s="187">
        <v>9.735960107904848E-2</v>
      </c>
      <c r="S131" s="82" t="e">
        <f>R131-#REF!</f>
        <v>#REF!</v>
      </c>
      <c r="T131" s="82">
        <f t="shared" si="13"/>
        <v>4.7508869350609287E-2</v>
      </c>
      <c r="U131" s="186">
        <v>738</v>
      </c>
      <c r="V131" s="187">
        <v>8.2462082167574738E-2</v>
      </c>
      <c r="W131" s="322">
        <f t="shared" si="14"/>
        <v>1.5130674002751032E-2</v>
      </c>
      <c r="Y131" s="243"/>
    </row>
    <row r="132" spans="1:25" ht="14.45">
      <c r="A132" s="19" t="s">
        <v>201</v>
      </c>
      <c r="B132" s="186">
        <v>38607</v>
      </c>
      <c r="C132" s="186">
        <v>2822</v>
      </c>
      <c r="D132" s="186">
        <v>2199</v>
      </c>
      <c r="E132" s="186">
        <v>3077</v>
      </c>
      <c r="F132" s="187">
        <v>7.9700572435050632E-2</v>
      </c>
      <c r="G132" s="186">
        <v>292</v>
      </c>
      <c r="H132" s="187">
        <v>8.3628632175761872E-2</v>
      </c>
      <c r="I132" s="186">
        <v>291</v>
      </c>
      <c r="J132" s="187">
        <v>0.10418143160878809</v>
      </c>
      <c r="K132" s="186">
        <v>1498</v>
      </c>
      <c r="L132" s="246">
        <v>0.57927300850734731</v>
      </c>
      <c r="M132" s="186">
        <v>36685</v>
      </c>
      <c r="N132" s="186">
        <v>3113</v>
      </c>
      <c r="O132" s="247">
        <f t="shared" si="12"/>
        <v>-4.9783717978604917E-2</v>
      </c>
      <c r="P132" s="186">
        <v>2437</v>
      </c>
      <c r="Q132" s="186">
        <v>3339</v>
      </c>
      <c r="R132" s="187">
        <v>9.1018127299986373E-2</v>
      </c>
      <c r="S132" s="82" t="e">
        <f>R132-#REF!</f>
        <v>#REF!</v>
      </c>
      <c r="T132" s="82">
        <f t="shared" si="13"/>
        <v>0.10311835577604536</v>
      </c>
      <c r="U132" s="186">
        <v>274</v>
      </c>
      <c r="V132" s="187">
        <v>6.9065210407966593E-2</v>
      </c>
      <c r="W132" s="322">
        <f t="shared" si="14"/>
        <v>-6.1643835616438353E-2</v>
      </c>
      <c r="Y132" s="243"/>
    </row>
    <row r="133" spans="1:25" ht="14.45">
      <c r="A133" s="19" t="s">
        <v>202</v>
      </c>
      <c r="B133" s="186">
        <v>18624</v>
      </c>
      <c r="C133" s="186">
        <v>1463</v>
      </c>
      <c r="D133" s="186">
        <v>1109</v>
      </c>
      <c r="E133" s="186">
        <v>1627</v>
      </c>
      <c r="F133" s="187">
        <v>8.7360395189003431E-2</v>
      </c>
      <c r="G133" s="186">
        <v>127</v>
      </c>
      <c r="H133" s="187">
        <v>6.0833902939166094E-2</v>
      </c>
      <c r="I133" s="186">
        <v>155</v>
      </c>
      <c r="J133" s="187">
        <v>0.10594668489405332</v>
      </c>
      <c r="K133" s="186">
        <v>749</v>
      </c>
      <c r="L133" s="246">
        <v>0.5451237263464338</v>
      </c>
      <c r="M133" s="186">
        <v>17920</v>
      </c>
      <c r="N133" s="186">
        <v>1460</v>
      </c>
      <c r="O133" s="247">
        <f t="shared" si="12"/>
        <v>-3.7800687285223365E-2</v>
      </c>
      <c r="P133" s="186">
        <v>1103</v>
      </c>
      <c r="Q133" s="186">
        <v>1631</v>
      </c>
      <c r="R133" s="187">
        <v>9.1015625000000003E-2</v>
      </c>
      <c r="S133" s="82" t="e">
        <f>R133-#REF!</f>
        <v>#REF!</v>
      </c>
      <c r="T133" s="82">
        <f t="shared" si="13"/>
        <v>-2.050580997949419E-3</v>
      </c>
      <c r="U133" s="186">
        <v>118</v>
      </c>
      <c r="V133" s="187">
        <v>6.7123287671232879E-2</v>
      </c>
      <c r="W133" s="322">
        <f t="shared" si="14"/>
        <v>-7.0866141732283464E-2</v>
      </c>
      <c r="Y133" s="243"/>
    </row>
    <row r="134" spans="1:25" ht="14.45">
      <c r="A134" s="19" t="s">
        <v>203</v>
      </c>
      <c r="B134" s="186">
        <v>24440</v>
      </c>
      <c r="C134" s="186">
        <v>2052</v>
      </c>
      <c r="D134" s="186">
        <v>1573</v>
      </c>
      <c r="E134" s="186">
        <v>2203</v>
      </c>
      <c r="F134" s="187">
        <v>9.0139116202945985E-2</v>
      </c>
      <c r="G134" s="186">
        <v>172</v>
      </c>
      <c r="H134" s="187">
        <v>6.9200779727095513E-2</v>
      </c>
      <c r="I134" s="186">
        <v>175</v>
      </c>
      <c r="J134" s="187">
        <v>8.2846003898635473E-2</v>
      </c>
      <c r="K134" s="186">
        <v>986</v>
      </c>
      <c r="L134" s="246">
        <v>0.5162303664921466</v>
      </c>
      <c r="M134" s="186">
        <v>23007</v>
      </c>
      <c r="N134" s="186">
        <v>2177</v>
      </c>
      <c r="O134" s="247">
        <f t="shared" si="12"/>
        <v>-5.8633387888707041E-2</v>
      </c>
      <c r="P134" s="186">
        <v>1672</v>
      </c>
      <c r="Q134" s="186">
        <v>2366</v>
      </c>
      <c r="R134" s="187">
        <v>0.10283826661450862</v>
      </c>
      <c r="S134" s="82" t="e">
        <f>R134-#REF!</f>
        <v>#REF!</v>
      </c>
      <c r="T134" s="82">
        <f t="shared" si="13"/>
        <v>6.0916179337231965E-2</v>
      </c>
      <c r="U134" s="186">
        <v>173</v>
      </c>
      <c r="V134" s="187">
        <v>6.5686724850711989E-2</v>
      </c>
      <c r="W134" s="322">
        <f t="shared" si="14"/>
        <v>5.8139534883720929E-3</v>
      </c>
      <c r="Y134" s="243"/>
    </row>
    <row r="135" spans="1:25" ht="14.45">
      <c r="A135" s="19" t="s">
        <v>204</v>
      </c>
      <c r="B135" s="186">
        <v>30297</v>
      </c>
      <c r="C135" s="186">
        <v>2456</v>
      </c>
      <c r="D135" s="186">
        <v>1983</v>
      </c>
      <c r="E135" s="186">
        <v>2522</v>
      </c>
      <c r="F135" s="187">
        <v>8.324256527048883E-2</v>
      </c>
      <c r="G135" s="186">
        <v>279</v>
      </c>
      <c r="H135" s="187">
        <v>9.5684039087947884E-2</v>
      </c>
      <c r="I135" s="186">
        <v>305</v>
      </c>
      <c r="J135" s="187">
        <v>0.12255700325732899</v>
      </c>
      <c r="K135" s="186">
        <v>1210</v>
      </c>
      <c r="L135" s="246">
        <v>0.54479963980189106</v>
      </c>
      <c r="M135" s="186">
        <v>27828</v>
      </c>
      <c r="N135" s="186">
        <v>2612</v>
      </c>
      <c r="O135" s="247">
        <f t="shared" si="12"/>
        <v>-8.149321715021289E-2</v>
      </c>
      <c r="P135" s="186">
        <v>2115</v>
      </c>
      <c r="Q135" s="186">
        <v>2739</v>
      </c>
      <c r="R135" s="187">
        <v>9.8426045709357479E-2</v>
      </c>
      <c r="S135" s="82" t="e">
        <f>R135-#REF!</f>
        <v>#REF!</v>
      </c>
      <c r="T135" s="82">
        <f t="shared" si="13"/>
        <v>6.3517915309446255E-2</v>
      </c>
      <c r="U135" s="186">
        <v>320</v>
      </c>
      <c r="V135" s="187">
        <v>0.10298621745788668</v>
      </c>
      <c r="W135" s="322">
        <f t="shared" si="14"/>
        <v>0.14695340501792115</v>
      </c>
      <c r="Y135" s="243"/>
    </row>
    <row r="136" spans="1:25" ht="14.45">
      <c r="A136" s="19" t="s">
        <v>205</v>
      </c>
      <c r="B136" s="186">
        <v>26962</v>
      </c>
      <c r="C136" s="186">
        <v>2269</v>
      </c>
      <c r="D136" s="186">
        <v>1899</v>
      </c>
      <c r="E136" s="186">
        <v>2536</v>
      </c>
      <c r="F136" s="187">
        <v>9.4058304280097912E-2</v>
      </c>
      <c r="G136" s="186">
        <v>136</v>
      </c>
      <c r="H136" s="187">
        <v>5.2886734244160426E-2</v>
      </c>
      <c r="I136" s="186">
        <v>189</v>
      </c>
      <c r="J136" s="187">
        <v>8.3296606434552667E-2</v>
      </c>
      <c r="K136" s="186">
        <v>1173</v>
      </c>
      <c r="L136" s="246">
        <v>0.54583527221963701</v>
      </c>
      <c r="M136" s="186">
        <v>27838</v>
      </c>
      <c r="N136" s="186">
        <v>2841</v>
      </c>
      <c r="O136" s="247">
        <f t="shared" si="12"/>
        <v>3.249017135227357E-2</v>
      </c>
      <c r="P136" s="186">
        <v>2396</v>
      </c>
      <c r="Q136" s="186">
        <v>3091</v>
      </c>
      <c r="R136" s="187">
        <v>0.11103527552266686</v>
      </c>
      <c r="S136" s="82" t="e">
        <f>R136-#REF!</f>
        <v>#REF!</v>
      </c>
      <c r="T136" s="82">
        <f t="shared" si="13"/>
        <v>0.25209343323049804</v>
      </c>
      <c r="U136" s="186">
        <v>190</v>
      </c>
      <c r="V136" s="187">
        <v>6.0894051390355509E-2</v>
      </c>
      <c r="W136" s="322">
        <f t="shared" si="14"/>
        <v>0.39705882352941174</v>
      </c>
      <c r="Y136" s="243"/>
    </row>
    <row r="137" spans="1:25" ht="14.45">
      <c r="A137" s="19" t="s">
        <v>206</v>
      </c>
      <c r="B137" s="186">
        <v>7290</v>
      </c>
      <c r="C137" s="186">
        <v>671</v>
      </c>
      <c r="D137" s="186">
        <v>417</v>
      </c>
      <c r="E137" s="186">
        <v>567</v>
      </c>
      <c r="F137" s="187">
        <v>7.7777777777777779E-2</v>
      </c>
      <c r="G137" s="186">
        <v>44</v>
      </c>
      <c r="H137" s="187">
        <v>4.9180327868852458E-2</v>
      </c>
      <c r="I137" s="186">
        <v>45</v>
      </c>
      <c r="J137" s="187">
        <v>6.7064083457526083E-2</v>
      </c>
      <c r="K137" s="186">
        <v>356</v>
      </c>
      <c r="L137" s="246">
        <v>0.55799373040752354</v>
      </c>
      <c r="M137" s="186">
        <v>7946</v>
      </c>
      <c r="N137" s="186">
        <v>941</v>
      </c>
      <c r="O137" s="247">
        <f t="shared" si="12"/>
        <v>8.9986282578875171E-2</v>
      </c>
      <c r="P137" s="186">
        <v>592</v>
      </c>
      <c r="Q137" s="186">
        <v>794</v>
      </c>
      <c r="R137" s="187">
        <v>9.9924490309589734E-2</v>
      </c>
      <c r="S137" s="82" t="e">
        <f>R137-#REF!</f>
        <v>#REF!</v>
      </c>
      <c r="T137" s="82">
        <f t="shared" si="13"/>
        <v>0.40238450074515647</v>
      </c>
      <c r="U137" s="186">
        <v>39</v>
      </c>
      <c r="V137" s="187">
        <v>3.1880977683315624E-2</v>
      </c>
      <c r="W137" s="322">
        <f t="shared" si="14"/>
        <v>-0.11363636363636363</v>
      </c>
      <c r="Y137" s="243"/>
    </row>
    <row r="138" spans="1:25" ht="14.45">
      <c r="A138" s="19" t="s">
        <v>207</v>
      </c>
      <c r="B138" s="186">
        <v>43319</v>
      </c>
      <c r="C138" s="186">
        <v>5681</v>
      </c>
      <c r="D138" s="186">
        <v>4028</v>
      </c>
      <c r="E138" s="186">
        <v>5628</v>
      </c>
      <c r="F138" s="187">
        <v>0.12991989658117686</v>
      </c>
      <c r="G138" s="186">
        <v>253</v>
      </c>
      <c r="H138" s="187">
        <v>3.062841049111072E-2</v>
      </c>
      <c r="I138" s="186">
        <v>369</v>
      </c>
      <c r="J138" s="187">
        <v>6.5129378630522788E-2</v>
      </c>
      <c r="K138" s="186">
        <v>3071</v>
      </c>
      <c r="L138" s="246">
        <v>0.55765389504267293</v>
      </c>
      <c r="M138" s="186">
        <v>43905</v>
      </c>
      <c r="N138" s="186">
        <v>6650</v>
      </c>
      <c r="O138" s="247">
        <f t="shared" si="12"/>
        <v>1.352755142085459E-2</v>
      </c>
      <c r="P138" s="186">
        <v>4841</v>
      </c>
      <c r="Q138" s="186">
        <v>6564</v>
      </c>
      <c r="R138" s="187">
        <v>0.14950461223095318</v>
      </c>
      <c r="S138" s="82" t="e">
        <f>R138-#REF!</f>
        <v>#REF!</v>
      </c>
      <c r="T138" s="82">
        <f t="shared" si="13"/>
        <v>0.1705685618729097</v>
      </c>
      <c r="U138" s="186">
        <v>302</v>
      </c>
      <c r="V138" s="187">
        <v>3.5639097744360901E-2</v>
      </c>
      <c r="W138" s="322">
        <f t="shared" si="14"/>
        <v>0.19367588932806323</v>
      </c>
      <c r="Y138" s="243"/>
    </row>
    <row r="139" spans="1:25" ht="14.45">
      <c r="A139" s="19" t="s">
        <v>208</v>
      </c>
      <c r="B139" s="186">
        <v>38289</v>
      </c>
      <c r="C139" s="186">
        <v>3318</v>
      </c>
      <c r="D139" s="186">
        <v>2750</v>
      </c>
      <c r="E139" s="186">
        <v>3530</v>
      </c>
      <c r="F139" s="187">
        <v>9.2193580401681949E-2</v>
      </c>
      <c r="G139" s="186">
        <v>299</v>
      </c>
      <c r="H139" s="187">
        <v>5.3646775165762509E-2</v>
      </c>
      <c r="I139" s="186">
        <v>376</v>
      </c>
      <c r="J139" s="187">
        <v>0.11181434599156118</v>
      </c>
      <c r="K139" s="186">
        <v>1802</v>
      </c>
      <c r="L139" s="246">
        <v>0.57388535031847132</v>
      </c>
      <c r="M139" s="186">
        <v>37052</v>
      </c>
      <c r="N139" s="186">
        <v>3603</v>
      </c>
      <c r="O139" s="247">
        <f t="shared" si="12"/>
        <v>-3.2306928882969002E-2</v>
      </c>
      <c r="P139" s="186">
        <v>3026</v>
      </c>
      <c r="Q139" s="186">
        <v>3912</v>
      </c>
      <c r="R139" s="187">
        <v>0.10558134513656482</v>
      </c>
      <c r="S139" s="82" t="e">
        <f>R139-#REF!</f>
        <v>#REF!</v>
      </c>
      <c r="T139" s="82">
        <f t="shared" si="13"/>
        <v>8.5895117540687155E-2</v>
      </c>
      <c r="U139" s="186">
        <v>292</v>
      </c>
      <c r="V139" s="187">
        <v>4.8293089092422983E-2</v>
      </c>
      <c r="W139" s="322">
        <f t="shared" si="14"/>
        <v>-2.3411371237458192E-2</v>
      </c>
      <c r="Y139" s="243"/>
    </row>
    <row r="140" spans="1:25" ht="14.45">
      <c r="A140" s="19" t="s">
        <v>209</v>
      </c>
      <c r="B140" s="186">
        <v>57185</v>
      </c>
      <c r="C140" s="186">
        <v>4847</v>
      </c>
      <c r="D140" s="186">
        <v>4293</v>
      </c>
      <c r="E140" s="186">
        <v>5032</v>
      </c>
      <c r="F140" s="187">
        <v>8.7995103611086825E-2</v>
      </c>
      <c r="G140" s="186">
        <v>367</v>
      </c>
      <c r="H140" s="187">
        <v>4.2500515782958534E-2</v>
      </c>
      <c r="I140" s="186">
        <v>451</v>
      </c>
      <c r="J140" s="187">
        <v>9.3253558902413866E-2</v>
      </c>
      <c r="K140" s="186">
        <v>2525</v>
      </c>
      <c r="L140" s="246">
        <v>0.54406377935789696</v>
      </c>
      <c r="M140" s="186">
        <v>54409</v>
      </c>
      <c r="N140" s="186">
        <v>5110</v>
      </c>
      <c r="O140" s="247">
        <f t="shared" si="12"/>
        <v>-4.8544198653493048E-2</v>
      </c>
      <c r="P140" s="186">
        <v>4546</v>
      </c>
      <c r="Q140" s="186">
        <v>5352</v>
      </c>
      <c r="R140" s="187">
        <v>9.8366079141318535E-2</v>
      </c>
      <c r="S140" s="82" t="e">
        <f>R140-#REF!</f>
        <v>#REF!</v>
      </c>
      <c r="T140" s="82">
        <f t="shared" si="13"/>
        <v>5.4260367237466474E-2</v>
      </c>
      <c r="U140" s="186">
        <v>379</v>
      </c>
      <c r="V140" s="187">
        <v>4.4618395303326813E-2</v>
      </c>
      <c r="W140" s="322">
        <f t="shared" si="14"/>
        <v>3.2697547683923703E-2</v>
      </c>
      <c r="Y140" s="243"/>
    </row>
    <row r="141" spans="1:25" ht="14.45">
      <c r="A141" s="19" t="s">
        <v>210</v>
      </c>
      <c r="B141" s="186">
        <v>27362</v>
      </c>
      <c r="C141" s="186">
        <v>2576</v>
      </c>
      <c r="D141" s="186">
        <v>2112</v>
      </c>
      <c r="E141" s="186">
        <v>2677</v>
      </c>
      <c r="F141" s="187">
        <v>9.7836415466705656E-2</v>
      </c>
      <c r="G141" s="186">
        <v>240</v>
      </c>
      <c r="H141" s="187">
        <v>7.880434782608696E-2</v>
      </c>
      <c r="I141" s="186">
        <v>310</v>
      </c>
      <c r="J141" s="187">
        <v>0.1203416149068323</v>
      </c>
      <c r="K141" s="186">
        <v>1336</v>
      </c>
      <c r="L141" s="246">
        <v>0.56300042140750106</v>
      </c>
      <c r="M141" s="186">
        <v>26298</v>
      </c>
      <c r="N141" s="186">
        <v>2716</v>
      </c>
      <c r="O141" s="247">
        <f t="shared" si="12"/>
        <v>-3.8886046341641695E-2</v>
      </c>
      <c r="P141" s="186">
        <v>2226</v>
      </c>
      <c r="Q141" s="186">
        <v>2736</v>
      </c>
      <c r="R141" s="187">
        <v>0.10403832991101986</v>
      </c>
      <c r="S141" s="82" t="e">
        <f>R141-#REF!</f>
        <v>#REF!</v>
      </c>
      <c r="T141" s="82">
        <f t="shared" si="13"/>
        <v>5.434782608695652E-2</v>
      </c>
      <c r="U141" s="186">
        <v>249</v>
      </c>
      <c r="V141" s="187">
        <v>8.1001472754050077E-2</v>
      </c>
      <c r="W141" s="322">
        <f t="shared" si="14"/>
        <v>3.7499999999999999E-2</v>
      </c>
      <c r="Y141" s="243"/>
    </row>
    <row r="142" spans="1:25" ht="14.45">
      <c r="A142" s="19" t="s">
        <v>211</v>
      </c>
      <c r="B142" s="186">
        <v>20605</v>
      </c>
      <c r="C142" s="186">
        <v>1424</v>
      </c>
      <c r="D142" s="186">
        <v>1211</v>
      </c>
      <c r="E142" s="186">
        <v>1624</v>
      </c>
      <c r="F142" s="187">
        <v>7.8815821402572192E-2</v>
      </c>
      <c r="G142" s="186">
        <v>204</v>
      </c>
      <c r="H142" s="187">
        <v>0.10182584269662921</v>
      </c>
      <c r="I142" s="186">
        <v>175</v>
      </c>
      <c r="J142" s="187">
        <v>0.12148876404494383</v>
      </c>
      <c r="K142" s="186">
        <v>671</v>
      </c>
      <c r="L142" s="246">
        <v>0.52462861610633305</v>
      </c>
      <c r="M142" s="186">
        <v>20577</v>
      </c>
      <c r="N142" s="186">
        <v>1729</v>
      </c>
      <c r="O142" s="247">
        <f t="shared" si="12"/>
        <v>-1.3588934724581413E-3</v>
      </c>
      <c r="P142" s="186">
        <v>1499</v>
      </c>
      <c r="Q142" s="186">
        <v>2072</v>
      </c>
      <c r="R142" s="187">
        <v>0.1006949506730816</v>
      </c>
      <c r="S142" s="82" t="e">
        <f>R142-#REF!</f>
        <v>#REF!</v>
      </c>
      <c r="T142" s="82">
        <f t="shared" si="13"/>
        <v>0.21418539325842698</v>
      </c>
      <c r="U142" s="186">
        <v>238</v>
      </c>
      <c r="V142" s="187">
        <v>9.8322729901677272E-2</v>
      </c>
      <c r="W142" s="322">
        <f t="shared" si="14"/>
        <v>0.16666666666666666</v>
      </c>
      <c r="Y142" s="243"/>
    </row>
    <row r="143" spans="1:25" ht="14.45">
      <c r="A143" s="19" t="s">
        <v>212</v>
      </c>
      <c r="B143" s="186">
        <v>35006</v>
      </c>
      <c r="C143" s="186">
        <v>2737</v>
      </c>
      <c r="D143" s="186">
        <v>2100</v>
      </c>
      <c r="E143" s="186">
        <v>2983</v>
      </c>
      <c r="F143" s="187">
        <v>8.5213963320573613E-2</v>
      </c>
      <c r="G143" s="186">
        <v>230</v>
      </c>
      <c r="H143" s="187">
        <v>6.4669345999269268E-2</v>
      </c>
      <c r="I143" s="186">
        <v>307</v>
      </c>
      <c r="J143" s="187">
        <v>0.10084033613445378</v>
      </c>
      <c r="K143" s="186">
        <v>1423</v>
      </c>
      <c r="L143" s="246">
        <v>0.55585937500000004</v>
      </c>
      <c r="M143" s="186">
        <v>32407</v>
      </c>
      <c r="N143" s="186">
        <v>3034</v>
      </c>
      <c r="O143" s="247">
        <f t="shared" si="12"/>
        <v>-7.4244415243101186E-2</v>
      </c>
      <c r="P143" s="186">
        <v>2146</v>
      </c>
      <c r="Q143" s="186">
        <v>3015</v>
      </c>
      <c r="R143" s="187">
        <v>9.3035455302866665E-2</v>
      </c>
      <c r="S143" s="82" t="e">
        <f>R143-#REF!</f>
        <v>#REF!</v>
      </c>
      <c r="T143" s="82">
        <f t="shared" si="13"/>
        <v>0.10851297040555352</v>
      </c>
      <c r="U143" s="186">
        <v>290</v>
      </c>
      <c r="V143" s="187">
        <v>6.8556361239288072E-2</v>
      </c>
      <c r="W143" s="322">
        <f t="shared" si="14"/>
        <v>0.2608695652173913</v>
      </c>
      <c r="Y143" s="243"/>
    </row>
    <row r="144" spans="1:25" ht="14.45">
      <c r="A144" s="19" t="s">
        <v>213</v>
      </c>
      <c r="B144" s="186">
        <v>5824</v>
      </c>
      <c r="C144" s="186">
        <v>506</v>
      </c>
      <c r="D144" s="186">
        <v>388</v>
      </c>
      <c r="E144" s="186">
        <v>531</v>
      </c>
      <c r="F144" s="187">
        <v>9.1174450549450545E-2</v>
      </c>
      <c r="G144" s="186">
        <v>29</v>
      </c>
      <c r="H144" s="187">
        <v>4.5454545454545456E-2</v>
      </c>
      <c r="I144" s="186">
        <v>56</v>
      </c>
      <c r="J144" s="187">
        <v>0.10474308300395258</v>
      </c>
      <c r="K144" s="186">
        <v>281</v>
      </c>
      <c r="L144" s="246">
        <v>0.58178053830227738</v>
      </c>
      <c r="M144" s="186">
        <v>5781</v>
      </c>
      <c r="N144" s="186">
        <v>514</v>
      </c>
      <c r="O144" s="247">
        <f t="shared" si="12"/>
        <v>-7.383241758241758E-3</v>
      </c>
      <c r="P144" s="186">
        <v>385</v>
      </c>
      <c r="Q144" s="186">
        <v>555</v>
      </c>
      <c r="R144" s="187">
        <v>9.6004151530877005E-2</v>
      </c>
      <c r="S144" s="82" t="e">
        <f>R144-#REF!</f>
        <v>#REF!</v>
      </c>
      <c r="T144" s="82">
        <f t="shared" si="13"/>
        <v>1.5810276679841896E-2</v>
      </c>
      <c r="U144" s="186">
        <v>40</v>
      </c>
      <c r="V144" s="187">
        <v>6.2256809338521402E-2</v>
      </c>
      <c r="W144" s="322">
        <f t="shared" si="14"/>
        <v>0.37931034482758619</v>
      </c>
      <c r="Y144" s="243"/>
    </row>
    <row r="145" spans="1:25" ht="14.45">
      <c r="A145" s="19" t="s">
        <v>214</v>
      </c>
      <c r="B145" s="186">
        <v>13265</v>
      </c>
      <c r="C145" s="186">
        <v>1195</v>
      </c>
      <c r="D145" s="186">
        <v>998</v>
      </c>
      <c r="E145" s="186">
        <v>1269</v>
      </c>
      <c r="F145" s="187">
        <v>9.5665284583490384E-2</v>
      </c>
      <c r="G145" s="186">
        <v>116</v>
      </c>
      <c r="H145" s="187">
        <v>5.8577405857740586E-2</v>
      </c>
      <c r="I145" s="186">
        <v>100</v>
      </c>
      <c r="J145" s="187">
        <v>8.5355648535564849E-2</v>
      </c>
      <c r="K145" s="186">
        <v>591</v>
      </c>
      <c r="L145" s="246">
        <v>0.52533333333333332</v>
      </c>
      <c r="M145" s="186">
        <v>12102</v>
      </c>
      <c r="N145" s="186">
        <v>1119</v>
      </c>
      <c r="O145" s="247">
        <f t="shared" si="12"/>
        <v>-8.767433094609875E-2</v>
      </c>
      <c r="P145" s="186">
        <v>922</v>
      </c>
      <c r="Q145" s="186">
        <v>1194</v>
      </c>
      <c r="R145" s="187">
        <v>9.8661378284581061E-2</v>
      </c>
      <c r="S145" s="82" t="e">
        <f>R145-#REF!</f>
        <v>#REF!</v>
      </c>
      <c r="T145" s="82">
        <f t="shared" si="13"/>
        <v>-6.3598326359832633E-2</v>
      </c>
      <c r="U145" s="186">
        <v>118</v>
      </c>
      <c r="V145" s="187">
        <v>5.8981233243967826E-2</v>
      </c>
      <c r="W145" s="322">
        <f t="shared" si="14"/>
        <v>1.7241379310344827E-2</v>
      </c>
      <c r="Y145" s="243"/>
    </row>
    <row r="146" spans="1:25" ht="14.45">
      <c r="A146" s="19" t="s">
        <v>215</v>
      </c>
      <c r="B146" s="186">
        <v>19085</v>
      </c>
      <c r="C146" s="186">
        <v>1653</v>
      </c>
      <c r="D146" s="186">
        <v>1288</v>
      </c>
      <c r="E146" s="186">
        <v>1740</v>
      </c>
      <c r="F146" s="187">
        <v>9.1171076761854861E-2</v>
      </c>
      <c r="G146" s="186">
        <v>91</v>
      </c>
      <c r="H146" s="187">
        <v>3.0248033877797943E-2</v>
      </c>
      <c r="I146" s="186">
        <v>71</v>
      </c>
      <c r="J146" s="187">
        <v>4.9606775559588624E-2</v>
      </c>
      <c r="K146" s="186">
        <v>792</v>
      </c>
      <c r="L146" s="246">
        <v>0.49407361197754213</v>
      </c>
      <c r="M146" s="186">
        <v>18456</v>
      </c>
      <c r="N146" s="186">
        <v>1659</v>
      </c>
      <c r="O146" s="247">
        <f t="shared" si="12"/>
        <v>-3.2957820277705004E-2</v>
      </c>
      <c r="P146" s="186">
        <v>1306</v>
      </c>
      <c r="Q146" s="186">
        <v>1814</v>
      </c>
      <c r="R146" s="187">
        <v>9.8287819679237109E-2</v>
      </c>
      <c r="S146" s="82" t="e">
        <f>R146-#REF!</f>
        <v>#REF!</v>
      </c>
      <c r="T146" s="82">
        <f t="shared" si="13"/>
        <v>3.629764065335753E-3</v>
      </c>
      <c r="U146" s="186">
        <v>92</v>
      </c>
      <c r="V146" s="187">
        <v>3.9180229053646778E-2</v>
      </c>
      <c r="W146" s="322">
        <f t="shared" si="14"/>
        <v>1.098901098901099E-2</v>
      </c>
      <c r="Y146" s="243"/>
    </row>
    <row r="147" spans="1:25" ht="14.45">
      <c r="A147" s="19" t="s">
        <v>216</v>
      </c>
      <c r="B147" s="186">
        <v>4928</v>
      </c>
      <c r="C147" s="186">
        <v>388</v>
      </c>
      <c r="D147" s="186">
        <v>254</v>
      </c>
      <c r="E147" s="186">
        <v>436</v>
      </c>
      <c r="F147" s="187">
        <v>8.8474025974025969E-2</v>
      </c>
      <c r="G147" s="186">
        <v>38</v>
      </c>
      <c r="H147" s="187">
        <v>5.4123711340206188E-2</v>
      </c>
      <c r="I147" s="186">
        <v>54</v>
      </c>
      <c r="J147" s="187">
        <v>0.13917525773195877</v>
      </c>
      <c r="K147" s="186">
        <v>230</v>
      </c>
      <c r="L147" s="246">
        <v>0.6267029972752044</v>
      </c>
      <c r="M147" s="186">
        <v>5015</v>
      </c>
      <c r="N147" s="186">
        <v>392</v>
      </c>
      <c r="O147" s="247">
        <f t="shared" si="12"/>
        <v>1.765422077922078E-2</v>
      </c>
      <c r="P147" s="186">
        <v>246</v>
      </c>
      <c r="Q147" s="186">
        <v>465</v>
      </c>
      <c r="R147" s="187">
        <v>9.2721834496510475E-2</v>
      </c>
      <c r="S147" s="82" t="e">
        <f>R147-#REF!</f>
        <v>#REF!</v>
      </c>
      <c r="T147" s="82">
        <f t="shared" si="13"/>
        <v>1.0309278350515464E-2</v>
      </c>
      <c r="U147" s="186">
        <v>25</v>
      </c>
      <c r="V147" s="187">
        <v>3.826530612244898E-2</v>
      </c>
      <c r="W147" s="322">
        <f t="shared" si="14"/>
        <v>-0.34210526315789475</v>
      </c>
      <c r="Y147" s="243"/>
    </row>
    <row r="148" spans="1:25" ht="14.45">
      <c r="A148" s="19" t="s">
        <v>217</v>
      </c>
      <c r="B148" s="186">
        <v>42039</v>
      </c>
      <c r="C148" s="186">
        <v>3659</v>
      </c>
      <c r="D148" s="186">
        <v>3225</v>
      </c>
      <c r="E148" s="186">
        <v>4028</v>
      </c>
      <c r="F148" s="187">
        <v>9.5815790099669354E-2</v>
      </c>
      <c r="G148" s="186">
        <v>283</v>
      </c>
      <c r="H148" s="187">
        <v>5.2746652090735174E-2</v>
      </c>
      <c r="I148" s="186">
        <v>300</v>
      </c>
      <c r="J148" s="187">
        <v>8.3629406941787374E-2</v>
      </c>
      <c r="K148" s="186">
        <v>1948</v>
      </c>
      <c r="L148" s="246">
        <v>0.56203115983843044</v>
      </c>
      <c r="M148" s="186">
        <v>41474</v>
      </c>
      <c r="N148" s="186">
        <v>4336</v>
      </c>
      <c r="O148" s="247">
        <f t="shared" si="12"/>
        <v>-1.3439901044268418E-2</v>
      </c>
      <c r="P148" s="186">
        <v>3806</v>
      </c>
      <c r="Q148" s="186">
        <v>4618</v>
      </c>
      <c r="R148" s="187">
        <v>0.11134686791724936</v>
      </c>
      <c r="S148" s="82" t="e">
        <f>R148-#REF!</f>
        <v>#REF!</v>
      </c>
      <c r="T148" s="82">
        <f t="shared" si="13"/>
        <v>0.18502323039081717</v>
      </c>
      <c r="U148" s="186">
        <v>311</v>
      </c>
      <c r="V148" s="187">
        <v>4.9584870848708489E-2</v>
      </c>
      <c r="W148" s="322">
        <f t="shared" si="14"/>
        <v>9.8939929328621903E-2</v>
      </c>
      <c r="Y148" s="243"/>
    </row>
    <row r="149" spans="1:25" ht="14.45">
      <c r="A149" s="19" t="s">
        <v>218</v>
      </c>
      <c r="B149" s="186">
        <v>16486</v>
      </c>
      <c r="C149" s="186">
        <v>1494</v>
      </c>
      <c r="D149" s="186">
        <v>1224</v>
      </c>
      <c r="E149" s="186">
        <v>1571</v>
      </c>
      <c r="F149" s="187">
        <v>9.5292975858304013E-2</v>
      </c>
      <c r="G149" s="186">
        <v>133</v>
      </c>
      <c r="H149" s="187">
        <v>6.7603748326639887E-2</v>
      </c>
      <c r="I149" s="186">
        <v>175</v>
      </c>
      <c r="J149" s="187">
        <v>0.11914323962516733</v>
      </c>
      <c r="K149" s="186">
        <v>747</v>
      </c>
      <c r="L149" s="246">
        <v>0.53625269203158654</v>
      </c>
      <c r="M149" s="186">
        <v>15997</v>
      </c>
      <c r="N149" s="186">
        <v>1797</v>
      </c>
      <c r="O149" s="247">
        <f t="shared" si="12"/>
        <v>-2.9661530995996603E-2</v>
      </c>
      <c r="P149" s="186">
        <v>1463</v>
      </c>
      <c r="Q149" s="186">
        <v>1827</v>
      </c>
      <c r="R149" s="187">
        <v>0.11420891417140713</v>
      </c>
      <c r="S149" s="82" t="e">
        <f>R149-#REF!</f>
        <v>#REF!</v>
      </c>
      <c r="T149" s="82">
        <f t="shared" si="13"/>
        <v>0.20281124497991967</v>
      </c>
      <c r="U149" s="186">
        <v>180</v>
      </c>
      <c r="V149" s="187">
        <v>7.178631051752922E-2</v>
      </c>
      <c r="W149" s="322">
        <f t="shared" si="14"/>
        <v>0.35338345864661652</v>
      </c>
      <c r="Y149" s="243"/>
    </row>
    <row r="150" spans="1:25" ht="14.45">
      <c r="A150" s="19" t="s">
        <v>219</v>
      </c>
      <c r="B150" s="186">
        <v>103636</v>
      </c>
      <c r="C150" s="186">
        <v>8393</v>
      </c>
      <c r="D150" s="186">
        <v>7306</v>
      </c>
      <c r="E150" s="186">
        <v>9261</v>
      </c>
      <c r="F150" s="187">
        <v>8.9360839862596006E-2</v>
      </c>
      <c r="G150" s="186">
        <v>805</v>
      </c>
      <c r="H150" s="187">
        <v>5.9335160252591446E-2</v>
      </c>
      <c r="I150" s="186">
        <v>1093</v>
      </c>
      <c r="J150" s="187">
        <v>0.130704158227094</v>
      </c>
      <c r="K150" s="186">
        <v>4686</v>
      </c>
      <c r="L150" s="246">
        <v>0.59354021532615575</v>
      </c>
      <c r="M150" s="186">
        <v>100372</v>
      </c>
      <c r="N150" s="186">
        <v>9660</v>
      </c>
      <c r="O150" s="247">
        <f t="shared" ref="O150:O171" si="15">(M150-B150)/B150</f>
        <v>-3.1494847350341582E-2</v>
      </c>
      <c r="P150" s="186">
        <v>8556</v>
      </c>
      <c r="Q150" s="186">
        <v>10689</v>
      </c>
      <c r="R150" s="187">
        <v>0.10649384290439565</v>
      </c>
      <c r="S150" s="82" t="e">
        <f>R150-#REF!</f>
        <v>#REF!</v>
      </c>
      <c r="T150" s="82">
        <f t="shared" ref="T150:T171" si="16">(N150-C150)/C150</f>
        <v>0.15095913261050875</v>
      </c>
      <c r="U150" s="186">
        <v>892</v>
      </c>
      <c r="V150" s="187">
        <v>6.0144927536231886E-2</v>
      </c>
      <c r="W150" s="322">
        <f t="shared" ref="W150:W171" si="17">(U150-G150)/G150</f>
        <v>0.10807453416149068</v>
      </c>
      <c r="Y150" s="243"/>
    </row>
    <row r="151" spans="1:25" ht="14.45">
      <c r="A151" s="19" t="s">
        <v>220</v>
      </c>
      <c r="B151" s="186">
        <v>56942</v>
      </c>
      <c r="C151" s="186">
        <v>5985</v>
      </c>
      <c r="D151" s="186">
        <v>4795</v>
      </c>
      <c r="E151" s="186">
        <v>6042</v>
      </c>
      <c r="F151" s="187">
        <v>0.10610796951283763</v>
      </c>
      <c r="G151" s="186">
        <v>440</v>
      </c>
      <c r="H151" s="187">
        <v>6.3993316624895574E-2</v>
      </c>
      <c r="I151" s="186">
        <v>687</v>
      </c>
      <c r="J151" s="187">
        <v>0.11445279866332497</v>
      </c>
      <c r="K151" s="186">
        <v>3137</v>
      </c>
      <c r="L151" s="246">
        <v>0.55997857907890036</v>
      </c>
      <c r="M151" s="186">
        <v>54866</v>
      </c>
      <c r="N151" s="186">
        <v>6028</v>
      </c>
      <c r="O151" s="247">
        <f t="shared" si="15"/>
        <v>-3.645815039865126E-2</v>
      </c>
      <c r="P151" s="186">
        <v>4773</v>
      </c>
      <c r="Q151" s="186">
        <v>5992</v>
      </c>
      <c r="R151" s="187">
        <v>0.10921153355447819</v>
      </c>
      <c r="S151" s="82" t="e">
        <f>R151-#REF!</f>
        <v>#REF!</v>
      </c>
      <c r="T151" s="82">
        <f t="shared" si="16"/>
        <v>7.1846282372598162E-3</v>
      </c>
      <c r="U151" s="186">
        <v>483</v>
      </c>
      <c r="V151" s="187">
        <v>6.5029860650298602E-2</v>
      </c>
      <c r="W151" s="322">
        <f t="shared" si="17"/>
        <v>9.7727272727272732E-2</v>
      </c>
      <c r="Y151" s="243"/>
    </row>
    <row r="152" spans="1:25" ht="14.45">
      <c r="A152" s="19" t="s">
        <v>221</v>
      </c>
      <c r="B152" s="186">
        <v>4191</v>
      </c>
      <c r="C152" s="186">
        <v>357</v>
      </c>
      <c r="D152" s="186">
        <v>220</v>
      </c>
      <c r="E152" s="186">
        <v>388</v>
      </c>
      <c r="F152" s="187">
        <v>9.2579336673824869E-2</v>
      </c>
      <c r="G152" s="186">
        <v>18</v>
      </c>
      <c r="H152" s="187">
        <v>4.4817927170868348E-2</v>
      </c>
      <c r="I152" s="186">
        <v>32</v>
      </c>
      <c r="J152" s="187">
        <v>9.8039215686274508E-2</v>
      </c>
      <c r="K152" s="186">
        <v>197</v>
      </c>
      <c r="L152" s="246">
        <v>0.57771260997067453</v>
      </c>
      <c r="M152" s="186">
        <v>4485</v>
      </c>
      <c r="N152" s="186">
        <v>389</v>
      </c>
      <c r="O152" s="247">
        <f t="shared" si="15"/>
        <v>7.0150322118826061E-2</v>
      </c>
      <c r="P152" s="186">
        <v>244</v>
      </c>
      <c r="Q152" s="186">
        <v>418</v>
      </c>
      <c r="R152" s="187">
        <v>9.3199554069119284E-2</v>
      </c>
      <c r="S152" s="82" t="e">
        <f>R152-#REF!</f>
        <v>#REF!</v>
      </c>
      <c r="T152" s="82">
        <f t="shared" si="16"/>
        <v>8.9635854341736695E-2</v>
      </c>
      <c r="U152" s="186">
        <v>29</v>
      </c>
      <c r="V152" s="187">
        <v>5.6555269922879174E-2</v>
      </c>
      <c r="W152" s="322">
        <f t="shared" si="17"/>
        <v>0.61111111111111116</v>
      </c>
      <c r="Y152" s="243"/>
    </row>
    <row r="153" spans="1:25" ht="14.45">
      <c r="A153" s="19" t="s">
        <v>222</v>
      </c>
      <c r="B153" s="186">
        <v>62163</v>
      </c>
      <c r="C153" s="186">
        <v>4904</v>
      </c>
      <c r="D153" s="186">
        <v>4105</v>
      </c>
      <c r="E153" s="186">
        <v>5218</v>
      </c>
      <c r="F153" s="187">
        <v>8.3940607757025887E-2</v>
      </c>
      <c r="G153" s="186">
        <v>373</v>
      </c>
      <c r="H153" s="187">
        <v>5.4853181076672107E-2</v>
      </c>
      <c r="I153" s="186">
        <v>459</v>
      </c>
      <c r="J153" s="187">
        <v>9.4208809135399668E-2</v>
      </c>
      <c r="K153" s="186">
        <v>2434</v>
      </c>
      <c r="L153" s="246">
        <v>0.52513484358144558</v>
      </c>
      <c r="M153" s="186">
        <v>60283</v>
      </c>
      <c r="N153" s="186">
        <v>5033</v>
      </c>
      <c r="O153" s="247">
        <f t="shared" si="15"/>
        <v>-3.0243070636874026E-2</v>
      </c>
      <c r="P153" s="186">
        <v>4163</v>
      </c>
      <c r="Q153" s="186">
        <v>5399</v>
      </c>
      <c r="R153" s="187">
        <v>8.9560904400909039E-2</v>
      </c>
      <c r="S153" s="82" t="e">
        <f>R153-#REF!</f>
        <v>#REF!</v>
      </c>
      <c r="T153" s="82">
        <f t="shared" si="16"/>
        <v>2.6305057096247961E-2</v>
      </c>
      <c r="U153" s="186">
        <v>412</v>
      </c>
      <c r="V153" s="187">
        <v>6.0600039737730975E-2</v>
      </c>
      <c r="W153" s="322">
        <f t="shared" si="17"/>
        <v>0.10455764075067024</v>
      </c>
      <c r="Y153" s="243"/>
    </row>
    <row r="154" spans="1:25" ht="14.45">
      <c r="A154" s="19" t="s">
        <v>223</v>
      </c>
      <c r="B154" s="186">
        <v>24867</v>
      </c>
      <c r="C154" s="186">
        <v>2161</v>
      </c>
      <c r="D154" s="186">
        <v>1812</v>
      </c>
      <c r="E154" s="186">
        <v>2280</v>
      </c>
      <c r="F154" s="187">
        <v>9.1687778984195917E-2</v>
      </c>
      <c r="G154" s="186">
        <v>193</v>
      </c>
      <c r="H154" s="187">
        <v>5.8306339657565945E-2</v>
      </c>
      <c r="I154" s="186">
        <v>203</v>
      </c>
      <c r="J154" s="187">
        <v>9.4400740397963909E-2</v>
      </c>
      <c r="K154" s="186">
        <v>1177</v>
      </c>
      <c r="L154" s="246">
        <v>0.57837837837837835</v>
      </c>
      <c r="M154" s="186">
        <v>24406</v>
      </c>
      <c r="N154" s="186">
        <v>2546</v>
      </c>
      <c r="O154" s="247">
        <f t="shared" si="15"/>
        <v>-1.8538625487593999E-2</v>
      </c>
      <c r="P154" s="186">
        <v>2177</v>
      </c>
      <c r="Q154" s="186">
        <v>2686</v>
      </c>
      <c r="R154" s="187">
        <v>0.11005490453167253</v>
      </c>
      <c r="S154" s="82" t="e">
        <f>R154-#REF!</f>
        <v>#REF!</v>
      </c>
      <c r="T154" s="82">
        <f t="shared" si="16"/>
        <v>0.17815826006478483</v>
      </c>
      <c r="U154" s="186">
        <v>150</v>
      </c>
      <c r="V154" s="187">
        <v>4.2026708562450901E-2</v>
      </c>
      <c r="W154" s="322">
        <f t="shared" si="17"/>
        <v>-0.22279792746113988</v>
      </c>
      <c r="Y154" s="243"/>
    </row>
    <row r="155" spans="1:25" ht="14.45">
      <c r="A155" s="19" t="s">
        <v>224</v>
      </c>
      <c r="B155" s="186">
        <v>30426</v>
      </c>
      <c r="C155" s="186">
        <v>2410</v>
      </c>
      <c r="D155" s="186">
        <v>1809</v>
      </c>
      <c r="E155" s="186">
        <v>2378</v>
      </c>
      <c r="F155" s="187">
        <v>7.8156839545125881E-2</v>
      </c>
      <c r="G155" s="186">
        <v>160</v>
      </c>
      <c r="H155" s="187">
        <v>3.8589211618257263E-2</v>
      </c>
      <c r="I155" s="186">
        <v>162</v>
      </c>
      <c r="J155" s="187">
        <v>6.8879668049792536E-2</v>
      </c>
      <c r="K155" s="186">
        <v>1341</v>
      </c>
      <c r="L155" s="246">
        <v>0.57876564523090201</v>
      </c>
      <c r="M155" s="186">
        <v>29360</v>
      </c>
      <c r="N155" s="186">
        <v>2696</v>
      </c>
      <c r="O155" s="247">
        <f t="shared" si="15"/>
        <v>-3.5035824623677117E-2</v>
      </c>
      <c r="P155" s="186">
        <v>2098</v>
      </c>
      <c r="Q155" s="186">
        <v>2702</v>
      </c>
      <c r="R155" s="187">
        <v>9.2029972752043596E-2</v>
      </c>
      <c r="S155" s="82" t="e">
        <f>R155-#REF!</f>
        <v>#REF!</v>
      </c>
      <c r="T155" s="82">
        <f t="shared" si="16"/>
        <v>0.11867219917012448</v>
      </c>
      <c r="U155" s="186">
        <v>151</v>
      </c>
      <c r="V155" s="187">
        <v>3.5608308605341248E-2</v>
      </c>
      <c r="W155" s="322">
        <f t="shared" si="17"/>
        <v>-5.6250000000000001E-2</v>
      </c>
      <c r="Y155" s="243"/>
    </row>
    <row r="156" spans="1:25" ht="14.45">
      <c r="A156" s="19" t="s">
        <v>225</v>
      </c>
      <c r="B156" s="186">
        <v>53826</v>
      </c>
      <c r="C156" s="186">
        <v>4420</v>
      </c>
      <c r="D156" s="186">
        <v>3654</v>
      </c>
      <c r="E156" s="186">
        <v>4824</v>
      </c>
      <c r="F156" s="187">
        <v>8.962211570616431E-2</v>
      </c>
      <c r="G156" s="186">
        <v>368</v>
      </c>
      <c r="H156" s="187">
        <v>4.7058823529411764E-2</v>
      </c>
      <c r="I156" s="186">
        <v>518</v>
      </c>
      <c r="J156" s="187">
        <v>0.11493212669683257</v>
      </c>
      <c r="K156" s="186">
        <v>2450</v>
      </c>
      <c r="L156" s="246">
        <v>0.58167141500474839</v>
      </c>
      <c r="M156" s="186">
        <v>51272</v>
      </c>
      <c r="N156" s="186">
        <v>4662</v>
      </c>
      <c r="O156" s="247">
        <f t="shared" si="15"/>
        <v>-4.7449188124698102E-2</v>
      </c>
      <c r="P156" s="186">
        <v>3830</v>
      </c>
      <c r="Q156" s="186">
        <v>5014</v>
      </c>
      <c r="R156" s="187">
        <v>9.7792167264783902E-2</v>
      </c>
      <c r="S156" s="82" t="e">
        <f>R156-#REF!</f>
        <v>#REF!</v>
      </c>
      <c r="T156" s="82">
        <f t="shared" si="16"/>
        <v>5.4751131221719457E-2</v>
      </c>
      <c r="U156" s="186">
        <v>397</v>
      </c>
      <c r="V156" s="187">
        <v>5.2338052338052339E-2</v>
      </c>
      <c r="W156" s="322">
        <f t="shared" si="17"/>
        <v>7.880434782608696E-2</v>
      </c>
      <c r="Y156" s="243"/>
    </row>
    <row r="157" spans="1:25" ht="14.45">
      <c r="A157" s="19" t="s">
        <v>226</v>
      </c>
      <c r="B157" s="186">
        <v>6145</v>
      </c>
      <c r="C157" s="186">
        <v>555</v>
      </c>
      <c r="D157" s="186">
        <v>441</v>
      </c>
      <c r="E157" s="186">
        <v>571</v>
      </c>
      <c r="F157" s="187">
        <v>9.2921074043938165E-2</v>
      </c>
      <c r="G157" s="186">
        <v>41</v>
      </c>
      <c r="H157" s="187">
        <v>6.4864864864864868E-2</v>
      </c>
      <c r="I157" s="186">
        <v>75</v>
      </c>
      <c r="J157" s="187">
        <v>0.13333333333333333</v>
      </c>
      <c r="K157" s="186">
        <v>278</v>
      </c>
      <c r="L157" s="246">
        <v>0.53564547206165702</v>
      </c>
      <c r="M157" s="186">
        <v>8180</v>
      </c>
      <c r="N157" s="186">
        <v>872</v>
      </c>
      <c r="O157" s="247">
        <f t="shared" si="15"/>
        <v>0.33116354759967453</v>
      </c>
      <c r="P157" s="186">
        <v>763</v>
      </c>
      <c r="Q157" s="186">
        <v>962</v>
      </c>
      <c r="R157" s="187">
        <v>0.1176039119804401</v>
      </c>
      <c r="S157" s="82" t="e">
        <f>R157-#REF!</f>
        <v>#REF!</v>
      </c>
      <c r="T157" s="82">
        <f t="shared" si="16"/>
        <v>0.57117117117117122</v>
      </c>
      <c r="U157" s="186">
        <v>54</v>
      </c>
      <c r="V157" s="187">
        <v>3.7844036697247709E-2</v>
      </c>
      <c r="W157" s="322">
        <f t="shared" si="17"/>
        <v>0.31707317073170732</v>
      </c>
      <c r="Y157" s="243"/>
    </row>
    <row r="158" spans="1:25" ht="14.45">
      <c r="A158" s="19" t="s">
        <v>227</v>
      </c>
      <c r="B158" s="186">
        <v>25819</v>
      </c>
      <c r="C158" s="186">
        <v>2489</v>
      </c>
      <c r="D158" s="186">
        <v>1907</v>
      </c>
      <c r="E158" s="186">
        <v>2511</v>
      </c>
      <c r="F158" s="187">
        <v>9.7253960261822689E-2</v>
      </c>
      <c r="G158" s="186">
        <v>154</v>
      </c>
      <c r="H158" s="187">
        <v>5.2229811169144234E-2</v>
      </c>
      <c r="I158" s="186">
        <v>221</v>
      </c>
      <c r="J158" s="187">
        <v>9.6424266773804737E-2</v>
      </c>
      <c r="K158" s="186">
        <v>1297</v>
      </c>
      <c r="L158" s="246">
        <v>0.54980924120389996</v>
      </c>
      <c r="M158" s="186">
        <v>27694</v>
      </c>
      <c r="N158" s="186">
        <v>2985</v>
      </c>
      <c r="O158" s="247">
        <f t="shared" si="15"/>
        <v>7.2620938068864022E-2</v>
      </c>
      <c r="P158" s="186">
        <v>2441</v>
      </c>
      <c r="Q158" s="186">
        <v>3185</v>
      </c>
      <c r="R158" s="187">
        <v>0.11500686069184661</v>
      </c>
      <c r="S158" s="82" t="e">
        <f>R158-#REF!</f>
        <v>#REF!</v>
      </c>
      <c r="T158" s="82">
        <f t="shared" si="16"/>
        <v>0.19927681799919647</v>
      </c>
      <c r="U158" s="186">
        <v>164</v>
      </c>
      <c r="V158" s="187">
        <v>4.7906197654941376E-2</v>
      </c>
      <c r="W158" s="322">
        <f t="shared" si="17"/>
        <v>6.4935064935064929E-2</v>
      </c>
      <c r="Y158" s="243"/>
    </row>
    <row r="159" spans="1:25" ht="14.45">
      <c r="A159" s="19" t="s">
        <v>228</v>
      </c>
      <c r="B159" s="186">
        <v>4197</v>
      </c>
      <c r="C159" s="186">
        <v>311</v>
      </c>
      <c r="D159" s="186">
        <v>251</v>
      </c>
      <c r="E159" s="186">
        <v>375</v>
      </c>
      <c r="F159" s="187">
        <v>8.9349535382416009E-2</v>
      </c>
      <c r="G159" s="186">
        <v>23</v>
      </c>
      <c r="H159" s="187">
        <v>5.1446945337620578E-2</v>
      </c>
      <c r="I159" s="186">
        <v>43</v>
      </c>
      <c r="J159" s="187">
        <v>0.13826366559485531</v>
      </c>
      <c r="K159" s="186">
        <v>173</v>
      </c>
      <c r="L159" s="246">
        <v>0.58644067796610166</v>
      </c>
      <c r="M159" s="186">
        <v>4244</v>
      </c>
      <c r="N159" s="186">
        <v>411</v>
      </c>
      <c r="O159" s="247">
        <f t="shared" si="15"/>
        <v>1.1198475101262807E-2</v>
      </c>
      <c r="P159" s="186">
        <v>315</v>
      </c>
      <c r="Q159" s="186">
        <v>426</v>
      </c>
      <c r="R159" s="187">
        <v>0.10037700282752121</v>
      </c>
      <c r="S159" s="82" t="e">
        <f>R159-#REF!</f>
        <v>#REF!</v>
      </c>
      <c r="T159" s="82">
        <f t="shared" si="16"/>
        <v>0.32154340836012862</v>
      </c>
      <c r="U159" s="186">
        <v>25</v>
      </c>
      <c r="V159" s="187">
        <v>4.3795620437956206E-2</v>
      </c>
      <c r="W159" s="322">
        <f t="shared" si="17"/>
        <v>8.6956521739130432E-2</v>
      </c>
      <c r="Y159" s="243"/>
    </row>
    <row r="160" spans="1:25" ht="14.45">
      <c r="A160" s="19" t="s">
        <v>229</v>
      </c>
      <c r="B160" s="186">
        <v>36060</v>
      </c>
      <c r="C160" s="186">
        <v>2755</v>
      </c>
      <c r="D160" s="186">
        <v>2073</v>
      </c>
      <c r="E160" s="186">
        <v>2859</v>
      </c>
      <c r="F160" s="187">
        <v>7.9284525790349419E-2</v>
      </c>
      <c r="G160" s="186">
        <v>202</v>
      </c>
      <c r="H160" s="187">
        <v>5.6624319419237748E-2</v>
      </c>
      <c r="I160" s="186">
        <v>313</v>
      </c>
      <c r="J160" s="187">
        <v>0.11361161524500907</v>
      </c>
      <c r="K160" s="186">
        <v>1416</v>
      </c>
      <c r="L160" s="246">
        <v>0.54482493266641019</v>
      </c>
      <c r="M160" s="186">
        <v>35801</v>
      </c>
      <c r="N160" s="186">
        <v>3024</v>
      </c>
      <c r="O160" s="247">
        <f t="shared" si="15"/>
        <v>-7.182473655019412E-3</v>
      </c>
      <c r="P160" s="186">
        <v>2197</v>
      </c>
      <c r="Q160" s="186">
        <v>3110</v>
      </c>
      <c r="R160" s="187">
        <v>8.6869081869221529E-2</v>
      </c>
      <c r="S160" s="82" t="e">
        <f>R160-#REF!</f>
        <v>#REF!</v>
      </c>
      <c r="T160" s="82">
        <f t="shared" si="16"/>
        <v>9.7640653357531762E-2</v>
      </c>
      <c r="U160" s="186">
        <v>232</v>
      </c>
      <c r="V160" s="187">
        <v>5.9523809523809521E-2</v>
      </c>
      <c r="W160" s="322">
        <f t="shared" si="17"/>
        <v>0.14851485148514851</v>
      </c>
      <c r="Y160" s="243"/>
    </row>
    <row r="161" spans="1:25" ht="14.45">
      <c r="A161" s="19" t="s">
        <v>230</v>
      </c>
      <c r="B161" s="186">
        <v>190162</v>
      </c>
      <c r="C161" s="186">
        <v>19798</v>
      </c>
      <c r="D161" s="186">
        <v>1131</v>
      </c>
      <c r="E161" s="186">
        <v>20591</v>
      </c>
      <c r="F161" s="187">
        <v>0.10828136010349071</v>
      </c>
      <c r="G161" s="186">
        <v>1324</v>
      </c>
      <c r="H161" s="187">
        <v>4.808566521870896E-2</v>
      </c>
      <c r="I161" s="186">
        <v>1875</v>
      </c>
      <c r="J161" s="187">
        <v>9.5464188301848676E-2</v>
      </c>
      <c r="K161" s="186">
        <v>10360</v>
      </c>
      <c r="L161" s="246">
        <v>0.54971877321447526</v>
      </c>
      <c r="M161" s="186">
        <v>185834</v>
      </c>
      <c r="N161" s="186">
        <v>19956</v>
      </c>
      <c r="O161" s="247">
        <f t="shared" si="15"/>
        <v>-2.275954186430517E-2</v>
      </c>
      <c r="P161" s="186">
        <v>1756</v>
      </c>
      <c r="Q161" s="186">
        <v>20975</v>
      </c>
      <c r="R161" s="187">
        <v>0.11286955024376594</v>
      </c>
      <c r="S161" s="82" t="e">
        <f>R161-#REF!</f>
        <v>#REF!</v>
      </c>
      <c r="T161" s="82">
        <f t="shared" si="16"/>
        <v>7.9806041014243868E-3</v>
      </c>
      <c r="U161" s="186">
        <v>1217</v>
      </c>
      <c r="V161" s="187">
        <v>4.4497895369813592E-2</v>
      </c>
      <c r="W161" s="322">
        <f t="shared" si="17"/>
        <v>-8.0815709969788513E-2</v>
      </c>
      <c r="Y161" s="243"/>
    </row>
    <row r="162" spans="1:25" ht="14.45">
      <c r="A162" s="19" t="s">
        <v>231</v>
      </c>
      <c r="B162" s="186">
        <v>26966</v>
      </c>
      <c r="C162" s="186">
        <v>5862</v>
      </c>
      <c r="D162" s="186">
        <v>17387</v>
      </c>
      <c r="E162" s="186">
        <v>5601</v>
      </c>
      <c r="F162" s="187">
        <v>0.20770600014833493</v>
      </c>
      <c r="G162" s="186">
        <v>502</v>
      </c>
      <c r="H162" s="187">
        <v>6.2606618901398833E-2</v>
      </c>
      <c r="I162" s="186">
        <v>604</v>
      </c>
      <c r="J162" s="187">
        <v>0.10184237461617196</v>
      </c>
      <c r="K162" s="186">
        <v>3833</v>
      </c>
      <c r="L162" s="246">
        <v>0.69754322111010014</v>
      </c>
      <c r="M162" s="186">
        <v>26923</v>
      </c>
      <c r="N162" s="186">
        <v>5542</v>
      </c>
      <c r="O162" s="247">
        <f t="shared" si="15"/>
        <v>-1.5946006081732553E-3</v>
      </c>
      <c r="P162" s="186">
        <v>17546</v>
      </c>
      <c r="Q162" s="186">
        <v>5335</v>
      </c>
      <c r="R162" s="187">
        <v>0.19815770902202579</v>
      </c>
      <c r="S162" s="82" t="e">
        <f>R162-#REF!</f>
        <v>#REF!</v>
      </c>
      <c r="T162" s="82">
        <f t="shared" si="16"/>
        <v>-5.4588877516206072E-2</v>
      </c>
      <c r="U162" s="186">
        <v>626</v>
      </c>
      <c r="V162" s="187">
        <v>7.2717430530494412E-2</v>
      </c>
      <c r="W162" s="322">
        <f t="shared" si="17"/>
        <v>0.24701195219123506</v>
      </c>
      <c r="Y162" s="243"/>
    </row>
    <row r="163" spans="1:25" ht="14.45">
      <c r="A163" s="19" t="s">
        <v>232</v>
      </c>
      <c r="B163" s="186">
        <v>3652</v>
      </c>
      <c r="C163" s="186">
        <v>391</v>
      </c>
      <c r="D163" s="186">
        <v>5017</v>
      </c>
      <c r="E163" s="186">
        <v>438</v>
      </c>
      <c r="F163" s="187">
        <v>0.11993428258488499</v>
      </c>
      <c r="G163" s="186">
        <v>35</v>
      </c>
      <c r="H163" s="187">
        <v>6.6496163682864456E-2</v>
      </c>
      <c r="I163" s="186">
        <v>60</v>
      </c>
      <c r="J163" s="187">
        <v>0.15089514066496162</v>
      </c>
      <c r="K163" s="186">
        <v>238</v>
      </c>
      <c r="L163" s="246">
        <v>0.65205479452054793</v>
      </c>
      <c r="M163" s="186">
        <v>3316</v>
      </c>
      <c r="N163" s="186">
        <v>427</v>
      </c>
      <c r="O163" s="247">
        <f t="shared" si="15"/>
        <v>-9.2004381161007662E-2</v>
      </c>
      <c r="P163" s="186">
        <v>4703</v>
      </c>
      <c r="Q163" s="186">
        <v>382</v>
      </c>
      <c r="R163" s="187">
        <v>0.11519903498190591</v>
      </c>
      <c r="S163" s="82" t="e">
        <f>R163-#REF!</f>
        <v>#REF!</v>
      </c>
      <c r="T163" s="82">
        <f t="shared" si="16"/>
        <v>9.2071611253196933E-2</v>
      </c>
      <c r="U163" s="186">
        <v>36</v>
      </c>
      <c r="V163" s="187">
        <v>5.8548009367681501E-2</v>
      </c>
      <c r="W163" s="322">
        <f t="shared" si="17"/>
        <v>2.8571428571428571E-2</v>
      </c>
      <c r="Y163" s="243"/>
    </row>
    <row r="164" spans="1:25" ht="14.45">
      <c r="A164" s="19" t="s">
        <v>233</v>
      </c>
      <c r="B164" s="186">
        <v>48991</v>
      </c>
      <c r="C164" s="186">
        <v>4965</v>
      </c>
      <c r="D164" s="186">
        <v>298</v>
      </c>
      <c r="E164" s="186">
        <v>4832</v>
      </c>
      <c r="F164" s="187">
        <v>9.8630360678491971E-2</v>
      </c>
      <c r="G164" s="186">
        <v>337</v>
      </c>
      <c r="H164" s="187">
        <v>4.6928499496475325E-2</v>
      </c>
      <c r="I164" s="186">
        <v>474</v>
      </c>
      <c r="J164" s="187">
        <v>9.0433031218529705E-2</v>
      </c>
      <c r="K164" s="186">
        <v>2668</v>
      </c>
      <c r="L164" s="246">
        <v>0.56382079459002532</v>
      </c>
      <c r="M164" s="186">
        <v>47289</v>
      </c>
      <c r="N164" s="186">
        <v>5289</v>
      </c>
      <c r="O164" s="247">
        <f t="shared" si="15"/>
        <v>-3.4741074891306567E-2</v>
      </c>
      <c r="P164" s="186">
        <v>250</v>
      </c>
      <c r="Q164" s="186">
        <v>5040</v>
      </c>
      <c r="R164" s="187">
        <v>0.10657869694855041</v>
      </c>
      <c r="S164" s="82" t="e">
        <f>R164-#REF!</f>
        <v>#REF!</v>
      </c>
      <c r="T164" s="82">
        <f t="shared" si="16"/>
        <v>6.5256797583081574E-2</v>
      </c>
      <c r="U164" s="186">
        <v>345</v>
      </c>
      <c r="V164" s="187">
        <v>4.7078842881452074E-2</v>
      </c>
      <c r="W164" s="322">
        <f t="shared" si="17"/>
        <v>2.3738872403560832E-2</v>
      </c>
      <c r="Y164" s="243"/>
    </row>
    <row r="165" spans="1:25" ht="14.45">
      <c r="A165" s="19" t="s">
        <v>234</v>
      </c>
      <c r="B165" s="186">
        <v>53979</v>
      </c>
      <c r="C165" s="186">
        <v>3866</v>
      </c>
      <c r="D165" s="186">
        <v>3380</v>
      </c>
      <c r="E165" s="186">
        <v>4165</v>
      </c>
      <c r="F165" s="187">
        <v>7.715963615480094E-2</v>
      </c>
      <c r="G165" s="186">
        <v>263</v>
      </c>
      <c r="H165" s="187">
        <v>4.5266425245732024E-2</v>
      </c>
      <c r="I165" s="186">
        <v>325</v>
      </c>
      <c r="J165" s="187">
        <v>8.8463528194516292E-2</v>
      </c>
      <c r="K165" s="186">
        <v>2043</v>
      </c>
      <c r="L165" s="246">
        <v>0.55350853427255486</v>
      </c>
      <c r="M165" s="186">
        <v>51644</v>
      </c>
      <c r="N165" s="186">
        <v>4098</v>
      </c>
      <c r="O165" s="247">
        <f t="shared" si="15"/>
        <v>-4.3257563126401007E-2</v>
      </c>
      <c r="P165" s="186">
        <v>3563</v>
      </c>
      <c r="Q165" s="186">
        <v>4384</v>
      </c>
      <c r="R165" s="187">
        <v>8.4888854465184724E-2</v>
      </c>
      <c r="S165" s="82" t="e">
        <f>R165-#REF!</f>
        <v>#REF!</v>
      </c>
      <c r="T165" s="82">
        <f t="shared" si="16"/>
        <v>6.0010346611484737E-2</v>
      </c>
      <c r="U165" s="186">
        <v>325</v>
      </c>
      <c r="V165" s="187">
        <v>4.880429477794046E-2</v>
      </c>
      <c r="W165" s="322">
        <f t="shared" si="17"/>
        <v>0.23574144486692014</v>
      </c>
      <c r="Y165" s="243"/>
    </row>
    <row r="166" spans="1:25" ht="14.45">
      <c r="A166" s="19" t="s">
        <v>235</v>
      </c>
      <c r="B166" s="186">
        <v>10189</v>
      </c>
      <c r="C166" s="186">
        <v>688</v>
      </c>
      <c r="D166" s="186">
        <v>3144</v>
      </c>
      <c r="E166" s="186">
        <v>795</v>
      </c>
      <c r="F166" s="187">
        <v>7.8025321425066255E-2</v>
      </c>
      <c r="G166" s="186">
        <v>65</v>
      </c>
      <c r="H166" s="187">
        <v>6.8313953488372089E-2</v>
      </c>
      <c r="I166" s="186">
        <v>67</v>
      </c>
      <c r="J166" s="187">
        <v>9.7383720930232565E-2</v>
      </c>
      <c r="K166" s="186">
        <v>336</v>
      </c>
      <c r="L166" s="246">
        <v>0.52418096723868957</v>
      </c>
      <c r="M166" s="186">
        <v>9168</v>
      </c>
      <c r="N166" s="186">
        <v>787</v>
      </c>
      <c r="O166" s="247">
        <f t="shared" si="15"/>
        <v>-0.10020610462263226</v>
      </c>
      <c r="P166" s="186">
        <v>3344</v>
      </c>
      <c r="Q166" s="186">
        <v>900</v>
      </c>
      <c r="R166" s="187">
        <v>9.8167539267015713E-2</v>
      </c>
      <c r="S166" s="82" t="e">
        <f>R166-#REF!</f>
        <v>#REF!</v>
      </c>
      <c r="T166" s="82">
        <f t="shared" si="16"/>
        <v>0.14389534883720931</v>
      </c>
      <c r="U166" s="186">
        <v>66</v>
      </c>
      <c r="V166" s="187">
        <v>6.480304955527319E-2</v>
      </c>
      <c r="W166" s="322">
        <f t="shared" si="17"/>
        <v>1.5384615384615385E-2</v>
      </c>
      <c r="Y166" s="243"/>
    </row>
    <row r="167" spans="1:25" ht="14.45">
      <c r="A167" s="19" t="s">
        <v>236</v>
      </c>
      <c r="B167" s="186">
        <v>35007</v>
      </c>
      <c r="C167" s="186">
        <v>3181</v>
      </c>
      <c r="D167" s="186">
        <v>559</v>
      </c>
      <c r="E167" s="186">
        <v>3210</v>
      </c>
      <c r="F167" s="187">
        <v>9.1695946524980712E-2</v>
      </c>
      <c r="G167" s="186">
        <v>305</v>
      </c>
      <c r="H167" s="187">
        <v>7.7019805092738133E-2</v>
      </c>
      <c r="I167" s="186">
        <v>328</v>
      </c>
      <c r="J167" s="187">
        <v>0.10248349575605156</v>
      </c>
      <c r="K167" s="186">
        <v>1617</v>
      </c>
      <c r="L167" s="246">
        <v>0.5507493188010899</v>
      </c>
      <c r="M167" s="186">
        <v>32035</v>
      </c>
      <c r="N167" s="186">
        <v>3334</v>
      </c>
      <c r="O167" s="247">
        <f t="shared" si="15"/>
        <v>-8.4897306253035112E-2</v>
      </c>
      <c r="P167" s="186">
        <v>614</v>
      </c>
      <c r="Q167" s="186">
        <v>3413</v>
      </c>
      <c r="R167" s="187">
        <v>0.10653972217886687</v>
      </c>
      <c r="S167" s="82" t="e">
        <f>R167-#REF!</f>
        <v>#REF!</v>
      </c>
      <c r="T167" s="82">
        <f t="shared" si="16"/>
        <v>4.8098082364036468E-2</v>
      </c>
      <c r="U167" s="186">
        <v>301</v>
      </c>
      <c r="V167" s="187">
        <v>7.5584883023395319E-2</v>
      </c>
      <c r="W167" s="322">
        <f t="shared" si="17"/>
        <v>-1.3114754098360656E-2</v>
      </c>
      <c r="Y167" s="243"/>
    </row>
    <row r="168" spans="1:25" ht="13.9" customHeight="1">
      <c r="A168" s="19" t="s">
        <v>237</v>
      </c>
      <c r="B168" s="186">
        <v>4663</v>
      </c>
      <c r="C168" s="186">
        <v>354</v>
      </c>
      <c r="D168" s="186">
        <v>2683</v>
      </c>
      <c r="E168" s="186">
        <v>402</v>
      </c>
      <c r="F168" s="187">
        <v>8.6210594038172855E-2</v>
      </c>
      <c r="G168" s="186">
        <v>27</v>
      </c>
      <c r="H168" s="187">
        <v>6.4971751412429377E-2</v>
      </c>
      <c r="I168" s="186">
        <v>31</v>
      </c>
      <c r="J168" s="187">
        <v>9.03954802259887E-2</v>
      </c>
      <c r="K168" s="186">
        <v>166</v>
      </c>
      <c r="L168" s="246">
        <v>0.50151057401812693</v>
      </c>
      <c r="M168" s="186">
        <v>4334</v>
      </c>
      <c r="N168" s="186">
        <v>326</v>
      </c>
      <c r="O168" s="247">
        <f t="shared" si="15"/>
        <v>-7.0555436414325545E-2</v>
      </c>
      <c r="P168" s="186">
        <v>2836</v>
      </c>
      <c r="Q168" s="186">
        <v>375</v>
      </c>
      <c r="R168" s="187">
        <v>8.6525149976926632E-2</v>
      </c>
      <c r="S168" s="82" t="e">
        <f>R168-#REF!</f>
        <v>#REF!</v>
      </c>
      <c r="T168" s="82">
        <f t="shared" si="16"/>
        <v>-7.909604519774012E-2</v>
      </c>
      <c r="U168" s="186">
        <v>18</v>
      </c>
      <c r="V168" s="187">
        <v>4.6012269938650305E-2</v>
      </c>
      <c r="W168" s="322">
        <f t="shared" si="17"/>
        <v>-0.33333333333333331</v>
      </c>
      <c r="Y168" s="243"/>
    </row>
    <row r="169" spans="1:25" ht="13.9" customHeight="1">
      <c r="A169" s="21" t="s">
        <v>238</v>
      </c>
      <c r="B169" s="186">
        <v>20732</v>
      </c>
      <c r="C169" s="186">
        <v>1280</v>
      </c>
      <c r="D169" s="186">
        <v>266</v>
      </c>
      <c r="E169" s="186">
        <v>1758</v>
      </c>
      <c r="F169" s="187">
        <v>8.479644993247154E-2</v>
      </c>
      <c r="G169" s="186">
        <v>86</v>
      </c>
      <c r="H169" s="187">
        <v>5.3906250000000003E-2</v>
      </c>
      <c r="I169" s="186">
        <v>116</v>
      </c>
      <c r="J169" s="187">
        <v>8.6718749999999997E-2</v>
      </c>
      <c r="K169" s="186">
        <v>655</v>
      </c>
      <c r="L169" s="246">
        <v>0.54087530966143682</v>
      </c>
      <c r="M169" s="186">
        <v>21363</v>
      </c>
      <c r="N169" s="186">
        <v>2062</v>
      </c>
      <c r="O169" s="247">
        <f t="shared" si="15"/>
        <v>3.0436040902951957E-2</v>
      </c>
      <c r="P169" s="186">
        <v>245</v>
      </c>
      <c r="Q169" s="186">
        <v>2290</v>
      </c>
      <c r="R169" s="187">
        <v>0.10719468239479474</v>
      </c>
      <c r="S169" s="82" t="e">
        <f>R169-#REF!</f>
        <v>#REF!</v>
      </c>
      <c r="T169" s="82">
        <f t="shared" si="16"/>
        <v>0.61093750000000002</v>
      </c>
      <c r="U169" s="186">
        <v>148</v>
      </c>
      <c r="V169" s="187">
        <v>6.7410281280310375E-2</v>
      </c>
      <c r="W169" s="322">
        <f t="shared" si="17"/>
        <v>0.72093023255813948</v>
      </c>
      <c r="Y169" s="243"/>
    </row>
    <row r="170" spans="1:25" ht="13.9" customHeight="1">
      <c r="A170" s="21" t="s">
        <v>239</v>
      </c>
      <c r="B170" s="186">
        <v>182725</v>
      </c>
      <c r="C170" s="186">
        <v>26625</v>
      </c>
      <c r="D170" s="245"/>
      <c r="E170" s="186">
        <v>17738</v>
      </c>
      <c r="F170" s="187">
        <v>9.7074839239294025E-2</v>
      </c>
      <c r="G170" s="8">
        <v>1054</v>
      </c>
      <c r="H170" s="187">
        <v>3.3352112676056339E-2</v>
      </c>
      <c r="I170" s="8">
        <v>2936</v>
      </c>
      <c r="J170" s="187">
        <v>0.10501408450704225</v>
      </c>
      <c r="K170" s="186">
        <v>15259</v>
      </c>
      <c r="L170" s="246">
        <v>0.59288184326067528</v>
      </c>
      <c r="M170" s="186">
        <v>209538</v>
      </c>
      <c r="N170" s="186">
        <v>30233</v>
      </c>
      <c r="O170" s="247">
        <f t="shared" si="15"/>
        <v>0.14673963606512519</v>
      </c>
      <c r="P170" s="245"/>
      <c r="Q170" s="186">
        <v>21753</v>
      </c>
      <c r="R170" s="187">
        <v>0.1038141053174126</v>
      </c>
      <c r="S170" s="82" t="e">
        <f>R170-#REF!</f>
        <v>#REF!</v>
      </c>
      <c r="T170" s="82">
        <f t="shared" si="16"/>
        <v>0.13551173708920189</v>
      </c>
      <c r="U170" s="8">
        <v>994</v>
      </c>
      <c r="V170" s="187">
        <v>3.3870274203684714E-2</v>
      </c>
      <c r="W170" s="322">
        <f t="shared" si="17"/>
        <v>-5.6925996204933584E-2</v>
      </c>
      <c r="Y170" s="243"/>
    </row>
    <row r="171" spans="1:25" ht="14.45" customHeight="1">
      <c r="A171" s="21" t="s">
        <v>240</v>
      </c>
      <c r="B171" s="186">
        <v>2282671</v>
      </c>
      <c r="C171" s="186">
        <v>218410</v>
      </c>
      <c r="D171" s="8">
        <f>SUM(D118:D169)</f>
        <v>158201</v>
      </c>
      <c r="E171" s="186">
        <v>218410</v>
      </c>
      <c r="F171" s="187">
        <v>9.5681769295706653E-2</v>
      </c>
      <c r="G171" s="186">
        <v>15407</v>
      </c>
      <c r="H171" s="187">
        <v>4.9544434778627355E-2</v>
      </c>
      <c r="I171" s="186">
        <v>20171</v>
      </c>
      <c r="J171" s="187">
        <v>9.2353829952840985E-2</v>
      </c>
      <c r="K171" s="186">
        <v>116620</v>
      </c>
      <c r="L171" s="246">
        <v>0.56178313879829855</v>
      </c>
      <c r="M171" s="186">
        <v>2266572</v>
      </c>
      <c r="N171" s="186">
        <v>241700</v>
      </c>
      <c r="O171" s="247">
        <f t="shared" si="15"/>
        <v>-7.0527027328949289E-3</v>
      </c>
      <c r="P171" s="8">
        <f>SUM(P118:P169)</f>
        <v>174409</v>
      </c>
      <c r="Q171" s="186">
        <v>241700</v>
      </c>
      <c r="R171" s="187">
        <v>0.10663680659604019</v>
      </c>
      <c r="S171" s="82" t="e">
        <f>R171-#REF!</f>
        <v>#REF!</v>
      </c>
      <c r="T171" s="82">
        <f t="shared" si="16"/>
        <v>0.10663431161576852</v>
      </c>
      <c r="U171" s="186">
        <v>16550</v>
      </c>
      <c r="V171" s="187">
        <v>4.981381878361605E-2</v>
      </c>
      <c r="W171" s="322">
        <f t="shared" si="17"/>
        <v>7.4187057830856107E-2</v>
      </c>
      <c r="Y171" s="243"/>
    </row>
  </sheetData>
  <mergeCells count="5">
    <mergeCell ref="M2:W2"/>
    <mergeCell ref="M3:W3"/>
    <mergeCell ref="A1:I1"/>
    <mergeCell ref="B2:L2"/>
    <mergeCell ref="B3:L3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158F0-C79B-4EC2-B102-D773348FCFCA}">
  <dimension ref="A1:S324"/>
  <sheetViews>
    <sheetView topLeftCell="B1" zoomScale="80" zoomScaleNormal="80" workbookViewId="0">
      <selection activeCell="N7" sqref="N7"/>
    </sheetView>
  </sheetViews>
  <sheetFormatPr defaultColWidth="8.85546875" defaultRowHeight="14.45"/>
  <cols>
    <col min="1" max="1" width="23.42578125" style="19" customWidth="1"/>
    <col min="2" max="2" width="53.85546875" style="19" customWidth="1"/>
    <col min="3" max="3" width="13.28515625" style="19" customWidth="1"/>
    <col min="4" max="4" width="11.28515625" style="86" customWidth="1"/>
    <col min="5" max="5" width="15" style="19" customWidth="1"/>
    <col min="6" max="6" width="10.85546875" style="19" customWidth="1"/>
    <col min="7" max="7" width="21.5703125" style="19" customWidth="1"/>
    <col min="8" max="8" width="18.85546875" style="19" customWidth="1"/>
    <col min="9" max="12" width="12.28515625" style="19" customWidth="1"/>
    <col min="13" max="13" width="21.7109375" style="19" customWidth="1"/>
    <col min="14" max="14" width="16.28515625" style="19" customWidth="1"/>
    <col min="15" max="15" width="22.42578125" style="19" customWidth="1"/>
    <col min="16" max="16" width="12.7109375" style="19" customWidth="1"/>
    <col min="17" max="17" width="12" style="19" bestFit="1" customWidth="1"/>
    <col min="18" max="18" width="11.28515625" style="19" bestFit="1" customWidth="1"/>
    <col min="19" max="19" width="25.7109375" style="19" customWidth="1"/>
    <col min="20" max="20" width="18.7109375" style="19" customWidth="1"/>
    <col min="21" max="21" width="16.5703125" style="19" customWidth="1"/>
    <col min="22" max="16384" width="8.85546875" style="19"/>
  </cols>
  <sheetData>
    <row r="1" spans="1:15" s="62" customFormat="1" ht="18" customHeight="1">
      <c r="A1" s="468" t="s">
        <v>256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</row>
    <row r="2" spans="1:15" s="91" customFormat="1" ht="18" customHeight="1">
      <c r="A2" s="113"/>
      <c r="B2" s="113"/>
      <c r="C2" s="458" t="s">
        <v>257</v>
      </c>
      <c r="D2" s="459"/>
      <c r="E2" s="463"/>
      <c r="F2" s="458" t="s">
        <v>258</v>
      </c>
      <c r="G2" s="459"/>
      <c r="H2" s="459"/>
      <c r="I2" s="459" t="s">
        <v>259</v>
      </c>
      <c r="J2" s="463"/>
      <c r="K2" s="458" t="s">
        <v>260</v>
      </c>
      <c r="L2" s="459"/>
      <c r="M2" s="459"/>
      <c r="N2" s="459" t="s">
        <v>259</v>
      </c>
      <c r="O2" s="463"/>
    </row>
    <row r="3" spans="1:15" s="117" customFormat="1" ht="28.9">
      <c r="A3" s="470"/>
      <c r="B3" s="470"/>
      <c r="C3" s="114" t="s">
        <v>93</v>
      </c>
      <c r="D3" s="115" t="s">
        <v>146</v>
      </c>
      <c r="E3" s="116" t="s">
        <v>245</v>
      </c>
      <c r="F3" s="114" t="s">
        <v>93</v>
      </c>
      <c r="G3" s="115" t="s">
        <v>146</v>
      </c>
      <c r="H3" s="115" t="s">
        <v>245</v>
      </c>
      <c r="I3" s="118" t="s">
        <v>150</v>
      </c>
      <c r="J3" s="119" t="s">
        <v>151</v>
      </c>
      <c r="K3" s="114" t="s">
        <v>93</v>
      </c>
      <c r="L3" s="115" t="s">
        <v>146</v>
      </c>
      <c r="M3" s="115" t="s">
        <v>245</v>
      </c>
      <c r="N3" s="118" t="s">
        <v>150</v>
      </c>
      <c r="O3" s="119" t="s">
        <v>151</v>
      </c>
    </row>
    <row r="4" spans="1:15">
      <c r="A4" s="93" t="s">
        <v>25</v>
      </c>
      <c r="B4" s="93"/>
      <c r="C4" s="89"/>
      <c r="E4" s="174"/>
      <c r="F4" s="89"/>
      <c r="J4" s="174"/>
      <c r="K4" s="135"/>
      <c r="L4" s="66"/>
      <c r="N4" s="20"/>
      <c r="O4" s="175"/>
    </row>
    <row r="5" spans="1:15">
      <c r="B5" s="19" t="s">
        <v>22</v>
      </c>
      <c r="C5" s="301"/>
      <c r="D5" s="300"/>
      <c r="E5" s="171"/>
      <c r="F5" s="280">
        <v>178958</v>
      </c>
      <c r="G5" s="187">
        <v>0.20692996494084345</v>
      </c>
      <c r="H5" s="187">
        <v>6.1470682594630392E-2</v>
      </c>
      <c r="I5" s="300"/>
      <c r="J5" s="171"/>
      <c r="K5" s="280">
        <v>186846</v>
      </c>
      <c r="L5" s="187">
        <v>0.19810447544395543</v>
      </c>
      <c r="M5" s="187">
        <v>6.5781973769030444E-2</v>
      </c>
      <c r="N5" s="20">
        <v>7888</v>
      </c>
      <c r="O5" s="175">
        <v>4.4077381284994242E-2</v>
      </c>
    </row>
    <row r="6" spans="1:15">
      <c r="B6" s="19" t="s">
        <v>261</v>
      </c>
      <c r="C6" s="301"/>
      <c r="D6" s="300"/>
      <c r="E6" s="171"/>
      <c r="F6" s="280">
        <v>685866</v>
      </c>
      <c r="G6" s="187">
        <v>0.79307003505915652</v>
      </c>
      <c r="H6" s="187">
        <v>2.085240363304031E-2</v>
      </c>
      <c r="I6" s="300"/>
      <c r="J6" s="171"/>
      <c r="K6" s="280">
        <v>756323</v>
      </c>
      <c r="L6" s="187">
        <v>0.80189552455604451</v>
      </c>
      <c r="M6" s="187">
        <v>2.2244755516453663E-2</v>
      </c>
      <c r="N6" s="20">
        <v>70457</v>
      </c>
      <c r="O6" s="175">
        <v>0.10272706330391068</v>
      </c>
    </row>
    <row r="7" spans="1:15">
      <c r="B7" s="19" t="s">
        <v>154</v>
      </c>
      <c r="C7" s="301"/>
      <c r="D7" s="300"/>
      <c r="E7" s="171"/>
      <c r="F7" s="280">
        <v>864824</v>
      </c>
      <c r="G7" s="187">
        <v>1</v>
      </c>
      <c r="H7" s="187">
        <v>2.4155250266641649E-2</v>
      </c>
      <c r="I7" s="300"/>
      <c r="J7" s="171"/>
      <c r="K7" s="280">
        <v>943169</v>
      </c>
      <c r="L7" s="187">
        <v>1</v>
      </c>
      <c r="M7" s="187">
        <v>2.5601457224644589E-2</v>
      </c>
      <c r="N7" s="20">
        <v>78345</v>
      </c>
      <c r="O7" s="175">
        <v>9.0590686659944686E-2</v>
      </c>
    </row>
    <row r="8" spans="1:15">
      <c r="C8" s="199"/>
      <c r="E8" s="175"/>
      <c r="F8" s="135"/>
      <c r="G8" s="66"/>
      <c r="H8" s="88"/>
      <c r="I8" s="20"/>
      <c r="J8" s="175"/>
      <c r="K8" s="280"/>
      <c r="L8" s="187"/>
      <c r="N8" s="20"/>
      <c r="O8" s="175"/>
    </row>
    <row r="9" spans="1:15">
      <c r="A9" s="93" t="s">
        <v>26</v>
      </c>
      <c r="B9" s="93"/>
      <c r="C9" s="89"/>
      <c r="E9" s="174"/>
      <c r="F9" s="89"/>
      <c r="J9" s="174"/>
      <c r="K9" s="135"/>
      <c r="L9" s="66"/>
      <c r="N9" s="20"/>
      <c r="O9" s="175"/>
    </row>
    <row r="10" spans="1:15">
      <c r="B10" s="19" t="s">
        <v>23</v>
      </c>
      <c r="C10" s="301"/>
      <c r="D10" s="300"/>
      <c r="E10" s="171"/>
      <c r="F10" s="280">
        <v>218410</v>
      </c>
      <c r="G10" s="187">
        <v>0.25254849541640845</v>
      </c>
      <c r="H10" s="187">
        <v>9.5681769295706653E-2</v>
      </c>
      <c r="I10" s="300"/>
      <c r="J10" s="171"/>
      <c r="K10" s="280">
        <v>241700</v>
      </c>
      <c r="L10" s="187">
        <v>0.25626372368048567</v>
      </c>
      <c r="M10" s="187">
        <v>0.10663680659604019</v>
      </c>
      <c r="N10" s="20">
        <v>23290</v>
      </c>
      <c r="O10" s="175">
        <v>0.10663431161576852</v>
      </c>
    </row>
    <row r="11" spans="1:15">
      <c r="B11" s="19" t="s">
        <v>156</v>
      </c>
      <c r="C11" s="301"/>
      <c r="D11" s="300"/>
      <c r="E11" s="171"/>
      <c r="F11" s="280">
        <v>646414</v>
      </c>
      <c r="G11" s="187">
        <v>0.74745150458359155</v>
      </c>
      <c r="H11" s="187">
        <v>1.9284390963107675E-2</v>
      </c>
      <c r="I11" s="300"/>
      <c r="J11" s="171"/>
      <c r="K11" s="280">
        <v>701469</v>
      </c>
      <c r="L11" s="187">
        <v>0.74373627631951433</v>
      </c>
      <c r="M11" s="187">
        <v>2.0288992814515704E-2</v>
      </c>
      <c r="N11" s="20">
        <v>55055</v>
      </c>
      <c r="O11" s="175">
        <v>8.5169875652445645E-2</v>
      </c>
    </row>
    <row r="12" spans="1:15">
      <c r="B12" s="19" t="s">
        <v>154</v>
      </c>
      <c r="C12" s="301"/>
      <c r="D12" s="300"/>
      <c r="E12" s="171"/>
      <c r="F12" s="280">
        <v>864824</v>
      </c>
      <c r="G12" s="187">
        <v>1</v>
      </c>
      <c r="H12" s="187">
        <v>2.4155250266641649E-2</v>
      </c>
      <c r="I12" s="300"/>
      <c r="J12" s="171"/>
      <c r="K12" s="280">
        <v>943169</v>
      </c>
      <c r="L12" s="187">
        <v>1</v>
      </c>
      <c r="M12" s="187">
        <v>2.5601457224644589E-2</v>
      </c>
      <c r="N12" s="20">
        <v>78345</v>
      </c>
      <c r="O12" s="175">
        <v>9.0590686659944686E-2</v>
      </c>
    </row>
    <row r="13" spans="1:15">
      <c r="C13" s="199"/>
      <c r="E13" s="175"/>
      <c r="F13" s="135"/>
      <c r="G13" s="66"/>
      <c r="H13" s="88"/>
      <c r="I13" s="20"/>
      <c r="J13" s="175"/>
      <c r="K13" s="280"/>
      <c r="L13" s="187"/>
      <c r="N13" s="20"/>
      <c r="O13" s="175"/>
    </row>
    <row r="14" spans="1:15">
      <c r="A14" s="93" t="s">
        <v>262</v>
      </c>
      <c r="B14" s="93"/>
      <c r="C14" s="89"/>
      <c r="E14" s="174"/>
      <c r="F14" s="89"/>
      <c r="I14" s="20"/>
      <c r="J14" s="175"/>
      <c r="K14" s="89"/>
      <c r="N14" s="20"/>
      <c r="O14" s="175"/>
    </row>
    <row r="15" spans="1:15">
      <c r="B15" s="19" t="s">
        <v>157</v>
      </c>
      <c r="C15" s="199">
        <v>120548</v>
      </c>
      <c r="D15" s="86">
        <v>0.12770000000000001</v>
      </c>
      <c r="E15" s="171"/>
      <c r="F15" s="135">
        <v>109352</v>
      </c>
      <c r="G15" s="66">
        <v>0.12644422448960713</v>
      </c>
      <c r="H15" s="300"/>
      <c r="I15" s="20">
        <v>-11196</v>
      </c>
      <c r="J15" s="175">
        <v>-9.2875866874605972E-2</v>
      </c>
      <c r="K15" s="280">
        <v>117269</v>
      </c>
      <c r="L15" s="187">
        <v>0.12433508734913891</v>
      </c>
      <c r="M15" s="300"/>
      <c r="N15" s="20">
        <v>7917</v>
      </c>
      <c r="O15" s="175">
        <v>7.2399224522642469E-2</v>
      </c>
    </row>
    <row r="16" spans="1:15" ht="14.45" customHeight="1">
      <c r="B16" s="19" t="s">
        <v>158</v>
      </c>
      <c r="C16" s="199">
        <v>75716</v>
      </c>
      <c r="D16" s="86">
        <v>8.0199999999999994E-2</v>
      </c>
      <c r="E16" s="171"/>
      <c r="F16" s="135">
        <v>60568</v>
      </c>
      <c r="G16" s="66">
        <v>7.0035059156545149E-2</v>
      </c>
      <c r="H16" s="300"/>
      <c r="I16" s="20">
        <v>-15148</v>
      </c>
      <c r="J16" s="175">
        <v>-0.20006339479106133</v>
      </c>
      <c r="K16" s="280">
        <v>66323</v>
      </c>
      <c r="L16" s="187">
        <v>7.0319317110719287E-2</v>
      </c>
      <c r="M16" s="300"/>
      <c r="N16" s="20">
        <v>5755</v>
      </c>
      <c r="O16" s="175">
        <v>9.5017170783251878E-2</v>
      </c>
    </row>
    <row r="17" spans="1:15" ht="14.45" customHeight="1">
      <c r="B17" s="19" t="s">
        <v>159</v>
      </c>
      <c r="C17" s="199">
        <v>16920</v>
      </c>
      <c r="D17" s="86">
        <v>1.7899999999999999E-2</v>
      </c>
      <c r="E17" s="171"/>
      <c r="F17" s="135">
        <v>24491</v>
      </c>
      <c r="G17" s="66">
        <v>2.8319056825435E-2</v>
      </c>
      <c r="H17" s="300"/>
      <c r="I17" s="20">
        <v>7571</v>
      </c>
      <c r="J17" s="175">
        <v>0.44745862884160759</v>
      </c>
      <c r="K17" s="280">
        <v>29542</v>
      </c>
      <c r="L17" s="187">
        <v>3.1322064232391013E-2</v>
      </c>
      <c r="M17" s="300"/>
      <c r="N17" s="20">
        <v>5051</v>
      </c>
      <c r="O17" s="175">
        <v>0.20623902658119309</v>
      </c>
    </row>
    <row r="18" spans="1:15" ht="14.45" customHeight="1">
      <c r="B18" s="19" t="s">
        <v>160</v>
      </c>
      <c r="C18" s="199">
        <v>478009</v>
      </c>
      <c r="D18" s="86">
        <v>0.50629999999999997</v>
      </c>
      <c r="E18" s="171"/>
      <c r="F18" s="135">
        <v>441188</v>
      </c>
      <c r="G18" s="66">
        <v>0.51014772948021792</v>
      </c>
      <c r="H18" s="300"/>
      <c r="I18" s="20">
        <v>-36821</v>
      </c>
      <c r="J18" s="175">
        <v>-7.7029930398800017E-2</v>
      </c>
      <c r="K18" s="280">
        <v>469965</v>
      </c>
      <c r="L18" s="187">
        <v>0.49828291642324968</v>
      </c>
      <c r="M18" s="300"/>
      <c r="N18" s="20">
        <v>28777</v>
      </c>
      <c r="O18" s="175">
        <v>6.5226162089630724E-2</v>
      </c>
    </row>
    <row r="19" spans="1:15" ht="14.45" customHeight="1">
      <c r="B19" s="19" t="s">
        <v>263</v>
      </c>
      <c r="C19" s="199">
        <v>101297</v>
      </c>
      <c r="D19" s="86">
        <v>0.10730000000000001</v>
      </c>
      <c r="E19" s="171"/>
      <c r="F19" s="135">
        <v>94334</v>
      </c>
      <c r="G19" s="66">
        <v>0.1090788414752597</v>
      </c>
      <c r="H19" s="300"/>
      <c r="I19" s="20">
        <v>-6963</v>
      </c>
      <c r="J19" s="175">
        <v>-6.8738462145966808E-2</v>
      </c>
      <c r="K19" s="280">
        <v>96006</v>
      </c>
      <c r="L19" s="187">
        <v>0.10179087735071869</v>
      </c>
      <c r="M19" s="300"/>
      <c r="N19" s="20">
        <v>1672</v>
      </c>
      <c r="O19" s="175">
        <v>1.7724256365679394E-2</v>
      </c>
    </row>
    <row r="20" spans="1:15" ht="14.45" customHeight="1">
      <c r="B20" s="19" t="s">
        <v>264</v>
      </c>
      <c r="C20" s="301"/>
      <c r="D20" s="300"/>
      <c r="E20" s="171"/>
      <c r="F20" s="301"/>
      <c r="G20" s="300"/>
      <c r="H20" s="300"/>
      <c r="I20" s="300"/>
      <c r="J20" s="171"/>
      <c r="K20" s="280">
        <v>88010</v>
      </c>
      <c r="L20" s="187">
        <v>9.3313075387337796E-2</v>
      </c>
      <c r="M20" s="300"/>
      <c r="N20" s="300"/>
      <c r="O20" s="171"/>
    </row>
    <row r="21" spans="1:15" ht="14.45" customHeight="1">
      <c r="B21" s="19" t="s">
        <v>163</v>
      </c>
      <c r="C21" s="199">
        <v>139991</v>
      </c>
      <c r="D21" s="86">
        <v>0.14829999999999999</v>
      </c>
      <c r="E21" s="171"/>
      <c r="F21" s="135">
        <v>125575</v>
      </c>
      <c r="G21" s="66">
        <v>0.14520295458960436</v>
      </c>
      <c r="H21" s="300"/>
      <c r="I21" s="20">
        <v>-14416</v>
      </c>
      <c r="J21" s="175">
        <v>-0.10297804858883786</v>
      </c>
      <c r="K21" s="280">
        <v>153337</v>
      </c>
      <c r="L21" s="187">
        <v>0.16257637814644035</v>
      </c>
      <c r="M21" s="300"/>
      <c r="N21" s="20">
        <v>27762</v>
      </c>
      <c r="O21" s="175">
        <v>0.22107903643241092</v>
      </c>
    </row>
    <row r="22" spans="1:15">
      <c r="B22" s="19" t="s">
        <v>154</v>
      </c>
      <c r="C22" s="199">
        <v>944168</v>
      </c>
      <c r="D22" s="86">
        <v>1</v>
      </c>
      <c r="E22" s="171"/>
      <c r="F22" s="135">
        <v>864824</v>
      </c>
      <c r="G22" s="66">
        <v>1</v>
      </c>
      <c r="H22" s="300"/>
      <c r="I22" s="20">
        <v>-79344</v>
      </c>
      <c r="J22" s="175">
        <v>-8.4035891917540101E-2</v>
      </c>
      <c r="K22" s="280">
        <v>943169</v>
      </c>
      <c r="L22" s="187">
        <v>1</v>
      </c>
      <c r="M22" s="300"/>
      <c r="N22" s="20">
        <v>78345</v>
      </c>
      <c r="O22" s="175">
        <v>9.0590686659944686E-2</v>
      </c>
    </row>
    <row r="23" spans="1:15">
      <c r="A23" s="25" t="s">
        <v>265</v>
      </c>
      <c r="C23" s="199"/>
      <c r="E23" s="174"/>
      <c r="F23" s="135"/>
      <c r="G23" s="66"/>
      <c r="I23" s="20"/>
      <c r="J23" s="175"/>
      <c r="K23" s="135"/>
      <c r="L23" s="66"/>
      <c r="N23" s="20"/>
      <c r="O23" s="175"/>
    </row>
    <row r="24" spans="1:15">
      <c r="C24" s="199"/>
      <c r="E24" s="174"/>
      <c r="F24" s="89"/>
      <c r="I24" s="20"/>
      <c r="J24" s="175"/>
      <c r="K24" s="89"/>
      <c r="N24" s="20"/>
      <c r="O24" s="175"/>
    </row>
    <row r="25" spans="1:15">
      <c r="A25" s="93" t="s">
        <v>266</v>
      </c>
      <c r="B25" s="93"/>
      <c r="C25" s="89"/>
      <c r="E25" s="174"/>
      <c r="F25" s="89"/>
      <c r="I25" s="20"/>
      <c r="J25" s="175"/>
      <c r="K25" s="89"/>
      <c r="N25" s="20"/>
      <c r="O25" s="175"/>
    </row>
    <row r="26" spans="1:15">
      <c r="B26" s="19" t="s">
        <v>157</v>
      </c>
      <c r="C26" s="199">
        <v>161814</v>
      </c>
      <c r="D26" s="86">
        <v>0.17138263529371892</v>
      </c>
      <c r="E26" s="264">
        <v>2.7E-2</v>
      </c>
      <c r="F26" s="135">
        <v>146326</v>
      </c>
      <c r="G26" s="66">
        <v>0.16919743207866572</v>
      </c>
      <c r="H26" s="88">
        <v>2.5484138724723722E-2</v>
      </c>
      <c r="I26" s="20">
        <v>-15488</v>
      </c>
      <c r="J26" s="175">
        <v>-9.5714833079955999E-2</v>
      </c>
      <c r="K26" s="280">
        <v>156505</v>
      </c>
      <c r="L26" s="187">
        <v>0.1659352671684502</v>
      </c>
      <c r="M26" s="88">
        <v>2.6194361981797091E-2</v>
      </c>
      <c r="N26" s="20">
        <v>10179</v>
      </c>
      <c r="O26" s="175">
        <v>6.9563850580211306E-2</v>
      </c>
    </row>
    <row r="27" spans="1:15" ht="14.45" customHeight="1">
      <c r="B27" s="19" t="s">
        <v>158</v>
      </c>
      <c r="C27" s="199">
        <v>70433</v>
      </c>
      <c r="D27" s="86">
        <v>7.4597952906686096E-2</v>
      </c>
      <c r="E27" s="264">
        <v>2.5999999999999999E-2</v>
      </c>
      <c r="F27" s="135">
        <v>60951</v>
      </c>
      <c r="G27" s="66">
        <v>7.047792383190106E-2</v>
      </c>
      <c r="H27" s="88">
        <v>2.499294714293681E-2</v>
      </c>
      <c r="I27" s="20">
        <v>-9482</v>
      </c>
      <c r="J27" s="175">
        <v>-0.13462439481493049</v>
      </c>
      <c r="K27" s="280">
        <v>66238</v>
      </c>
      <c r="L27" s="187">
        <v>7.0229195404005004E-2</v>
      </c>
      <c r="M27" s="88">
        <v>2.6135017640880442E-2</v>
      </c>
      <c r="N27" s="20">
        <v>5287</v>
      </c>
      <c r="O27" s="175">
        <v>8.674180899411002E-2</v>
      </c>
    </row>
    <row r="28" spans="1:15" ht="14.45" customHeight="1">
      <c r="B28" s="19" t="s">
        <v>159</v>
      </c>
      <c r="C28" s="199">
        <v>12281</v>
      </c>
      <c r="D28" s="86">
        <v>1.3007219054236111E-2</v>
      </c>
      <c r="E28" s="264">
        <v>2.1000000000000001E-2</v>
      </c>
      <c r="F28" s="135">
        <v>14038</v>
      </c>
      <c r="G28" s="66">
        <v>1.6232204471661286E-2</v>
      </c>
      <c r="H28" s="88">
        <v>2.2104823915662177E-2</v>
      </c>
      <c r="I28" s="20">
        <v>1757</v>
      </c>
      <c r="J28" s="175">
        <v>0.1430665255272372</v>
      </c>
      <c r="K28" s="280">
        <v>18312</v>
      </c>
      <c r="L28" s="187">
        <v>1.9415396392375068E-2</v>
      </c>
      <c r="M28" s="88">
        <v>2.5091599685395843E-2</v>
      </c>
      <c r="N28" s="20">
        <v>4274</v>
      </c>
      <c r="O28" s="175">
        <v>0.30445932469012682</v>
      </c>
    </row>
    <row r="29" spans="1:15" ht="14.45" customHeight="1">
      <c r="B29" s="19" t="s">
        <v>160</v>
      </c>
      <c r="C29" s="199">
        <v>518832</v>
      </c>
      <c r="D29" s="86">
        <v>0.54951237491632843</v>
      </c>
      <c r="E29" s="264">
        <v>2.3E-2</v>
      </c>
      <c r="F29" s="135">
        <v>479395</v>
      </c>
      <c r="G29" s="66">
        <v>0.55432666068471736</v>
      </c>
      <c r="H29" s="88">
        <v>2.3132988178215234E-2</v>
      </c>
      <c r="I29" s="20">
        <v>-39437</v>
      </c>
      <c r="J29" s="175">
        <v>-7.6011117278810866E-2</v>
      </c>
      <c r="K29" s="280">
        <v>521146</v>
      </c>
      <c r="L29" s="187">
        <v>0.55254784667434997</v>
      </c>
      <c r="M29" s="88">
        <v>2.4617910469194568E-2</v>
      </c>
      <c r="N29" s="20">
        <v>41751</v>
      </c>
      <c r="O29" s="175">
        <v>8.7091020974353089E-2</v>
      </c>
    </row>
    <row r="30" spans="1:15" ht="14.45" customHeight="1">
      <c r="B30" s="19" t="s">
        <v>263</v>
      </c>
      <c r="C30" s="199">
        <v>111900</v>
      </c>
      <c r="D30" s="86">
        <v>0.11851704357699054</v>
      </c>
      <c r="E30" s="264">
        <v>2.3E-2</v>
      </c>
      <c r="F30" s="135">
        <v>98756</v>
      </c>
      <c r="G30" s="66">
        <v>0.11419202057297208</v>
      </c>
      <c r="H30" s="88">
        <v>2.3968116938859169E-2</v>
      </c>
      <c r="I30" s="20">
        <v>-13144</v>
      </c>
      <c r="J30" s="175">
        <v>-0.11746201966041109</v>
      </c>
      <c r="K30" s="280">
        <v>103281</v>
      </c>
      <c r="L30" s="187">
        <v>0.10950423519008788</v>
      </c>
      <c r="M30" s="88">
        <v>2.4637954630628678E-2</v>
      </c>
      <c r="N30" s="20">
        <v>4525</v>
      </c>
      <c r="O30" s="175">
        <v>4.5820000810077359E-2</v>
      </c>
    </row>
    <row r="31" spans="1:15" ht="14.45" customHeight="1">
      <c r="B31" s="19" t="s">
        <v>264</v>
      </c>
      <c r="C31" s="301"/>
      <c r="D31" s="300"/>
      <c r="E31" s="171"/>
      <c r="F31" s="301"/>
      <c r="G31" s="300"/>
      <c r="H31" s="300"/>
      <c r="I31" s="300"/>
      <c r="J31" s="171"/>
      <c r="K31" s="280">
        <v>98967</v>
      </c>
      <c r="L31" s="187">
        <v>0.10493029351049493</v>
      </c>
      <c r="M31" s="88">
        <v>2.4434625088605052E-2</v>
      </c>
      <c r="N31" s="300"/>
      <c r="O31" s="171"/>
    </row>
    <row r="32" spans="1:15" ht="14.45" customHeight="1">
      <c r="B32" s="19" t="s">
        <v>163</v>
      </c>
      <c r="C32" s="199">
        <v>59768</v>
      </c>
      <c r="D32" s="86">
        <v>6.3302293659602951E-2</v>
      </c>
      <c r="E32" s="264">
        <v>3.4000000000000002E-2</v>
      </c>
      <c r="F32" s="135">
        <v>58258</v>
      </c>
      <c r="G32" s="66">
        <v>6.736399544878495E-2</v>
      </c>
      <c r="H32" s="88">
        <v>3.3244541225559344E-2</v>
      </c>
      <c r="I32" s="20">
        <v>-1510</v>
      </c>
      <c r="J32" s="175">
        <v>-2.5264355507964128E-2</v>
      </c>
      <c r="K32" s="280">
        <v>69214</v>
      </c>
      <c r="L32" s="187">
        <v>7.3384515394377889E-2</v>
      </c>
      <c r="M32" s="88">
        <v>3.7477697970278397E-2</v>
      </c>
      <c r="N32" s="20">
        <v>10956</v>
      </c>
      <c r="O32" s="175">
        <v>0.18806000892581276</v>
      </c>
    </row>
    <row r="33" spans="1:15">
      <c r="B33" s="19" t="s">
        <v>154</v>
      </c>
      <c r="C33" s="199">
        <v>944168</v>
      </c>
      <c r="D33" s="86">
        <v>1</v>
      </c>
      <c r="E33" s="264">
        <v>2.4E-2</v>
      </c>
      <c r="F33" s="135">
        <v>864824</v>
      </c>
      <c r="G33" s="66">
        <v>1</v>
      </c>
      <c r="H33" s="88">
        <v>2.4155250266641649E-2</v>
      </c>
      <c r="I33" s="20">
        <v>-79344</v>
      </c>
      <c r="J33" s="175">
        <v>-8.4035891917540101E-2</v>
      </c>
      <c r="K33" s="280">
        <v>943169</v>
      </c>
      <c r="L33" s="187">
        <v>1</v>
      </c>
      <c r="M33" s="88">
        <v>2.5601457224644589E-2</v>
      </c>
      <c r="N33" s="20">
        <v>78345</v>
      </c>
      <c r="O33" s="175">
        <v>9.0590686659944686E-2</v>
      </c>
    </row>
    <row r="34" spans="1:15">
      <c r="A34" s="25" t="s">
        <v>265</v>
      </c>
      <c r="C34" s="20"/>
      <c r="F34" s="22"/>
      <c r="G34" s="66"/>
      <c r="I34" s="20"/>
      <c r="J34" s="83"/>
    </row>
    <row r="35" spans="1:15">
      <c r="F35" s="22"/>
      <c r="G35" s="66"/>
      <c r="I35" s="20"/>
      <c r="J35" s="83"/>
    </row>
    <row r="36" spans="1:15">
      <c r="D36" s="19"/>
    </row>
    <row r="37" spans="1:15">
      <c r="A37" s="471"/>
      <c r="B37" s="471"/>
      <c r="C37" s="458" t="s">
        <v>267</v>
      </c>
      <c r="D37" s="458"/>
      <c r="E37" s="464"/>
      <c r="F37" s="458" t="s">
        <v>268</v>
      </c>
      <c r="G37" s="459"/>
      <c r="H37" s="459"/>
      <c r="I37" s="459" t="s">
        <v>259</v>
      </c>
      <c r="J37" s="463"/>
      <c r="K37" s="458" t="s">
        <v>269</v>
      </c>
      <c r="L37" s="459"/>
      <c r="M37" s="459"/>
      <c r="N37" s="459" t="s">
        <v>259</v>
      </c>
      <c r="O37" s="463"/>
    </row>
    <row r="38" spans="1:15" s="92" customFormat="1" ht="28.9">
      <c r="A38" s="471"/>
      <c r="B38" s="471"/>
      <c r="C38" s="59" t="s">
        <v>93</v>
      </c>
      <c r="D38" s="118" t="s">
        <v>146</v>
      </c>
      <c r="E38" s="119" t="s">
        <v>245</v>
      </c>
      <c r="F38" s="59" t="s">
        <v>145</v>
      </c>
      <c r="G38" s="118" t="s">
        <v>146</v>
      </c>
      <c r="H38" s="118" t="s">
        <v>245</v>
      </c>
      <c r="I38" s="118" t="s">
        <v>93</v>
      </c>
      <c r="J38" s="119" t="s">
        <v>151</v>
      </c>
      <c r="K38" s="114" t="s">
        <v>93</v>
      </c>
      <c r="L38" s="115" t="s">
        <v>146</v>
      </c>
      <c r="M38" s="115" t="s">
        <v>245</v>
      </c>
      <c r="N38" s="118" t="s">
        <v>150</v>
      </c>
      <c r="O38" s="119" t="s">
        <v>151</v>
      </c>
    </row>
    <row r="39" spans="1:15">
      <c r="A39" s="93" t="s">
        <v>29</v>
      </c>
      <c r="C39" s="89"/>
      <c r="E39" s="174"/>
      <c r="F39" s="89"/>
      <c r="I39" s="20"/>
      <c r="J39" s="175"/>
      <c r="K39" s="89"/>
      <c r="N39" s="20"/>
      <c r="O39" s="175"/>
    </row>
    <row r="40" spans="1:15">
      <c r="B40" s="19" t="s">
        <v>270</v>
      </c>
      <c r="C40" s="378">
        <v>256478</v>
      </c>
      <c r="D40" s="86">
        <v>0.27164445310580321</v>
      </c>
      <c r="E40" s="171"/>
      <c r="F40" s="135">
        <v>234352</v>
      </c>
      <c r="G40" s="66">
        <v>0.27100000000000002</v>
      </c>
      <c r="H40" s="300"/>
      <c r="I40" s="20">
        <v>-22126</v>
      </c>
      <c r="J40" s="175">
        <v>-8.626860783381031E-2</v>
      </c>
      <c r="K40" s="280">
        <v>265621</v>
      </c>
      <c r="L40" s="187">
        <v>0.28199999999999997</v>
      </c>
      <c r="M40" s="300"/>
      <c r="N40" s="20">
        <v>31269</v>
      </c>
      <c r="O40" s="175">
        <v>0.1334274936847136</v>
      </c>
    </row>
    <row r="41" spans="1:15">
      <c r="B41" s="19" t="s">
        <v>271</v>
      </c>
      <c r="C41" s="378">
        <v>506711</v>
      </c>
      <c r="D41" s="86">
        <v>0.53667461722913723</v>
      </c>
      <c r="E41" s="171"/>
      <c r="F41" s="135">
        <v>454981</v>
      </c>
      <c r="G41" s="66">
        <v>0.52600000000000002</v>
      </c>
      <c r="H41" s="300"/>
      <c r="I41" s="20">
        <v>-51730</v>
      </c>
      <c r="J41" s="175">
        <v>-0.10208975135728256</v>
      </c>
      <c r="K41" s="280">
        <v>489354</v>
      </c>
      <c r="L41" s="187">
        <v>0.51900000000000002</v>
      </c>
      <c r="M41" s="300"/>
      <c r="N41" s="20">
        <v>34373</v>
      </c>
      <c r="O41" s="175">
        <v>7.5548209705460223E-2</v>
      </c>
    </row>
    <row r="42" spans="1:15">
      <c r="B42" s="19" t="s">
        <v>272</v>
      </c>
      <c r="C42" s="378">
        <v>110234</v>
      </c>
      <c r="D42" s="86">
        <v>0.11675252709263606</v>
      </c>
      <c r="E42" s="171"/>
      <c r="F42" s="135">
        <v>110717</v>
      </c>
      <c r="G42" s="66">
        <v>0.128</v>
      </c>
      <c r="H42" s="300"/>
      <c r="I42" s="20">
        <v>483</v>
      </c>
      <c r="J42" s="175">
        <v>4.3815882577063342E-3</v>
      </c>
      <c r="K42" s="280">
        <v>125396</v>
      </c>
      <c r="L42" s="187">
        <v>0.13300000000000001</v>
      </c>
      <c r="M42" s="300"/>
      <c r="N42" s="20">
        <v>14679</v>
      </c>
      <c r="O42" s="175">
        <v>0.13258126574961387</v>
      </c>
    </row>
    <row r="43" spans="1:15">
      <c r="B43" s="19" t="s">
        <v>273</v>
      </c>
      <c r="C43" s="378">
        <v>70745</v>
      </c>
      <c r="D43" s="86">
        <v>7.4928402572423558E-2</v>
      </c>
      <c r="E43" s="171"/>
      <c r="F43" s="135">
        <v>64774</v>
      </c>
      <c r="G43" s="66">
        <v>7.4999999999999997E-2</v>
      </c>
      <c r="H43" s="300"/>
      <c r="I43" s="20">
        <v>-5971</v>
      </c>
      <c r="J43" s="175">
        <v>-8.4401724503498476E-2</v>
      </c>
      <c r="K43" s="280">
        <v>62798</v>
      </c>
      <c r="L43" s="187">
        <v>6.7000000000000004E-2</v>
      </c>
      <c r="M43" s="300"/>
      <c r="N43" s="20">
        <v>-1976</v>
      </c>
      <c r="O43" s="175">
        <v>-3.0506067249204929E-2</v>
      </c>
    </row>
    <row r="44" spans="1:15">
      <c r="B44" s="19" t="s">
        <v>154</v>
      </c>
      <c r="C44" s="378">
        <v>944168</v>
      </c>
      <c r="D44" s="86">
        <v>1</v>
      </c>
      <c r="E44" s="171"/>
      <c r="F44" s="135">
        <v>864824</v>
      </c>
      <c r="G44" s="66">
        <v>1</v>
      </c>
      <c r="H44" s="300"/>
      <c r="I44" s="20">
        <v>-79344</v>
      </c>
      <c r="J44" s="175">
        <v>-8.4035891917540101E-2</v>
      </c>
      <c r="K44" s="280">
        <v>943169</v>
      </c>
      <c r="L44" s="187">
        <v>1</v>
      </c>
      <c r="M44" s="300"/>
      <c r="N44" s="20">
        <v>78345</v>
      </c>
      <c r="O44" s="175">
        <v>9.0590686659944686E-2</v>
      </c>
    </row>
    <row r="45" spans="1:15">
      <c r="C45" s="378"/>
      <c r="E45" s="174"/>
      <c r="F45" s="135"/>
      <c r="G45" s="66"/>
      <c r="I45" s="20"/>
      <c r="J45" s="175"/>
      <c r="K45" s="280"/>
      <c r="L45" s="187"/>
      <c r="N45" s="20"/>
      <c r="O45" s="175"/>
    </row>
    <row r="46" spans="1:15">
      <c r="C46" s="378"/>
      <c r="E46" s="174"/>
      <c r="F46" s="135"/>
      <c r="G46" s="66"/>
      <c r="I46" s="20"/>
      <c r="J46" s="175"/>
      <c r="K46" s="280"/>
      <c r="L46" s="187"/>
      <c r="N46" s="20"/>
      <c r="O46" s="175"/>
    </row>
    <row r="47" spans="1:15">
      <c r="A47" s="93" t="s">
        <v>30</v>
      </c>
      <c r="C47" s="378"/>
      <c r="E47" s="174"/>
      <c r="F47" s="135"/>
      <c r="G47" s="66"/>
      <c r="I47" s="20"/>
      <c r="J47" s="175"/>
      <c r="K47" s="280"/>
      <c r="L47" s="187"/>
      <c r="N47" s="20"/>
      <c r="O47" s="175"/>
    </row>
    <row r="48" spans="1:15">
      <c r="A48" s="19" t="s">
        <v>274</v>
      </c>
      <c r="B48" s="19" t="s">
        <v>274</v>
      </c>
      <c r="C48" s="301"/>
      <c r="D48" s="300"/>
      <c r="E48" s="171"/>
      <c r="F48" s="135">
        <v>89514</v>
      </c>
      <c r="G48" s="66">
        <v>0.57699999999999996</v>
      </c>
      <c r="H48" s="300"/>
      <c r="I48" s="300"/>
      <c r="J48" s="171"/>
      <c r="K48" s="280">
        <v>105465</v>
      </c>
      <c r="L48" s="187">
        <v>0.57899999999999996</v>
      </c>
      <c r="M48" s="300"/>
      <c r="N48" s="20">
        <v>15951</v>
      </c>
      <c r="O48" s="175">
        <v>0.17819558951672365</v>
      </c>
    </row>
    <row r="49" spans="1:15">
      <c r="B49" s="19" t="s">
        <v>275</v>
      </c>
      <c r="C49" s="301"/>
      <c r="D49" s="300"/>
      <c r="E49" s="171"/>
      <c r="F49" s="135">
        <v>47440</v>
      </c>
      <c r="G49" s="66">
        <v>0.30599999999999999</v>
      </c>
      <c r="H49" s="300"/>
      <c r="I49" s="300"/>
      <c r="J49" s="171"/>
      <c r="K49" s="280">
        <v>54843</v>
      </c>
      <c r="L49" s="187">
        <v>0.30099999999999999</v>
      </c>
      <c r="M49" s="300"/>
      <c r="N49" s="20">
        <v>7403</v>
      </c>
      <c r="O49" s="175">
        <v>0.15604974704890387</v>
      </c>
    </row>
    <row r="50" spans="1:15">
      <c r="B50" s="19" t="s">
        <v>272</v>
      </c>
      <c r="C50" s="301"/>
      <c r="D50" s="300"/>
      <c r="E50" s="171"/>
      <c r="F50" s="135">
        <v>10676</v>
      </c>
      <c r="G50" s="66">
        <v>6.9000000000000006E-2</v>
      </c>
      <c r="H50" s="300"/>
      <c r="I50" s="300"/>
      <c r="J50" s="171"/>
      <c r="K50" s="280">
        <v>13709</v>
      </c>
      <c r="L50" s="187">
        <v>7.4999999999999997E-2</v>
      </c>
      <c r="M50" s="300"/>
      <c r="N50" s="20">
        <v>3033</v>
      </c>
      <c r="O50" s="175">
        <v>0.284095166729112</v>
      </c>
    </row>
    <row r="51" spans="1:15">
      <c r="B51" s="19" t="s">
        <v>273</v>
      </c>
      <c r="C51" s="301"/>
      <c r="D51" s="300"/>
      <c r="E51" s="171"/>
      <c r="F51" s="135">
        <v>7625</v>
      </c>
      <c r="G51" s="66">
        <v>4.9000000000000002E-2</v>
      </c>
      <c r="H51" s="300"/>
      <c r="I51" s="300"/>
      <c r="J51" s="171"/>
      <c r="K51" s="280">
        <v>8118</v>
      </c>
      <c r="L51" s="187">
        <v>4.4999999999999998E-2</v>
      </c>
      <c r="M51" s="300"/>
      <c r="N51" s="20">
        <v>493</v>
      </c>
      <c r="O51" s="175">
        <v>6.4655737704918032E-2</v>
      </c>
    </row>
    <row r="52" spans="1:15">
      <c r="B52" s="19" t="s">
        <v>154</v>
      </c>
      <c r="C52" s="301"/>
      <c r="D52" s="300"/>
      <c r="E52" s="171"/>
      <c r="F52" s="135">
        <v>155255</v>
      </c>
      <c r="G52" s="66">
        <v>1</v>
      </c>
      <c r="H52" s="300"/>
      <c r="I52" s="300"/>
      <c r="J52" s="171"/>
      <c r="K52" s="280">
        <v>182135</v>
      </c>
      <c r="L52" s="187">
        <v>1</v>
      </c>
      <c r="M52" s="300"/>
      <c r="N52" s="20">
        <v>26880</v>
      </c>
      <c r="O52" s="175">
        <v>0.17313452062735499</v>
      </c>
    </row>
    <row r="53" spans="1:15">
      <c r="A53" s="19" t="s">
        <v>275</v>
      </c>
      <c r="B53" s="19" t="s">
        <v>274</v>
      </c>
      <c r="C53" s="301"/>
      <c r="D53" s="300"/>
      <c r="E53" s="171"/>
      <c r="F53" s="135">
        <v>57367</v>
      </c>
      <c r="G53" s="66">
        <v>0.16600000000000001</v>
      </c>
      <c r="H53" s="300"/>
      <c r="I53" s="300"/>
      <c r="J53" s="171"/>
      <c r="K53" s="280">
        <v>69589</v>
      </c>
      <c r="L53" s="187">
        <v>0.17399999999999999</v>
      </c>
      <c r="M53" s="300"/>
      <c r="N53" s="20">
        <v>12222</v>
      </c>
      <c r="O53" s="175">
        <v>0.21304931406557778</v>
      </c>
    </row>
    <row r="54" spans="1:15">
      <c r="B54" s="19" t="s">
        <v>275</v>
      </c>
      <c r="C54" s="301"/>
      <c r="D54" s="300"/>
      <c r="E54" s="171"/>
      <c r="F54" s="135">
        <v>236328</v>
      </c>
      <c r="G54" s="66">
        <v>0.68400000000000005</v>
      </c>
      <c r="H54" s="300"/>
      <c r="I54" s="300"/>
      <c r="J54" s="171"/>
      <c r="K54" s="280">
        <v>268134</v>
      </c>
      <c r="L54" s="187">
        <v>0.67100000000000004</v>
      </c>
      <c r="M54" s="300"/>
      <c r="N54" s="20">
        <v>31806</v>
      </c>
      <c r="O54" s="175">
        <v>0.13458413730070073</v>
      </c>
    </row>
    <row r="55" spans="1:15">
      <c r="B55" s="19" t="s">
        <v>272</v>
      </c>
      <c r="C55" s="301"/>
      <c r="D55" s="300"/>
      <c r="E55" s="171"/>
      <c r="F55" s="135">
        <v>38185</v>
      </c>
      <c r="G55" s="66">
        <v>0.111</v>
      </c>
      <c r="H55" s="300"/>
      <c r="I55" s="300"/>
      <c r="J55" s="171"/>
      <c r="K55" s="280">
        <v>47329</v>
      </c>
      <c r="L55" s="187">
        <v>0.11799999999999999</v>
      </c>
      <c r="M55" s="300"/>
      <c r="N55" s="20">
        <v>9144</v>
      </c>
      <c r="O55" s="175">
        <v>0.23946575880581381</v>
      </c>
    </row>
    <row r="56" spans="1:15">
      <c r="B56" s="19" t="s">
        <v>273</v>
      </c>
      <c r="C56" s="301"/>
      <c r="D56" s="300"/>
      <c r="E56" s="171"/>
      <c r="F56" s="135">
        <v>13379</v>
      </c>
      <c r="G56" s="66">
        <v>3.9E-2</v>
      </c>
      <c r="H56" s="300"/>
      <c r="I56" s="300"/>
      <c r="J56" s="171"/>
      <c r="K56" s="280">
        <v>14630</v>
      </c>
      <c r="L56" s="187">
        <v>3.6999999999999998E-2</v>
      </c>
      <c r="M56" s="300"/>
      <c r="N56" s="20">
        <v>1251</v>
      </c>
      <c r="O56" s="175">
        <v>9.3504746244113909E-2</v>
      </c>
    </row>
    <row r="57" spans="1:15">
      <c r="B57" s="19" t="s">
        <v>154</v>
      </c>
      <c r="C57" s="301"/>
      <c r="D57" s="300"/>
      <c r="E57" s="171"/>
      <c r="F57" s="135">
        <v>345259</v>
      </c>
      <c r="G57" s="66">
        <v>1</v>
      </c>
      <c r="H57" s="300"/>
      <c r="I57" s="300"/>
      <c r="J57" s="171"/>
      <c r="K57" s="280">
        <v>399682</v>
      </c>
      <c r="L57" s="187">
        <v>1</v>
      </c>
      <c r="M57" s="300"/>
      <c r="N57" s="20">
        <v>54423</v>
      </c>
      <c r="O57" s="175">
        <v>0.15762948974537955</v>
      </c>
    </row>
    <row r="58" spans="1:15">
      <c r="A58" s="19" t="s">
        <v>272</v>
      </c>
      <c r="B58" s="19" t="s">
        <v>274</v>
      </c>
      <c r="C58" s="301"/>
      <c r="D58" s="300"/>
      <c r="E58" s="171"/>
      <c r="F58" s="135">
        <v>6717</v>
      </c>
      <c r="G58" s="66">
        <v>0.13600000000000001</v>
      </c>
      <c r="H58" s="300"/>
      <c r="I58" s="300"/>
      <c r="J58" s="171"/>
      <c r="K58" s="280">
        <v>8337</v>
      </c>
      <c r="L58" s="187">
        <v>0.14499999999999999</v>
      </c>
      <c r="M58" s="300"/>
      <c r="N58" s="20">
        <v>1620</v>
      </c>
      <c r="O58" s="175">
        <v>0.241179097811523</v>
      </c>
    </row>
    <row r="59" spans="1:15">
      <c r="B59" s="19" t="s">
        <v>275</v>
      </c>
      <c r="C59" s="301"/>
      <c r="D59" s="300"/>
      <c r="E59" s="171"/>
      <c r="F59" s="135">
        <v>22847</v>
      </c>
      <c r="G59" s="66">
        <v>0.46200000000000002</v>
      </c>
      <c r="H59" s="300"/>
      <c r="I59" s="300"/>
      <c r="J59" s="171"/>
      <c r="K59" s="280">
        <v>26601</v>
      </c>
      <c r="L59" s="187">
        <v>0.46300000000000002</v>
      </c>
      <c r="M59" s="300"/>
      <c r="N59" s="20">
        <v>3754</v>
      </c>
      <c r="O59" s="175">
        <v>0.16431041274565589</v>
      </c>
    </row>
    <row r="60" spans="1:15">
      <c r="B60" s="19" t="s">
        <v>272</v>
      </c>
      <c r="C60" s="301"/>
      <c r="D60" s="300"/>
      <c r="E60" s="171"/>
      <c r="F60" s="135">
        <v>17161</v>
      </c>
      <c r="G60" s="66">
        <v>0.34699999999999998</v>
      </c>
      <c r="H60" s="300"/>
      <c r="I60" s="300"/>
      <c r="J60" s="171"/>
      <c r="K60" s="280">
        <v>19406</v>
      </c>
      <c r="L60" s="187">
        <v>0.33800000000000002</v>
      </c>
      <c r="M60" s="300"/>
      <c r="N60" s="20">
        <v>2245</v>
      </c>
      <c r="O60" s="175">
        <v>0.13081988229124178</v>
      </c>
    </row>
    <row r="61" spans="1:15">
      <c r="B61" s="19" t="s">
        <v>273</v>
      </c>
      <c r="C61" s="301"/>
      <c r="D61" s="300"/>
      <c r="E61" s="171"/>
      <c r="F61" s="135">
        <v>2739</v>
      </c>
      <c r="G61" s="66">
        <v>5.5E-2</v>
      </c>
      <c r="H61" s="300"/>
      <c r="I61" s="300"/>
      <c r="J61" s="171"/>
      <c r="K61" s="280">
        <v>3093</v>
      </c>
      <c r="L61" s="187">
        <v>5.3999999999999999E-2</v>
      </c>
      <c r="M61" s="300"/>
      <c r="N61" s="20">
        <v>354</v>
      </c>
      <c r="O61" s="175">
        <v>0.12924424972617743</v>
      </c>
    </row>
    <row r="62" spans="1:15">
      <c r="B62" s="19" t="s">
        <v>154</v>
      </c>
      <c r="C62" s="301"/>
      <c r="D62" s="300"/>
      <c r="E62" s="171"/>
      <c r="F62" s="135">
        <v>49464</v>
      </c>
      <c r="G62" s="66">
        <v>1</v>
      </c>
      <c r="H62" s="300"/>
      <c r="I62" s="300"/>
      <c r="J62" s="171"/>
      <c r="K62" s="280">
        <v>57437</v>
      </c>
      <c r="L62" s="187">
        <v>1</v>
      </c>
      <c r="M62" s="300"/>
      <c r="N62" s="20">
        <v>7973</v>
      </c>
      <c r="O62" s="175">
        <v>0.16118793465955039</v>
      </c>
    </row>
    <row r="63" spans="1:15">
      <c r="A63" s="19" t="s">
        <v>273</v>
      </c>
      <c r="B63" s="19" t="s">
        <v>274</v>
      </c>
      <c r="C63" s="301"/>
      <c r="D63" s="300"/>
      <c r="E63" s="171"/>
      <c r="F63" s="135">
        <v>80754</v>
      </c>
      <c r="G63" s="66">
        <v>0.25600000000000001</v>
      </c>
      <c r="H63" s="300"/>
      <c r="I63" s="300"/>
      <c r="J63" s="171"/>
      <c r="K63" s="280">
        <v>82230</v>
      </c>
      <c r="L63" s="187">
        <v>0.27100000000000002</v>
      </c>
      <c r="M63" s="300"/>
      <c r="N63" s="20">
        <v>1476</v>
      </c>
      <c r="O63" s="175">
        <v>1.8277732372390221E-2</v>
      </c>
    </row>
    <row r="64" spans="1:15">
      <c r="B64" s="19" t="s">
        <v>275</v>
      </c>
      <c r="C64" s="301"/>
      <c r="D64" s="300"/>
      <c r="E64" s="171"/>
      <c r="F64" s="135">
        <v>148366</v>
      </c>
      <c r="G64" s="66">
        <v>0.47099999999999997</v>
      </c>
      <c r="H64" s="300"/>
      <c r="I64" s="300"/>
      <c r="J64" s="171"/>
      <c r="K64" s="280">
        <v>139776</v>
      </c>
      <c r="L64" s="187">
        <v>0.46</v>
      </c>
      <c r="M64" s="300"/>
      <c r="N64" s="20">
        <v>-8590</v>
      </c>
      <c r="O64" s="175">
        <v>-5.7897361929282992E-2</v>
      </c>
    </row>
    <row r="65" spans="1:15">
      <c r="B65" s="19" t="s">
        <v>272</v>
      </c>
      <c r="C65" s="301"/>
      <c r="D65" s="300"/>
      <c r="E65" s="171"/>
      <c r="F65" s="135">
        <v>44695</v>
      </c>
      <c r="G65" s="66">
        <v>0.14199999999999999</v>
      </c>
      <c r="H65" s="300"/>
      <c r="I65" s="300"/>
      <c r="J65" s="171"/>
      <c r="K65" s="280">
        <v>44952</v>
      </c>
      <c r="L65" s="187">
        <v>0.14799999999999999</v>
      </c>
      <c r="M65" s="300"/>
      <c r="N65" s="20">
        <v>257</v>
      </c>
      <c r="O65" s="175">
        <v>5.750083902002461E-3</v>
      </c>
    </row>
    <row r="66" spans="1:15">
      <c r="B66" s="19" t="s">
        <v>273</v>
      </c>
      <c r="C66" s="301"/>
      <c r="D66" s="300"/>
      <c r="E66" s="171"/>
      <c r="F66" s="135">
        <v>41031</v>
      </c>
      <c r="G66" s="66">
        <v>0.13</v>
      </c>
      <c r="H66" s="300"/>
      <c r="I66" s="300"/>
      <c r="J66" s="171"/>
      <c r="K66" s="280">
        <v>36957</v>
      </c>
      <c r="L66" s="187">
        <v>0.122</v>
      </c>
      <c r="M66" s="300"/>
      <c r="N66" s="20">
        <v>-4074</v>
      </c>
      <c r="O66" s="175">
        <v>-9.9290780141843976E-2</v>
      </c>
    </row>
    <row r="67" spans="1:15">
      <c r="B67" s="19" t="s">
        <v>154</v>
      </c>
      <c r="C67" s="301"/>
      <c r="D67" s="300"/>
      <c r="E67" s="171"/>
      <c r="F67" s="135">
        <v>314846</v>
      </c>
      <c r="G67" s="66">
        <v>1</v>
      </c>
      <c r="H67" s="300"/>
      <c r="I67" s="300"/>
      <c r="J67" s="171"/>
      <c r="K67" s="280">
        <v>303915</v>
      </c>
      <c r="L67" s="187">
        <v>1</v>
      </c>
      <c r="M67" s="300"/>
      <c r="N67" s="20">
        <v>-10931</v>
      </c>
      <c r="O67" s="175">
        <v>-3.4718560820210513E-2</v>
      </c>
    </row>
    <row r="68" spans="1:15">
      <c r="A68" s="19" t="s">
        <v>276</v>
      </c>
      <c r="C68" s="301"/>
      <c r="D68" s="300"/>
      <c r="E68" s="171"/>
      <c r="F68" s="135">
        <v>864824</v>
      </c>
      <c r="G68" s="66">
        <v>1</v>
      </c>
      <c r="H68" s="300"/>
      <c r="I68" s="300"/>
      <c r="J68" s="171"/>
      <c r="K68" s="280">
        <v>943169</v>
      </c>
      <c r="L68" s="187">
        <v>1</v>
      </c>
      <c r="M68" s="300"/>
      <c r="N68" s="20">
        <v>78345</v>
      </c>
      <c r="O68" s="175">
        <v>9.0590686659944686E-2</v>
      </c>
    </row>
    <row r="69" spans="1:15">
      <c r="C69" s="378"/>
      <c r="E69" s="174"/>
      <c r="F69" s="135"/>
      <c r="G69" s="66"/>
      <c r="I69" s="20"/>
      <c r="J69" s="175"/>
      <c r="K69" s="280"/>
      <c r="L69" s="187"/>
      <c r="N69" s="20"/>
      <c r="O69" s="175"/>
    </row>
    <row r="70" spans="1:15">
      <c r="C70" s="378"/>
      <c r="E70" s="174"/>
      <c r="F70" s="135"/>
      <c r="G70" s="66"/>
      <c r="I70" s="20"/>
      <c r="J70" s="175"/>
      <c r="K70" s="135"/>
      <c r="L70" s="66"/>
      <c r="N70" s="20"/>
      <c r="O70" s="175"/>
    </row>
    <row r="71" spans="1:15">
      <c r="A71" s="93" t="s">
        <v>31</v>
      </c>
      <c r="B71" s="93"/>
      <c r="C71" s="89"/>
      <c r="E71" s="174"/>
      <c r="F71" s="89"/>
      <c r="J71" s="174"/>
      <c r="K71" s="135"/>
      <c r="L71" s="66"/>
      <c r="N71" s="20"/>
      <c r="O71" s="175"/>
    </row>
    <row r="72" spans="1:15">
      <c r="B72" s="19" t="s">
        <v>167</v>
      </c>
      <c r="C72" s="199">
        <v>361511</v>
      </c>
      <c r="D72" s="86">
        <v>0.38300000000000001</v>
      </c>
      <c r="E72" s="175">
        <v>0.02</v>
      </c>
      <c r="F72" s="135">
        <v>346556</v>
      </c>
      <c r="G72" s="66">
        <v>0.4007243092236108</v>
      </c>
      <c r="H72" s="187">
        <v>2.0857402236418878E-2</v>
      </c>
      <c r="I72" s="20">
        <v>-14955</v>
      </c>
      <c r="J72" s="175">
        <v>-4.1368035827402207E-2</v>
      </c>
      <c r="K72" s="280">
        <v>380692</v>
      </c>
      <c r="L72" s="187">
        <v>0.40363073849967501</v>
      </c>
      <c r="M72" s="187">
        <v>2.2216452553804833E-2</v>
      </c>
      <c r="N72" s="20">
        <v>34136</v>
      </c>
      <c r="O72" s="175">
        <v>9.8500675215549574E-2</v>
      </c>
    </row>
    <row r="73" spans="1:15">
      <c r="B73" s="19" t="s">
        <v>168</v>
      </c>
      <c r="C73" s="199">
        <v>557478</v>
      </c>
      <c r="D73" s="86">
        <v>0.59</v>
      </c>
      <c r="E73" s="175">
        <v>3.1E-2</v>
      </c>
      <c r="F73" s="135">
        <v>493508</v>
      </c>
      <c r="G73" s="66">
        <v>0.5706455880040332</v>
      </c>
      <c r="H73" s="187">
        <v>3.0827454817272365E-2</v>
      </c>
      <c r="I73" s="20">
        <v>-63970</v>
      </c>
      <c r="J73" s="175">
        <v>-0.11474892282744791</v>
      </c>
      <c r="K73" s="280">
        <v>534229</v>
      </c>
      <c r="L73" s="187">
        <v>0.56641916772073719</v>
      </c>
      <c r="M73" s="187">
        <v>3.2583217943242045E-2</v>
      </c>
      <c r="N73" s="20">
        <v>40721</v>
      </c>
      <c r="O73" s="175">
        <v>8.2513353380289686E-2</v>
      </c>
    </row>
    <row r="74" spans="1:15">
      <c r="B74" s="19" t="s">
        <v>123</v>
      </c>
      <c r="C74" s="199">
        <v>25179</v>
      </c>
      <c r="D74" s="86">
        <v>2.7E-2</v>
      </c>
      <c r="E74" s="175">
        <v>7.0000000000000001E-3</v>
      </c>
      <c r="F74" s="135">
        <v>24760</v>
      </c>
      <c r="G74" s="66">
        <v>2.8630102772355993E-2</v>
      </c>
      <c r="H74" s="187">
        <v>7.78977670460355E-3</v>
      </c>
      <c r="I74" s="20">
        <v>-419</v>
      </c>
      <c r="J74" s="175">
        <v>-1.6640851503236825E-2</v>
      </c>
      <c r="K74" s="280">
        <v>28248</v>
      </c>
      <c r="L74" s="187">
        <v>2.9950093779587753E-2</v>
      </c>
      <c r="M74" s="187">
        <v>8.5366664450501964E-3</v>
      </c>
      <c r="N74" s="20">
        <v>3488</v>
      </c>
      <c r="O74" s="175">
        <v>0.14087237479806139</v>
      </c>
    </row>
    <row r="75" spans="1:15">
      <c r="B75" s="19" t="s">
        <v>154</v>
      </c>
      <c r="C75" s="199">
        <v>944168</v>
      </c>
      <c r="D75" s="86">
        <v>1</v>
      </c>
      <c r="E75" s="175">
        <v>2.4E-2</v>
      </c>
      <c r="F75" s="135">
        <v>864824</v>
      </c>
      <c r="G75" s="66">
        <v>1</v>
      </c>
      <c r="H75" s="187">
        <v>2.4155250266641649E-2</v>
      </c>
      <c r="I75" s="20">
        <v>-79344</v>
      </c>
      <c r="J75" s="175">
        <v>-8.4035891917540101E-2</v>
      </c>
      <c r="K75" s="280">
        <v>943169</v>
      </c>
      <c r="L75" s="187">
        <v>1</v>
      </c>
      <c r="M75" s="187">
        <v>2.5601457224644589E-2</v>
      </c>
      <c r="N75" s="20">
        <v>78345</v>
      </c>
      <c r="O75" s="175">
        <v>9.0590686659944686E-2</v>
      </c>
    </row>
    <row r="76" spans="1:15">
      <c r="C76" s="89"/>
      <c r="E76" s="174"/>
      <c r="F76" s="89"/>
      <c r="I76" s="20"/>
      <c r="J76" s="175"/>
      <c r="K76" s="89"/>
      <c r="N76" s="20"/>
      <c r="O76" s="175"/>
    </row>
    <row r="77" spans="1:15">
      <c r="A77" s="93" t="s">
        <v>32</v>
      </c>
      <c r="B77" s="93"/>
      <c r="C77" s="89"/>
      <c r="E77" s="174"/>
      <c r="F77" s="89"/>
      <c r="I77" s="20"/>
      <c r="J77" s="175"/>
      <c r="K77" s="135"/>
      <c r="L77" s="66"/>
      <c r="M77" s="88"/>
      <c r="N77" s="20"/>
      <c r="O77" s="175"/>
    </row>
    <row r="78" spans="1:15">
      <c r="B78" s="19" t="s">
        <v>277</v>
      </c>
      <c r="C78" s="199">
        <v>174113</v>
      </c>
      <c r="D78" s="86">
        <v>0.18440000000000001</v>
      </c>
      <c r="E78" s="171"/>
      <c r="F78" s="135">
        <v>172509</v>
      </c>
      <c r="G78" s="66">
        <v>0.1994729563471874</v>
      </c>
      <c r="H78" s="300"/>
      <c r="I78" s="20">
        <v>-1604</v>
      </c>
      <c r="J78" s="175">
        <v>-9.2124080338630652E-3</v>
      </c>
      <c r="K78" s="280">
        <v>197104</v>
      </c>
      <c r="L78" s="187">
        <v>0.20898057506130926</v>
      </c>
      <c r="M78" s="300"/>
      <c r="N78" s="20">
        <v>24595</v>
      </c>
      <c r="O78" s="175">
        <v>0.14257227159162711</v>
      </c>
    </row>
    <row r="79" spans="1:15">
      <c r="B79" s="19" t="s">
        <v>134</v>
      </c>
      <c r="C79" s="199">
        <v>460798</v>
      </c>
      <c r="D79" s="86">
        <v>0.48799999999999999</v>
      </c>
      <c r="E79" s="171"/>
      <c r="F79" s="135">
        <v>403899</v>
      </c>
      <c r="G79" s="66">
        <v>0.46703028593101026</v>
      </c>
      <c r="H79" s="300"/>
      <c r="I79" s="20">
        <v>-56899</v>
      </c>
      <c r="J79" s="175">
        <v>-0.1234792685732143</v>
      </c>
      <c r="K79" s="280">
        <v>426231</v>
      </c>
      <c r="L79" s="187">
        <v>0.45191370793569341</v>
      </c>
      <c r="M79" s="300"/>
      <c r="N79" s="20">
        <v>22332</v>
      </c>
      <c r="O79" s="175">
        <v>5.5291050485393622E-2</v>
      </c>
    </row>
    <row r="80" spans="1:15">
      <c r="B80" s="19" t="s">
        <v>136</v>
      </c>
      <c r="C80" s="199">
        <v>205744</v>
      </c>
      <c r="D80" s="86">
        <v>0.21790000000000001</v>
      </c>
      <c r="E80" s="171"/>
      <c r="F80" s="135">
        <v>188336</v>
      </c>
      <c r="G80" s="66">
        <v>0.21777378981156859</v>
      </c>
      <c r="H80" s="300"/>
      <c r="I80" s="20">
        <v>-17408</v>
      </c>
      <c r="J80" s="175">
        <v>-8.4610000777665451E-2</v>
      </c>
      <c r="K80" s="280">
        <v>209071</v>
      </c>
      <c r="L80" s="187">
        <v>0.22166865111130668</v>
      </c>
      <c r="M80" s="300"/>
      <c r="N80" s="20">
        <v>20735</v>
      </c>
      <c r="O80" s="175">
        <v>0.11009578625435391</v>
      </c>
    </row>
    <row r="81" spans="1:15">
      <c r="B81" s="19" t="s">
        <v>137</v>
      </c>
      <c r="C81" s="199">
        <v>103376</v>
      </c>
      <c r="D81" s="86">
        <v>0.1095</v>
      </c>
      <c r="E81" s="171"/>
      <c r="F81" s="135">
        <v>99413</v>
      </c>
      <c r="G81" s="66">
        <v>0.11495171271842594</v>
      </c>
      <c r="H81" s="300"/>
      <c r="I81" s="20">
        <v>-3963</v>
      </c>
      <c r="J81" s="175">
        <v>-3.8335783934375485E-2</v>
      </c>
      <c r="K81" s="280">
        <v>110678</v>
      </c>
      <c r="L81" s="187">
        <v>0.11734694418497639</v>
      </c>
      <c r="M81" s="300"/>
      <c r="N81" s="20">
        <v>11265</v>
      </c>
      <c r="O81" s="175">
        <v>0.11331515998913623</v>
      </c>
    </row>
    <row r="82" spans="1:15">
      <c r="B82" s="19" t="s">
        <v>123</v>
      </c>
      <c r="C82" s="89">
        <v>137</v>
      </c>
      <c r="D82" s="86">
        <v>1E-4</v>
      </c>
      <c r="E82" s="171"/>
      <c r="F82" s="135">
        <v>667</v>
      </c>
      <c r="G82" s="66">
        <v>7.7125519180781289E-4</v>
      </c>
      <c r="H82" s="300"/>
      <c r="I82" s="20">
        <v>530</v>
      </c>
      <c r="J82" s="175">
        <v>3.8686131386861313</v>
      </c>
      <c r="K82" s="280">
        <v>85</v>
      </c>
      <c r="L82" s="187">
        <v>9.0121706714279206E-5</v>
      </c>
      <c r="M82" s="300"/>
      <c r="N82" s="20">
        <v>-582</v>
      </c>
      <c r="O82" s="175">
        <v>-0.87256371814092959</v>
      </c>
    </row>
    <row r="83" spans="1:15">
      <c r="B83" s="19" t="s">
        <v>154</v>
      </c>
      <c r="C83" s="199">
        <v>944168</v>
      </c>
      <c r="D83" s="86">
        <v>1</v>
      </c>
      <c r="E83" s="171"/>
      <c r="F83" s="135">
        <v>864824</v>
      </c>
      <c r="G83" s="66">
        <v>1</v>
      </c>
      <c r="H83" s="300"/>
      <c r="I83" s="20">
        <v>-79344</v>
      </c>
      <c r="J83" s="175">
        <v>-8.4035891917540101E-2</v>
      </c>
      <c r="K83" s="280">
        <v>943169</v>
      </c>
      <c r="L83" s="187">
        <v>1</v>
      </c>
      <c r="M83" s="300"/>
      <c r="N83" s="20">
        <v>78345</v>
      </c>
      <c r="O83" s="175">
        <v>9.0590686659944686E-2</v>
      </c>
    </row>
    <row r="84" spans="1:15">
      <c r="B84" s="25" t="s">
        <v>278</v>
      </c>
      <c r="C84" s="20"/>
      <c r="N84" s="83"/>
    </row>
    <row r="85" spans="1:15">
      <c r="C85" s="20"/>
      <c r="M85" s="20"/>
      <c r="N85" s="83"/>
    </row>
    <row r="86" spans="1:15" ht="15.6" customHeight="1">
      <c r="A86" s="471"/>
      <c r="B86" s="471"/>
      <c r="C86" s="458" t="s">
        <v>267</v>
      </c>
      <c r="D86" s="458"/>
      <c r="E86" s="458"/>
      <c r="F86" s="458" t="s">
        <v>268</v>
      </c>
      <c r="G86" s="459"/>
      <c r="H86" s="459"/>
      <c r="I86" s="459" t="s">
        <v>259</v>
      </c>
      <c r="J86" s="463"/>
      <c r="K86" s="458" t="s">
        <v>269</v>
      </c>
      <c r="L86" s="459"/>
      <c r="M86" s="459"/>
      <c r="N86" s="459" t="s">
        <v>259</v>
      </c>
      <c r="O86" s="463"/>
    </row>
    <row r="87" spans="1:15" s="92" customFormat="1" ht="28.9">
      <c r="A87" s="471"/>
      <c r="B87" s="471"/>
      <c r="C87" s="59" t="s">
        <v>93</v>
      </c>
      <c r="D87" s="118" t="s">
        <v>146</v>
      </c>
      <c r="E87" s="118" t="s">
        <v>245</v>
      </c>
      <c r="F87" s="59" t="s">
        <v>145</v>
      </c>
      <c r="G87" s="118" t="s">
        <v>146</v>
      </c>
      <c r="H87" s="118" t="s">
        <v>245</v>
      </c>
      <c r="I87" s="118" t="s">
        <v>93</v>
      </c>
      <c r="J87" s="119" t="s">
        <v>279</v>
      </c>
      <c r="K87" s="114" t="s">
        <v>93</v>
      </c>
      <c r="L87" s="115" t="s">
        <v>146</v>
      </c>
      <c r="M87" s="115" t="s">
        <v>245</v>
      </c>
      <c r="N87" s="118" t="s">
        <v>150</v>
      </c>
      <c r="O87" s="119" t="s">
        <v>151</v>
      </c>
    </row>
    <row r="88" spans="1:15">
      <c r="A88" s="93" t="s">
        <v>33</v>
      </c>
      <c r="B88" s="93"/>
      <c r="F88" s="89"/>
      <c r="I88" s="20"/>
      <c r="J88" s="175"/>
      <c r="K88" s="89"/>
      <c r="N88" s="20"/>
      <c r="O88" s="175"/>
    </row>
    <row r="89" spans="1:15">
      <c r="A89" s="97"/>
      <c r="B89" s="87" t="s">
        <v>280</v>
      </c>
      <c r="C89" s="300"/>
      <c r="D89" s="300"/>
      <c r="E89" s="300"/>
      <c r="F89" s="135">
        <v>197469</v>
      </c>
      <c r="G89" s="66">
        <v>0.22833432004662221</v>
      </c>
      <c r="H89" s="88">
        <f>F89/'SCNC Demographics'!F36</f>
        <v>3.0269571775439628E-2</v>
      </c>
      <c r="I89" s="300"/>
      <c r="J89" s="171"/>
      <c r="K89" s="280">
        <v>224801</v>
      </c>
      <c r="L89" s="187">
        <v>0.23834646813031388</v>
      </c>
      <c r="M89" s="88">
        <f>K89/'SCNC Demographics'!K36</f>
        <v>3.2480934152134357E-2</v>
      </c>
      <c r="N89" s="20">
        <v>27332</v>
      </c>
      <c r="O89" s="175">
        <v>0.13841159878259374</v>
      </c>
    </row>
    <row r="90" spans="1:15">
      <c r="B90" s="19" t="s">
        <v>133</v>
      </c>
      <c r="C90" s="300"/>
      <c r="D90" s="300"/>
      <c r="E90" s="300"/>
      <c r="F90" s="135">
        <v>325930</v>
      </c>
      <c r="G90" s="66">
        <v>0.37687436981397371</v>
      </c>
      <c r="H90" s="88">
        <f>F90/'SCNC Demographics'!F37</f>
        <v>2.8955497480108588E-2</v>
      </c>
      <c r="I90" s="300"/>
      <c r="J90" s="171"/>
      <c r="K90" s="280">
        <v>351078</v>
      </c>
      <c r="L90" s="187">
        <v>0.37223233588042015</v>
      </c>
      <c r="M90" s="88">
        <f>K90/'SCNC Demographics'!K37</f>
        <v>3.0063435168647942E-2</v>
      </c>
      <c r="N90" s="20">
        <v>25148</v>
      </c>
      <c r="O90" s="175">
        <v>7.71576718927377E-2</v>
      </c>
    </row>
    <row r="91" spans="1:15">
      <c r="B91" s="19" t="s">
        <v>134</v>
      </c>
      <c r="C91" s="300"/>
      <c r="D91" s="300"/>
      <c r="E91" s="300"/>
      <c r="F91" s="135">
        <v>232607</v>
      </c>
      <c r="G91" s="66">
        <v>0.26896455232509736</v>
      </c>
      <c r="H91" s="88">
        <f>F91/'SCNC Demographics'!F38</f>
        <v>2.5271678666912351E-2</v>
      </c>
      <c r="I91" s="300"/>
      <c r="J91" s="171"/>
      <c r="K91" s="280">
        <v>251998</v>
      </c>
      <c r="L91" s="187">
        <v>0.26718223351276388</v>
      </c>
      <c r="M91" s="88">
        <f>K91/'SCNC Demographics'!K38</f>
        <v>2.6610912841810386E-2</v>
      </c>
      <c r="N91" s="20">
        <v>19391</v>
      </c>
      <c r="O91" s="175">
        <v>8.3363785268715046E-2</v>
      </c>
    </row>
    <row r="92" spans="1:15">
      <c r="B92" s="19" t="s">
        <v>136</v>
      </c>
      <c r="C92" s="300"/>
      <c r="D92" s="300"/>
      <c r="E92" s="300"/>
      <c r="F92" s="135">
        <v>77457</v>
      </c>
      <c r="G92" s="66">
        <v>8.9563888143714784E-2</v>
      </c>
      <c r="H92" s="88">
        <f>F92/'SCNC Demographics'!F39</f>
        <v>1.5382333105349828E-2</v>
      </c>
      <c r="I92" s="300"/>
      <c r="J92" s="171"/>
      <c r="K92" s="280">
        <v>83451</v>
      </c>
      <c r="L92" s="187">
        <v>8.8479371141333099E-2</v>
      </c>
      <c r="M92" s="88">
        <f>K92/'SCNC Demographics'!K39</f>
        <v>1.667859503357564E-2</v>
      </c>
      <c r="N92" s="20">
        <v>5994</v>
      </c>
      <c r="O92" s="175">
        <v>7.7384871606181488E-2</v>
      </c>
    </row>
    <row r="93" spans="1:15">
      <c r="B93" s="19" t="s">
        <v>137</v>
      </c>
      <c r="C93" s="300"/>
      <c r="D93" s="300"/>
      <c r="E93" s="300"/>
      <c r="F93" s="135">
        <v>30694</v>
      </c>
      <c r="G93" s="66">
        <v>3.5491614478784121E-2</v>
      </c>
      <c r="H93" s="88">
        <f>F93/'SCNC Demographics'!F40</f>
        <v>1.4094764722953885E-2</v>
      </c>
      <c r="I93" s="300"/>
      <c r="J93" s="171"/>
      <c r="K93" s="280">
        <v>31756</v>
      </c>
      <c r="L93" s="187">
        <v>3.3669469628454712E-2</v>
      </c>
      <c r="M93" s="88">
        <f>K93/'SCNC Demographics'!K40</f>
        <v>1.5495811309853766E-2</v>
      </c>
      <c r="N93" s="20">
        <v>1062</v>
      </c>
      <c r="O93" s="175">
        <v>3.4599596012249954E-2</v>
      </c>
    </row>
    <row r="94" spans="1:15">
      <c r="B94" s="19" t="s">
        <v>123</v>
      </c>
      <c r="C94" s="300"/>
      <c r="D94" s="300"/>
      <c r="E94" s="300"/>
      <c r="F94" s="135">
        <v>667</v>
      </c>
      <c r="G94" s="66">
        <v>7.6200475472466074E-4</v>
      </c>
      <c r="H94" s="88">
        <f>F94/'SCNC Demographics'!F42</f>
        <v>4.1546786228392713E-4</v>
      </c>
      <c r="I94" s="300"/>
      <c r="J94" s="171"/>
      <c r="K94" s="280">
        <v>73</v>
      </c>
      <c r="L94" s="187">
        <v>7.7398642236969193E-5</v>
      </c>
      <c r="M94" s="88">
        <f>K94/'SCNC Demographics'!K42</f>
        <v>4.246679736356814E-5</v>
      </c>
      <c r="N94" s="20">
        <v>-594</v>
      </c>
      <c r="O94" s="175">
        <v>-0.89055472263868063</v>
      </c>
    </row>
    <row r="95" spans="1:15">
      <c r="B95" s="19" t="s">
        <v>154</v>
      </c>
      <c r="C95" s="300"/>
      <c r="D95" s="300"/>
      <c r="E95" s="300"/>
      <c r="F95" s="135">
        <v>864824</v>
      </c>
      <c r="G95" s="66">
        <v>1</v>
      </c>
      <c r="H95" s="88">
        <f>F95/'SCNC Demographics'!F43</f>
        <v>2.4155250266641649E-2</v>
      </c>
      <c r="I95" s="300"/>
      <c r="J95" s="171"/>
      <c r="K95" s="280">
        <v>943169</v>
      </c>
      <c r="L95" s="187">
        <v>1</v>
      </c>
      <c r="M95" s="88">
        <f>K95/'SCNC Demographics'!K43</f>
        <v>2.5601457224644589E-2</v>
      </c>
      <c r="N95" s="20">
        <v>78345</v>
      </c>
      <c r="O95" s="175">
        <v>9.0590686659944686E-2</v>
      </c>
    </row>
    <row r="96" spans="1:15">
      <c r="F96" s="89"/>
      <c r="I96" s="20"/>
      <c r="J96" s="175"/>
      <c r="K96" s="196"/>
      <c r="L96"/>
      <c r="M96"/>
      <c r="N96" s="20"/>
      <c r="O96" s="175"/>
    </row>
    <row r="97" spans="1:15">
      <c r="A97" s="93" t="s">
        <v>34</v>
      </c>
      <c r="B97" s="93"/>
      <c r="F97" s="89"/>
      <c r="I97" s="20"/>
      <c r="J97" s="175"/>
      <c r="K97" s="89"/>
      <c r="N97" s="20"/>
      <c r="O97" s="175"/>
    </row>
    <row r="98" spans="1:15">
      <c r="B98" s="19" t="s">
        <v>124</v>
      </c>
      <c r="C98" s="20">
        <v>357675</v>
      </c>
      <c r="D98" s="83">
        <v>0.37880000000000003</v>
      </c>
      <c r="E98" s="300"/>
      <c r="F98" s="135">
        <v>316423</v>
      </c>
      <c r="G98" s="66">
        <v>0.36588138164528272</v>
      </c>
      <c r="H98" s="300"/>
      <c r="I98" s="20">
        <v>-41252</v>
      </c>
      <c r="J98" s="175">
        <v>-0.11533375270846438</v>
      </c>
      <c r="K98" s="280">
        <v>331799</v>
      </c>
      <c r="L98" s="187">
        <v>0.35179167254224852</v>
      </c>
      <c r="M98" s="300"/>
      <c r="N98" s="20">
        <v>15376</v>
      </c>
      <c r="O98" s="175">
        <v>4.8593180647424489E-2</v>
      </c>
    </row>
    <row r="99" spans="1:15">
      <c r="B99" s="19" t="s">
        <v>170</v>
      </c>
      <c r="C99" s="20">
        <v>164954</v>
      </c>
      <c r="D99" s="83">
        <v>0.17469999999999999</v>
      </c>
      <c r="E99" s="300"/>
      <c r="F99" s="135">
        <v>156437</v>
      </c>
      <c r="G99" s="66">
        <v>0.18088882824713468</v>
      </c>
      <c r="H99" s="300"/>
      <c r="I99" s="20">
        <v>-8517</v>
      </c>
      <c r="J99" s="175">
        <v>-5.1632576354620076E-2</v>
      </c>
      <c r="K99" s="280">
        <v>177298</v>
      </c>
      <c r="L99" s="187">
        <v>0.18798115714150909</v>
      </c>
      <c r="M99" s="300"/>
      <c r="N99" s="20">
        <v>20861</v>
      </c>
      <c r="O99" s="175">
        <v>0.13335080575567163</v>
      </c>
    </row>
    <row r="100" spans="1:15">
      <c r="B100" s="19" t="s">
        <v>171</v>
      </c>
      <c r="C100" s="20">
        <v>166195</v>
      </c>
      <c r="D100" s="83">
        <v>0.17599999999999999</v>
      </c>
      <c r="E100" s="300"/>
      <c r="F100" s="135">
        <v>163891</v>
      </c>
      <c r="G100" s="66">
        <v>0.18950792299936173</v>
      </c>
      <c r="H100" s="300"/>
      <c r="I100" s="20">
        <v>-2304</v>
      </c>
      <c r="J100" s="175">
        <v>-1.3863232949246367E-2</v>
      </c>
      <c r="K100" s="280">
        <v>185178</v>
      </c>
      <c r="L100" s="187">
        <v>0.19633596948160933</v>
      </c>
      <c r="M100" s="300"/>
      <c r="N100" s="20">
        <v>21287</v>
      </c>
      <c r="O100" s="175">
        <v>0.12988510656472899</v>
      </c>
    </row>
    <row r="101" spans="1:15">
      <c r="B101" s="19" t="s">
        <v>117</v>
      </c>
      <c r="C101" s="20">
        <v>24100</v>
      </c>
      <c r="D101" s="83">
        <v>2.5499999999999998E-2</v>
      </c>
      <c r="E101" s="300"/>
      <c r="F101" s="135">
        <v>22707</v>
      </c>
      <c r="G101" s="66">
        <v>2.6256209355892065E-2</v>
      </c>
      <c r="H101" s="300"/>
      <c r="I101" s="20">
        <v>-1393</v>
      </c>
      <c r="J101" s="175">
        <v>-5.7800829875518669E-2</v>
      </c>
      <c r="K101" s="280">
        <v>25069</v>
      </c>
      <c r="L101" s="187">
        <v>2.6579541948473711E-2</v>
      </c>
      <c r="M101" s="300"/>
      <c r="N101" s="20">
        <v>2362</v>
      </c>
      <c r="O101" s="175">
        <v>0.10402078654159511</v>
      </c>
    </row>
    <row r="102" spans="1:15">
      <c r="B102" s="19" t="s">
        <v>172</v>
      </c>
      <c r="C102" s="20">
        <v>10691</v>
      </c>
      <c r="D102" s="83">
        <v>1.1299999999999999E-2</v>
      </c>
      <c r="E102" s="300"/>
      <c r="F102" s="135">
        <v>10345</v>
      </c>
      <c r="G102" s="66">
        <v>1.1961971453151161E-2</v>
      </c>
      <c r="H102" s="300"/>
      <c r="I102" s="20">
        <v>-346</v>
      </c>
      <c r="J102" s="175">
        <v>-3.2363670376952577E-2</v>
      </c>
      <c r="K102" s="280">
        <v>11176</v>
      </c>
      <c r="L102" s="187">
        <v>1.1849414049868051E-2</v>
      </c>
      <c r="M102" s="300"/>
      <c r="N102" s="20">
        <v>831</v>
      </c>
      <c r="O102" s="175">
        <v>8.0328661188980188E-2</v>
      </c>
    </row>
    <row r="103" spans="1:15">
      <c r="B103" s="19" t="s">
        <v>121</v>
      </c>
      <c r="C103" s="20">
        <v>4148</v>
      </c>
      <c r="D103" s="83">
        <v>4.4000000000000003E-3</v>
      </c>
      <c r="E103" s="300"/>
      <c r="F103" s="135">
        <v>3574</v>
      </c>
      <c r="G103" s="66">
        <v>4.1326327668982357E-3</v>
      </c>
      <c r="H103" s="300"/>
      <c r="I103" s="20">
        <v>-574</v>
      </c>
      <c r="J103" s="175">
        <v>-0.13837994214079075</v>
      </c>
      <c r="K103" s="280">
        <v>3774</v>
      </c>
      <c r="L103" s="187">
        <v>4.0014037781139966E-3</v>
      </c>
      <c r="M103" s="300"/>
      <c r="N103" s="20">
        <v>200</v>
      </c>
      <c r="O103" s="175">
        <v>5.5959709009513151E-2</v>
      </c>
    </row>
    <row r="104" spans="1:15">
      <c r="B104" s="19" t="s">
        <v>281</v>
      </c>
      <c r="C104" s="20">
        <v>41522</v>
      </c>
      <c r="D104" s="83">
        <v>4.3999999999999997E-2</v>
      </c>
      <c r="E104" s="300"/>
      <c r="F104" s="135">
        <v>40788</v>
      </c>
      <c r="G104" s="66">
        <v>4.7163353468451387E-2</v>
      </c>
      <c r="H104" s="300"/>
      <c r="I104" s="20">
        <v>-734</v>
      </c>
      <c r="J104" s="175">
        <v>-1.7677375848947546E-2</v>
      </c>
      <c r="K104" s="280">
        <v>47311</v>
      </c>
      <c r="L104" s="187">
        <v>5.0161741957167806E-2</v>
      </c>
      <c r="M104" s="300"/>
      <c r="N104" s="20">
        <v>6523</v>
      </c>
      <c r="O104" s="175">
        <v>0.15992448759439051</v>
      </c>
    </row>
    <row r="105" spans="1:15">
      <c r="B105" s="19" t="s">
        <v>123</v>
      </c>
      <c r="C105" s="20">
        <v>174883</v>
      </c>
      <c r="D105" s="83">
        <v>0.1852</v>
      </c>
      <c r="E105" s="300"/>
      <c r="F105" s="135">
        <v>150659</v>
      </c>
      <c r="G105" s="66">
        <v>0.17420770006382802</v>
      </c>
      <c r="H105" s="300"/>
      <c r="I105" s="20">
        <v>-24224</v>
      </c>
      <c r="J105" s="175">
        <v>-0.13851546462492065</v>
      </c>
      <c r="K105" s="280">
        <v>161564</v>
      </c>
      <c r="L105" s="187">
        <v>0.17129909910100946</v>
      </c>
      <c r="M105" s="300"/>
      <c r="N105" s="20">
        <v>10905</v>
      </c>
      <c r="O105" s="175">
        <v>7.238200173902655E-2</v>
      </c>
    </row>
    <row r="106" spans="1:15">
      <c r="B106" s="19" t="s">
        <v>154</v>
      </c>
      <c r="C106" s="20">
        <v>944168</v>
      </c>
      <c r="D106" s="86">
        <v>1</v>
      </c>
      <c r="E106" s="300"/>
      <c r="F106" s="135">
        <v>864824</v>
      </c>
      <c r="G106" s="66">
        <v>1</v>
      </c>
      <c r="H106" s="300"/>
      <c r="I106" s="20">
        <v>-79344</v>
      </c>
      <c r="J106" s="175">
        <v>-8.4035891917540101E-2</v>
      </c>
      <c r="K106" s="280">
        <v>943169</v>
      </c>
      <c r="L106" s="187">
        <v>1</v>
      </c>
      <c r="M106" s="300"/>
      <c r="O106" s="174"/>
    </row>
    <row r="107" spans="1:15">
      <c r="B107" s="25" t="s">
        <v>282</v>
      </c>
      <c r="C107" s="20"/>
      <c r="F107" s="89"/>
      <c r="J107" s="174"/>
      <c r="K107" s="89"/>
      <c r="M107" s="20"/>
      <c r="N107" s="88"/>
      <c r="O107" s="174"/>
    </row>
    <row r="108" spans="1:15">
      <c r="F108" s="89"/>
      <c r="J108" s="174"/>
      <c r="K108" s="89"/>
      <c r="M108" s="20"/>
      <c r="N108" s="88"/>
      <c r="O108" s="174"/>
    </row>
    <row r="109" spans="1:15">
      <c r="A109" s="93" t="s">
        <v>35</v>
      </c>
      <c r="B109" s="93"/>
      <c r="F109" s="89"/>
      <c r="J109" s="174"/>
      <c r="K109" s="89"/>
      <c r="O109" s="174"/>
    </row>
    <row r="110" spans="1:15" ht="15" customHeight="1">
      <c r="B110" s="19" t="s">
        <v>124</v>
      </c>
      <c r="C110" s="98">
        <v>151968</v>
      </c>
      <c r="D110" s="83">
        <v>0.4032</v>
      </c>
      <c r="E110" s="86">
        <v>6.4000000000000001E-2</v>
      </c>
      <c r="F110" s="135">
        <v>155513</v>
      </c>
      <c r="G110" s="66">
        <v>0.38061917034404608</v>
      </c>
      <c r="H110" s="187">
        <v>5.5663891221446452E-2</v>
      </c>
      <c r="I110" s="22">
        <v>61442</v>
      </c>
      <c r="J110" s="322">
        <v>0.37100416641507156</v>
      </c>
      <c r="K110" s="280">
        <v>179244</v>
      </c>
      <c r="L110" s="187">
        <v>0.36110019883839695</v>
      </c>
      <c r="M110" s="187">
        <v>5.6101496246473002E-2</v>
      </c>
      <c r="N110" s="20">
        <v>23731</v>
      </c>
      <c r="O110" s="175">
        <v>0.15259817507218046</v>
      </c>
    </row>
    <row r="111" spans="1:15">
      <c r="B111" s="19" t="s">
        <v>170</v>
      </c>
      <c r="C111" s="98">
        <v>82419</v>
      </c>
      <c r="D111" s="83">
        <v>0.21870000000000001</v>
      </c>
      <c r="E111" s="86">
        <v>6.8000000000000005E-2</v>
      </c>
      <c r="F111" s="135">
        <v>91642</v>
      </c>
      <c r="G111" s="66">
        <v>0.22429444489315409</v>
      </c>
      <c r="H111" s="187">
        <v>6.1359576411226066E-2</v>
      </c>
      <c r="I111" s="22">
        <v>38893</v>
      </c>
      <c r="J111" s="322">
        <v>0.23484692953324074</v>
      </c>
      <c r="K111" s="280">
        <v>114614</v>
      </c>
      <c r="L111" s="187">
        <v>0.23089831843556285</v>
      </c>
      <c r="M111" s="187">
        <v>6.4812736126198617E-2</v>
      </c>
      <c r="N111" s="20">
        <v>22972</v>
      </c>
      <c r="O111" s="175">
        <v>0.25067108967503982</v>
      </c>
    </row>
    <row r="112" spans="1:15">
      <c r="B112" s="19" t="s">
        <v>171</v>
      </c>
      <c r="C112" s="98">
        <v>64399</v>
      </c>
      <c r="D112" s="83">
        <v>0.1709</v>
      </c>
      <c r="E112" s="86">
        <v>6.3E-2</v>
      </c>
      <c r="F112" s="135">
        <v>74795</v>
      </c>
      <c r="G112" s="66">
        <v>0.18306129292009624</v>
      </c>
      <c r="H112" s="187">
        <v>6.1269410103247497E-2</v>
      </c>
      <c r="I112" s="22">
        <v>28586</v>
      </c>
      <c r="J112" s="322">
        <v>0.17261034961656904</v>
      </c>
      <c r="K112" s="280">
        <v>93587</v>
      </c>
      <c r="L112" s="187">
        <v>0.18853788304595442</v>
      </c>
      <c r="M112" s="187">
        <v>6.7644809635809308E-2</v>
      </c>
      <c r="N112" s="20">
        <v>18792</v>
      </c>
      <c r="O112" s="175">
        <v>0.25124674109231898</v>
      </c>
    </row>
    <row r="113" spans="1:15">
      <c r="B113" s="19" t="s">
        <v>117</v>
      </c>
      <c r="C113" s="98">
        <v>12109</v>
      </c>
      <c r="D113" s="83">
        <v>3.2099999999999997E-2</v>
      </c>
      <c r="E113" s="86">
        <v>6.8000000000000005E-2</v>
      </c>
      <c r="F113" s="135">
        <v>13589</v>
      </c>
      <c r="G113" s="66">
        <v>3.3259173868456282E-2</v>
      </c>
      <c r="H113" s="187">
        <v>6.3068540452233326E-2</v>
      </c>
      <c r="I113" s="22">
        <v>6455</v>
      </c>
      <c r="J113" s="322">
        <v>3.8977114908520016E-2</v>
      </c>
      <c r="K113" s="280">
        <v>16424</v>
      </c>
      <c r="L113" s="187">
        <v>3.3087353918244584E-2</v>
      </c>
      <c r="M113" s="187">
        <v>6.3770389323973303E-2</v>
      </c>
      <c r="N113" s="20">
        <v>2835</v>
      </c>
      <c r="O113" s="175">
        <v>0.20862462285672234</v>
      </c>
    </row>
    <row r="114" spans="1:15">
      <c r="B114" s="19" t="s">
        <v>172</v>
      </c>
      <c r="C114" s="98">
        <v>4344</v>
      </c>
      <c r="D114" s="83">
        <v>1.15E-2</v>
      </c>
      <c r="E114" s="86">
        <v>5.7000000000000002E-2</v>
      </c>
      <c r="F114" s="135">
        <v>4934</v>
      </c>
      <c r="G114" s="66">
        <v>1.2075999990209972E-2</v>
      </c>
      <c r="H114" s="187">
        <v>5.5680946147248681E-2</v>
      </c>
      <c r="I114" s="22">
        <v>1792</v>
      </c>
      <c r="J114" s="322">
        <v>1.0820602620614697E-2</v>
      </c>
      <c r="K114" s="280">
        <v>5798</v>
      </c>
      <c r="L114" s="187">
        <v>1.1680496713223458E-2</v>
      </c>
      <c r="M114" s="187">
        <v>5.7417878964933305E-2</v>
      </c>
      <c r="N114" s="20">
        <v>864</v>
      </c>
      <c r="O114" s="175">
        <v>0.17511147142278072</v>
      </c>
    </row>
    <row r="115" spans="1:15">
      <c r="B115" s="19" t="s">
        <v>121</v>
      </c>
      <c r="C115" s="98">
        <v>1849</v>
      </c>
      <c r="D115" s="83">
        <v>4.8999999999999998E-3</v>
      </c>
      <c r="E115" s="86">
        <v>7.2999999999999995E-2</v>
      </c>
      <c r="F115" s="135">
        <v>1766</v>
      </c>
      <c r="G115" s="66">
        <v>4.322297523857075E-3</v>
      </c>
      <c r="H115" s="187">
        <v>5.8407196719142747E-2</v>
      </c>
      <c r="I115" s="22">
        <v>681</v>
      </c>
      <c r="J115" s="322">
        <v>4.1120705271420806E-3</v>
      </c>
      <c r="K115" s="280">
        <v>2113</v>
      </c>
      <c r="L115" s="187">
        <v>4.2567936452295911E-3</v>
      </c>
      <c r="M115" s="187">
        <v>5.9060290130530789E-2</v>
      </c>
      <c r="N115" s="20">
        <v>347</v>
      </c>
      <c r="O115" s="175">
        <v>0.19648924122310304</v>
      </c>
    </row>
    <row r="116" spans="1:15">
      <c r="B116" s="19" t="s">
        <v>173</v>
      </c>
      <c r="C116" s="98">
        <v>21140</v>
      </c>
      <c r="D116" s="83">
        <v>5.6099999999999997E-2</v>
      </c>
      <c r="E116" s="86">
        <v>6.0288380370057723E-2</v>
      </c>
      <c r="F116" s="135">
        <v>24029</v>
      </c>
      <c r="G116" s="66">
        <v>5.8811147905301057E-2</v>
      </c>
      <c r="H116" s="187">
        <v>5.6846059763001444E-2</v>
      </c>
      <c r="I116" s="22">
        <v>10044</v>
      </c>
      <c r="J116" s="322">
        <v>6.0648511563311393E-2</v>
      </c>
      <c r="K116" s="280">
        <v>29946</v>
      </c>
      <c r="L116" s="187">
        <v>6.0328415759604979E-2</v>
      </c>
      <c r="M116" s="187">
        <v>6.0216446212191285E-2</v>
      </c>
      <c r="N116" s="20">
        <v>5917</v>
      </c>
      <c r="O116" s="175">
        <v>0.24624412168629572</v>
      </c>
    </row>
    <row r="117" spans="1:15">
      <c r="B117" s="19" t="s">
        <v>123</v>
      </c>
      <c r="C117" s="98">
        <v>38700</v>
      </c>
      <c r="D117" s="83">
        <v>0.1027</v>
      </c>
      <c r="E117" s="86">
        <v>0.02</v>
      </c>
      <c r="F117" s="135">
        <v>42311</v>
      </c>
      <c r="G117" s="66">
        <v>0.10355647255487922</v>
      </c>
      <c r="H117" s="187">
        <v>2.0177067958711166E-2</v>
      </c>
      <c r="I117" s="22">
        <v>17717</v>
      </c>
      <c r="J117" s="322">
        <v>0.10698025481553046</v>
      </c>
      <c r="K117" s="280">
        <v>54657</v>
      </c>
      <c r="L117" s="187">
        <v>0.11011053964378313</v>
      </c>
      <c r="M117" s="187">
        <v>2.2031304227251712E-2</v>
      </c>
      <c r="N117" s="20">
        <v>12346</v>
      </c>
      <c r="O117" s="175">
        <v>0.29179173264635672</v>
      </c>
    </row>
    <row r="118" spans="1:15">
      <c r="B118" s="19" t="s">
        <v>154</v>
      </c>
      <c r="C118" s="98">
        <v>376928</v>
      </c>
      <c r="D118" s="83">
        <v>1</v>
      </c>
      <c r="E118" s="86">
        <v>5.1999999999999998E-2</v>
      </c>
      <c r="F118" s="135">
        <v>408579</v>
      </c>
      <c r="G118" s="66">
        <v>1</v>
      </c>
      <c r="H118" s="187">
        <v>4.8861291616449525E-2</v>
      </c>
      <c r="I118" s="22">
        <v>165610</v>
      </c>
      <c r="J118" s="322">
        <v>1</v>
      </c>
      <c r="K118" s="280">
        <v>496383</v>
      </c>
      <c r="L118" s="187">
        <v>1</v>
      </c>
      <c r="M118" s="187">
        <v>5.1071462266990046E-2</v>
      </c>
      <c r="N118" s="20">
        <v>87804</v>
      </c>
      <c r="O118" s="175">
        <v>0.21490091267539449</v>
      </c>
    </row>
    <row r="119" spans="1:15">
      <c r="C119" s="98"/>
      <c r="D119" s="83"/>
      <c r="E119" s="86"/>
      <c r="F119" s="135"/>
      <c r="G119" s="66"/>
      <c r="H119" s="88"/>
      <c r="I119" s="22"/>
      <c r="J119" s="322"/>
      <c r="K119" s="280"/>
      <c r="L119" s="187"/>
      <c r="M119" s="88"/>
      <c r="N119" s="20"/>
      <c r="O119" s="175"/>
    </row>
    <row r="120" spans="1:15">
      <c r="A120" s="93" t="s">
        <v>36</v>
      </c>
      <c r="C120" s="98"/>
      <c r="D120" s="83"/>
      <c r="E120" s="86"/>
      <c r="F120" s="135"/>
      <c r="G120" s="66"/>
      <c r="H120" s="88"/>
      <c r="I120" s="22"/>
      <c r="J120" s="322"/>
      <c r="K120" s="280"/>
      <c r="L120" s="187"/>
      <c r="M120" s="88"/>
      <c r="N120" s="20"/>
      <c r="O120" s="175"/>
    </row>
    <row r="121" spans="1:15">
      <c r="C121" s="98"/>
      <c r="D121" s="83"/>
      <c r="E121" s="86"/>
      <c r="F121" s="135"/>
      <c r="G121" s="66"/>
      <c r="H121" s="88"/>
      <c r="I121" s="22"/>
      <c r="J121" s="322"/>
      <c r="K121" s="280"/>
      <c r="L121" s="187"/>
      <c r="M121" s="88"/>
      <c r="N121" s="20"/>
      <c r="O121" s="175"/>
    </row>
    <row r="122" spans="1:15">
      <c r="A122" s="455" t="s">
        <v>124</v>
      </c>
      <c r="B122" s="6" t="s">
        <v>274</v>
      </c>
      <c r="C122" s="289">
        <v>99021</v>
      </c>
      <c r="D122" s="290">
        <v>0.27684629901446844</v>
      </c>
      <c r="E122" s="300"/>
      <c r="F122" s="280">
        <v>92632</v>
      </c>
      <c r="G122" s="187">
        <v>0.29274736665792311</v>
      </c>
      <c r="H122" s="300"/>
      <c r="I122" s="20">
        <f>F122-C122</f>
        <v>-6389</v>
      </c>
      <c r="J122" s="379">
        <f>I122/C122</f>
        <v>-6.4521667121115719E-2</v>
      </c>
      <c r="K122" s="280">
        <v>102461</v>
      </c>
      <c r="L122" s="187">
        <v>0.30880442677645203</v>
      </c>
      <c r="M122" s="300"/>
      <c r="N122" s="20">
        <v>9829</v>
      </c>
      <c r="O122" s="175">
        <v>0.1061080404179981</v>
      </c>
    </row>
    <row r="123" spans="1:15">
      <c r="A123" s="523"/>
      <c r="B123" s="6" t="s">
        <v>275</v>
      </c>
      <c r="C123" s="289">
        <v>190108</v>
      </c>
      <c r="D123" s="290">
        <v>0.53151044943034875</v>
      </c>
      <c r="E123" s="300"/>
      <c r="F123" s="280">
        <v>161241</v>
      </c>
      <c r="G123" s="187">
        <v>0.50957420920729535</v>
      </c>
      <c r="H123" s="300"/>
      <c r="I123" s="20">
        <f t="shared" ref="I123:I162" si="0">F123-C123</f>
        <v>-28867</v>
      </c>
      <c r="J123" s="379">
        <f t="shared" ref="J123:J162" si="1">I123/C123</f>
        <v>-0.15184526690091948</v>
      </c>
      <c r="K123" s="280">
        <v>164838</v>
      </c>
      <c r="L123" s="187">
        <v>0.49680077396254962</v>
      </c>
      <c r="M123" s="300"/>
      <c r="N123" s="20">
        <v>3597</v>
      </c>
      <c r="O123" s="175">
        <v>2.2308221854243027E-2</v>
      </c>
    </row>
    <row r="124" spans="1:15">
      <c r="A124" s="523"/>
      <c r="B124" s="6" t="s">
        <v>272</v>
      </c>
      <c r="C124" s="289">
        <v>40574</v>
      </c>
      <c r="D124" s="290">
        <v>0.11343817711609702</v>
      </c>
      <c r="E124" s="300"/>
      <c r="F124" s="280">
        <v>36750</v>
      </c>
      <c r="G124" s="187">
        <v>0.11614199979141845</v>
      </c>
      <c r="H124" s="300"/>
      <c r="I124" s="20">
        <f t="shared" si="0"/>
        <v>-3824</v>
      </c>
      <c r="J124" s="379">
        <f t="shared" si="1"/>
        <v>-9.4247547690639324E-2</v>
      </c>
      <c r="K124" s="280">
        <v>39626</v>
      </c>
      <c r="L124" s="187">
        <v>0.11942772582195847</v>
      </c>
      <c r="M124" s="300"/>
      <c r="N124" s="20">
        <v>2876</v>
      </c>
      <c r="O124" s="175">
        <v>7.8258503401360549E-2</v>
      </c>
    </row>
    <row r="125" spans="1:15">
      <c r="A125" s="523"/>
      <c r="B125" s="6" t="s">
        <v>273</v>
      </c>
      <c r="C125" s="289">
        <v>27972</v>
      </c>
      <c r="D125" s="290">
        <v>7.8205074439085767E-2</v>
      </c>
      <c r="E125" s="300"/>
      <c r="F125" s="280">
        <v>25800</v>
      </c>
      <c r="G125" s="187">
        <v>8.1536424343363154E-2</v>
      </c>
      <c r="H125" s="300"/>
      <c r="I125" s="20">
        <f t="shared" si="0"/>
        <v>-2172</v>
      </c>
      <c r="J125" s="379">
        <f t="shared" si="1"/>
        <v>-7.764907764907765E-2</v>
      </c>
      <c r="K125" s="280">
        <v>24874</v>
      </c>
      <c r="L125" s="187">
        <v>7.4967073439039897E-2</v>
      </c>
      <c r="M125" s="300"/>
      <c r="N125" s="20">
        <v>-926</v>
      </c>
      <c r="O125" s="175">
        <v>-3.5891472868217054E-2</v>
      </c>
    </row>
    <row r="126" spans="1:15">
      <c r="A126" s="523"/>
      <c r="B126" s="6" t="s">
        <v>154</v>
      </c>
      <c r="C126" s="289">
        <v>357675</v>
      </c>
      <c r="D126" s="290">
        <v>1</v>
      </c>
      <c r="E126" s="300"/>
      <c r="F126" s="280">
        <v>316423</v>
      </c>
      <c r="G126" s="187">
        <v>1</v>
      </c>
      <c r="H126" s="300"/>
      <c r="I126" s="20">
        <f t="shared" si="0"/>
        <v>-41252</v>
      </c>
      <c r="J126" s="379">
        <f t="shared" si="1"/>
        <v>-0.11533375270846438</v>
      </c>
      <c r="K126" s="280">
        <v>331799</v>
      </c>
      <c r="L126" s="187">
        <v>1</v>
      </c>
      <c r="M126" s="300"/>
      <c r="N126" s="20">
        <v>15376</v>
      </c>
      <c r="O126" s="175">
        <v>4.8593180647424489E-2</v>
      </c>
    </row>
    <row r="127" spans="1:15">
      <c r="A127" s="455" t="s">
        <v>170</v>
      </c>
      <c r="B127" s="6" t="s">
        <v>274</v>
      </c>
      <c r="C127" s="289">
        <v>29772</v>
      </c>
      <c r="D127" s="290">
        <v>0.18048668113534683</v>
      </c>
      <c r="E127" s="300"/>
      <c r="F127" s="280">
        <v>28467</v>
      </c>
      <c r="G127" s="187">
        <v>0.18197101708675056</v>
      </c>
      <c r="H127" s="300"/>
      <c r="I127" s="20">
        <f t="shared" si="0"/>
        <v>-1305</v>
      </c>
      <c r="J127" s="379">
        <f t="shared" si="1"/>
        <v>-4.3833131801692869E-2</v>
      </c>
      <c r="K127" s="280">
        <v>33550</v>
      </c>
      <c r="L127" s="187">
        <v>0.18922943293212557</v>
      </c>
      <c r="M127" s="300"/>
      <c r="N127" s="20">
        <v>5083</v>
      </c>
      <c r="O127" s="175">
        <v>0.17855762813081813</v>
      </c>
    </row>
    <row r="128" spans="1:15">
      <c r="A128" s="523"/>
      <c r="B128" s="6" t="s">
        <v>275</v>
      </c>
      <c r="C128" s="289">
        <v>104621</v>
      </c>
      <c r="D128" s="290">
        <v>0.63424348606278114</v>
      </c>
      <c r="E128" s="300"/>
      <c r="F128" s="280">
        <v>96533</v>
      </c>
      <c r="G128" s="187">
        <v>0.61707268740771049</v>
      </c>
      <c r="H128" s="300"/>
      <c r="I128" s="20">
        <f t="shared" si="0"/>
        <v>-8088</v>
      </c>
      <c r="J128" s="379">
        <f t="shared" si="1"/>
        <v>-7.7307615105953867E-2</v>
      </c>
      <c r="K128" s="280">
        <v>107590</v>
      </c>
      <c r="L128" s="187">
        <v>0.60683143633881942</v>
      </c>
      <c r="M128" s="300"/>
      <c r="N128" s="20">
        <v>11057</v>
      </c>
      <c r="O128" s="175">
        <v>0.11454114137134451</v>
      </c>
    </row>
    <row r="129" spans="1:15">
      <c r="A129" s="523"/>
      <c r="B129" s="6" t="s">
        <v>272</v>
      </c>
      <c r="C129" s="289">
        <v>21492</v>
      </c>
      <c r="D129" s="290">
        <v>0.1302908689695309</v>
      </c>
      <c r="E129" s="300"/>
      <c r="F129" s="280">
        <v>23093</v>
      </c>
      <c r="G129" s="187">
        <v>0.1476185301431247</v>
      </c>
      <c r="H129" s="300"/>
      <c r="I129" s="20">
        <f t="shared" si="0"/>
        <v>1601</v>
      </c>
      <c r="J129" s="379">
        <f t="shared" si="1"/>
        <v>7.4492834543085792E-2</v>
      </c>
      <c r="K129" s="280">
        <v>27237</v>
      </c>
      <c r="L129" s="187">
        <v>0.15362271430021771</v>
      </c>
      <c r="M129" s="300"/>
      <c r="N129" s="20">
        <v>4144</v>
      </c>
      <c r="O129" s="175">
        <v>0.17944831767202182</v>
      </c>
    </row>
    <row r="130" spans="1:15">
      <c r="A130" s="523"/>
      <c r="B130" s="6" t="s">
        <v>273</v>
      </c>
      <c r="C130" s="289">
        <v>9069</v>
      </c>
      <c r="D130" s="290">
        <v>5.4978963832341139E-2</v>
      </c>
      <c r="E130" s="300"/>
      <c r="F130" s="280">
        <v>8344</v>
      </c>
      <c r="G130" s="187">
        <v>5.3337765362414261E-2</v>
      </c>
      <c r="H130" s="300"/>
      <c r="I130" s="20">
        <f t="shared" si="0"/>
        <v>-725</v>
      </c>
      <c r="J130" s="379">
        <f t="shared" si="1"/>
        <v>-7.9942661814974086E-2</v>
      </c>
      <c r="K130" s="280">
        <v>8921</v>
      </c>
      <c r="L130" s="187">
        <v>5.0316416428837323E-2</v>
      </c>
      <c r="M130" s="300"/>
      <c r="N130" s="20">
        <v>577</v>
      </c>
      <c r="O130" s="175">
        <v>6.9151486097794826E-2</v>
      </c>
    </row>
    <row r="131" spans="1:15">
      <c r="A131" s="523"/>
      <c r="B131" s="6" t="s">
        <v>154</v>
      </c>
      <c r="C131" s="289">
        <v>164954</v>
      </c>
      <c r="D131" s="290">
        <v>1</v>
      </c>
      <c r="E131" s="300"/>
      <c r="F131" s="280">
        <v>156437</v>
      </c>
      <c r="G131" s="187">
        <v>1</v>
      </c>
      <c r="H131" s="300"/>
      <c r="I131" s="20">
        <f t="shared" si="0"/>
        <v>-8517</v>
      </c>
      <c r="J131" s="379">
        <f t="shared" si="1"/>
        <v>-5.1632576354620076E-2</v>
      </c>
      <c r="K131" s="280">
        <v>177298</v>
      </c>
      <c r="L131" s="187">
        <v>1</v>
      </c>
      <c r="M131" s="300"/>
      <c r="N131" s="20">
        <v>20861</v>
      </c>
      <c r="O131" s="175">
        <v>0.13335080575567163</v>
      </c>
    </row>
    <row r="132" spans="1:15">
      <c r="A132" s="455" t="s">
        <v>171</v>
      </c>
      <c r="B132" s="6" t="s">
        <v>274</v>
      </c>
      <c r="C132" s="289">
        <v>46156</v>
      </c>
      <c r="D132" s="290">
        <v>0.27772195312735043</v>
      </c>
      <c r="E132" s="300"/>
      <c r="F132" s="280">
        <v>46046</v>
      </c>
      <c r="G132" s="187">
        <v>0.2809550249861188</v>
      </c>
      <c r="H132" s="300"/>
      <c r="I132" s="20">
        <f t="shared" si="0"/>
        <v>-110</v>
      </c>
      <c r="J132" s="379">
        <f t="shared" si="1"/>
        <v>-2.3832221163012394E-3</v>
      </c>
      <c r="K132" s="280">
        <v>54132</v>
      </c>
      <c r="L132" s="187">
        <v>0.29232414217671648</v>
      </c>
      <c r="M132" s="300"/>
      <c r="N132" s="20">
        <v>8086</v>
      </c>
      <c r="O132" s="175">
        <v>0.17560700169395821</v>
      </c>
    </row>
    <row r="133" spans="1:15">
      <c r="A133" s="523"/>
      <c r="B133" s="6" t="s">
        <v>275</v>
      </c>
      <c r="C133" s="289">
        <v>89326</v>
      </c>
      <c r="D133" s="290">
        <v>0.53747706008002649</v>
      </c>
      <c r="E133" s="300"/>
      <c r="F133" s="280">
        <v>87103</v>
      </c>
      <c r="G133" s="187">
        <v>0.53146908616092403</v>
      </c>
      <c r="H133" s="300"/>
      <c r="I133" s="20">
        <f t="shared" si="0"/>
        <v>-2223</v>
      </c>
      <c r="J133" s="379">
        <f t="shared" si="1"/>
        <v>-2.4886371269283298E-2</v>
      </c>
      <c r="K133" s="280">
        <v>96528</v>
      </c>
      <c r="L133" s="187">
        <v>0.52127142533130288</v>
      </c>
      <c r="M133" s="300"/>
      <c r="N133" s="20">
        <v>9425</v>
      </c>
      <c r="O133" s="175">
        <v>0.10820522829294055</v>
      </c>
    </row>
    <row r="134" spans="1:15">
      <c r="A134" s="523"/>
      <c r="B134" s="6" t="s">
        <v>272</v>
      </c>
      <c r="C134" s="289">
        <v>22195</v>
      </c>
      <c r="D134" s="290">
        <v>0.13354794067210204</v>
      </c>
      <c r="E134" s="300"/>
      <c r="F134" s="280">
        <v>23598</v>
      </c>
      <c r="G134" s="187">
        <v>0.14398594187600294</v>
      </c>
      <c r="H134" s="300"/>
      <c r="I134" s="20">
        <f t="shared" si="0"/>
        <v>1403</v>
      </c>
      <c r="J134" s="379">
        <f t="shared" si="1"/>
        <v>6.3212435233160627E-2</v>
      </c>
      <c r="K134" s="280">
        <v>27376</v>
      </c>
      <c r="L134" s="187">
        <v>0.14783613604207843</v>
      </c>
      <c r="M134" s="300"/>
      <c r="N134" s="20">
        <v>3778</v>
      </c>
      <c r="O134" s="175">
        <v>0.16009831341639122</v>
      </c>
    </row>
    <row r="135" spans="1:15">
      <c r="A135" s="523"/>
      <c r="B135" s="6" t="s">
        <v>273</v>
      </c>
      <c r="C135" s="289">
        <v>8518</v>
      </c>
      <c r="D135" s="290">
        <v>5.1253046120521076E-2</v>
      </c>
      <c r="E135" s="300"/>
      <c r="F135" s="280">
        <v>7144</v>
      </c>
      <c r="G135" s="187">
        <v>4.3589946976954196E-2</v>
      </c>
      <c r="H135" s="300"/>
      <c r="I135" s="20">
        <f t="shared" si="0"/>
        <v>-1374</v>
      </c>
      <c r="J135" s="379">
        <f t="shared" si="1"/>
        <v>-0.16130547076778587</v>
      </c>
      <c r="K135" s="280">
        <v>7142</v>
      </c>
      <c r="L135" s="187">
        <v>3.8568296449902256E-2</v>
      </c>
      <c r="M135" s="300"/>
      <c r="N135" s="20">
        <v>-2</v>
      </c>
      <c r="O135" s="175">
        <v>-2.7995520716685331E-4</v>
      </c>
    </row>
    <row r="136" spans="1:15">
      <c r="A136" s="523"/>
      <c r="B136" s="6" t="s">
        <v>154</v>
      </c>
      <c r="C136" s="289">
        <v>166195</v>
      </c>
      <c r="D136" s="290">
        <v>1</v>
      </c>
      <c r="E136" s="300"/>
      <c r="F136" s="280">
        <v>163891</v>
      </c>
      <c r="G136" s="187">
        <v>1</v>
      </c>
      <c r="H136" s="300"/>
      <c r="I136" s="20">
        <f t="shared" si="0"/>
        <v>-2304</v>
      </c>
      <c r="J136" s="379">
        <f t="shared" si="1"/>
        <v>-1.3863232949246367E-2</v>
      </c>
      <c r="K136" s="280">
        <v>185178</v>
      </c>
      <c r="L136" s="187">
        <v>1</v>
      </c>
      <c r="M136" s="300"/>
      <c r="N136" s="20">
        <v>21287</v>
      </c>
      <c r="O136" s="175">
        <v>0.12988510656472899</v>
      </c>
    </row>
    <row r="137" spans="1:15">
      <c r="A137" s="455" t="s">
        <v>117</v>
      </c>
      <c r="B137" s="6" t="s">
        <v>274</v>
      </c>
      <c r="C137" s="289">
        <v>6210</v>
      </c>
      <c r="D137" s="290">
        <v>0.25767634854771782</v>
      </c>
      <c r="E137" s="300"/>
      <c r="F137" s="280">
        <v>6071</v>
      </c>
      <c r="G137" s="187">
        <v>0.2673624873387061</v>
      </c>
      <c r="H137" s="300"/>
      <c r="I137" s="20">
        <f t="shared" si="0"/>
        <v>-139</v>
      </c>
      <c r="J137" s="379">
        <f t="shared" si="1"/>
        <v>-2.2383252818035427E-2</v>
      </c>
      <c r="K137" s="280">
        <v>7024</v>
      </c>
      <c r="L137" s="187">
        <v>0.28018668475008973</v>
      </c>
      <c r="M137" s="300"/>
      <c r="N137" s="20">
        <v>953</v>
      </c>
      <c r="O137" s="175">
        <v>0.15697578652610772</v>
      </c>
    </row>
    <row r="138" spans="1:15">
      <c r="A138" s="523"/>
      <c r="B138" s="6" t="s">
        <v>275</v>
      </c>
      <c r="C138" s="289">
        <v>13110</v>
      </c>
      <c r="D138" s="290">
        <v>0.54398340248962651</v>
      </c>
      <c r="E138" s="300"/>
      <c r="F138" s="280">
        <v>12097</v>
      </c>
      <c r="G138" s="187">
        <v>0.53274320694059096</v>
      </c>
      <c r="H138" s="300"/>
      <c r="I138" s="20">
        <f t="shared" si="0"/>
        <v>-1013</v>
      </c>
      <c r="J138" s="379">
        <f t="shared" si="1"/>
        <v>-7.7269260106788709E-2</v>
      </c>
      <c r="K138" s="280">
        <v>13109</v>
      </c>
      <c r="L138" s="187">
        <v>0.52291674977063307</v>
      </c>
      <c r="M138" s="300"/>
      <c r="N138" s="20">
        <v>1012</v>
      </c>
      <c r="O138" s="175">
        <v>8.3657105067372076E-2</v>
      </c>
    </row>
    <row r="139" spans="1:15">
      <c r="A139" s="523"/>
      <c r="B139" s="6" t="s">
        <v>272</v>
      </c>
      <c r="C139" s="289">
        <v>2448</v>
      </c>
      <c r="D139" s="290">
        <v>0.10157676348547717</v>
      </c>
      <c r="E139" s="300"/>
      <c r="F139" s="280">
        <v>2339</v>
      </c>
      <c r="G139" s="187">
        <v>0.10300788303166425</v>
      </c>
      <c r="H139" s="300"/>
      <c r="I139" s="20">
        <f t="shared" si="0"/>
        <v>-109</v>
      </c>
      <c r="J139" s="379">
        <f t="shared" si="1"/>
        <v>-4.4526143790849675E-2</v>
      </c>
      <c r="K139" s="280">
        <v>2684</v>
      </c>
      <c r="L139" s="187">
        <v>0.10706450197455024</v>
      </c>
      <c r="M139" s="300"/>
      <c r="N139" s="20">
        <v>345</v>
      </c>
      <c r="O139" s="175">
        <v>0.14749893116716545</v>
      </c>
    </row>
    <row r="140" spans="1:15">
      <c r="A140" s="523"/>
      <c r="B140" s="6" t="s">
        <v>273</v>
      </c>
      <c r="C140" s="289">
        <v>2332</v>
      </c>
      <c r="D140" s="290">
        <v>9.6763485477178418E-2</v>
      </c>
      <c r="E140" s="300"/>
      <c r="F140" s="280">
        <v>2200</v>
      </c>
      <c r="G140" s="187">
        <v>9.6886422689038618E-2</v>
      </c>
      <c r="H140" s="300"/>
      <c r="I140" s="20">
        <f t="shared" si="0"/>
        <v>-132</v>
      </c>
      <c r="J140" s="379">
        <f t="shared" si="1"/>
        <v>-5.6603773584905662E-2</v>
      </c>
      <c r="K140" s="280">
        <v>2252</v>
      </c>
      <c r="L140" s="187">
        <v>8.9832063504726958E-2</v>
      </c>
      <c r="M140" s="300"/>
      <c r="N140" s="20">
        <v>52</v>
      </c>
      <c r="O140" s="175">
        <v>2.3636363636363636E-2</v>
      </c>
    </row>
    <row r="141" spans="1:15">
      <c r="A141" s="523"/>
      <c r="B141" s="6" t="s">
        <v>154</v>
      </c>
      <c r="C141" s="289">
        <v>24100</v>
      </c>
      <c r="D141" s="290">
        <v>1</v>
      </c>
      <c r="E141" s="300"/>
      <c r="F141" s="280">
        <v>22707</v>
      </c>
      <c r="G141" s="187">
        <v>1</v>
      </c>
      <c r="H141" s="300"/>
      <c r="I141" s="20">
        <f t="shared" si="0"/>
        <v>-1393</v>
      </c>
      <c r="J141" s="379">
        <f t="shared" si="1"/>
        <v>-5.7800829875518669E-2</v>
      </c>
      <c r="K141" s="280">
        <v>25069</v>
      </c>
      <c r="L141" s="187">
        <v>1</v>
      </c>
      <c r="M141" s="300"/>
      <c r="N141" s="20">
        <v>2362</v>
      </c>
      <c r="O141" s="175">
        <v>0.10402078654159511</v>
      </c>
    </row>
    <row r="142" spans="1:15">
      <c r="A142" s="455" t="s">
        <v>172</v>
      </c>
      <c r="B142" s="6" t="s">
        <v>274</v>
      </c>
      <c r="C142" s="289">
        <v>2902</v>
      </c>
      <c r="D142" s="290">
        <v>0.27144327004022073</v>
      </c>
      <c r="E142" s="300"/>
      <c r="F142" s="280">
        <v>2583</v>
      </c>
      <c r="G142" s="187">
        <v>0.24968583856935717</v>
      </c>
      <c r="H142" s="300"/>
      <c r="I142" s="20">
        <f t="shared" si="0"/>
        <v>-319</v>
      </c>
      <c r="J142" s="379">
        <f t="shared" si="1"/>
        <v>-0.10992419021364576</v>
      </c>
      <c r="K142" s="280">
        <v>2865</v>
      </c>
      <c r="L142" s="187">
        <v>0.25635289906943448</v>
      </c>
      <c r="M142" s="300"/>
      <c r="N142" s="20">
        <v>282</v>
      </c>
      <c r="O142" s="175">
        <v>0.1091753774680604</v>
      </c>
    </row>
    <row r="143" spans="1:15">
      <c r="A143" s="523"/>
      <c r="B143" s="6" t="s">
        <v>275</v>
      </c>
      <c r="C143" s="289">
        <v>5555</v>
      </c>
      <c r="D143" s="290">
        <v>0.51959592180338598</v>
      </c>
      <c r="E143" s="300"/>
      <c r="F143" s="280">
        <v>5415</v>
      </c>
      <c r="G143" s="187">
        <v>0.52344127597873369</v>
      </c>
      <c r="H143" s="300"/>
      <c r="I143" s="20">
        <f t="shared" si="0"/>
        <v>-140</v>
      </c>
      <c r="J143" s="379">
        <f t="shared" si="1"/>
        <v>-2.5202520252025202E-2</v>
      </c>
      <c r="K143" s="280">
        <v>5911</v>
      </c>
      <c r="L143" s="187">
        <v>0.52890121689334291</v>
      </c>
      <c r="M143" s="300"/>
      <c r="N143" s="20">
        <v>496</v>
      </c>
      <c r="O143" s="175">
        <v>9.1597414589104337E-2</v>
      </c>
    </row>
    <row r="144" spans="1:15">
      <c r="A144" s="523"/>
      <c r="B144" s="6" t="s">
        <v>272</v>
      </c>
      <c r="C144" s="289">
        <v>1249</v>
      </c>
      <c r="D144" s="290">
        <v>0.1168272378636236</v>
      </c>
      <c r="E144" s="300"/>
      <c r="F144" s="280">
        <v>1303</v>
      </c>
      <c r="G144" s="187">
        <v>0.12595456742387626</v>
      </c>
      <c r="H144" s="300"/>
      <c r="I144" s="20">
        <f t="shared" si="0"/>
        <v>54</v>
      </c>
      <c r="J144" s="379">
        <f t="shared" si="1"/>
        <v>4.3234587670136111E-2</v>
      </c>
      <c r="K144" s="280">
        <v>1460</v>
      </c>
      <c r="L144" s="187">
        <v>0.13063707945597711</v>
      </c>
      <c r="M144" s="300"/>
      <c r="N144" s="20">
        <v>157</v>
      </c>
      <c r="O144" s="175">
        <v>0.1204911742133538</v>
      </c>
    </row>
    <row r="145" spans="1:15">
      <c r="A145" s="523"/>
      <c r="B145" s="6" t="s">
        <v>273</v>
      </c>
      <c r="C145" s="289">
        <v>985</v>
      </c>
      <c r="D145" s="290">
        <v>9.2133570292769626E-2</v>
      </c>
      <c r="E145" s="300"/>
      <c r="F145" s="280">
        <v>1044</v>
      </c>
      <c r="G145" s="187">
        <v>0.10091831802803286</v>
      </c>
      <c r="H145" s="300"/>
      <c r="I145" s="20">
        <f t="shared" si="0"/>
        <v>59</v>
      </c>
      <c r="J145" s="379">
        <f t="shared" si="1"/>
        <v>5.9898477157360408E-2</v>
      </c>
      <c r="K145" s="280">
        <v>940</v>
      </c>
      <c r="L145" s="187">
        <v>8.4108804581245519E-2</v>
      </c>
      <c r="M145" s="300"/>
      <c r="N145" s="20">
        <v>-104</v>
      </c>
      <c r="O145" s="175">
        <v>-9.9616858237547887E-2</v>
      </c>
    </row>
    <row r="146" spans="1:15">
      <c r="A146" s="523"/>
      <c r="B146" s="6" t="s">
        <v>154</v>
      </c>
      <c r="C146" s="289">
        <v>10691</v>
      </c>
      <c r="D146" s="290">
        <v>1</v>
      </c>
      <c r="E146" s="300"/>
      <c r="F146" s="280">
        <v>10345</v>
      </c>
      <c r="G146" s="187">
        <v>1</v>
      </c>
      <c r="H146" s="300"/>
      <c r="I146" s="20">
        <f t="shared" si="0"/>
        <v>-346</v>
      </c>
      <c r="J146" s="379">
        <f t="shared" si="1"/>
        <v>-3.2363670376952577E-2</v>
      </c>
      <c r="K146" s="280">
        <v>11176</v>
      </c>
      <c r="L146" s="187">
        <v>1</v>
      </c>
      <c r="M146" s="300"/>
      <c r="N146" s="20">
        <v>831</v>
      </c>
      <c r="O146" s="175">
        <v>8.0328661188980188E-2</v>
      </c>
    </row>
    <row r="147" spans="1:15">
      <c r="A147" s="455" t="s">
        <v>121</v>
      </c>
      <c r="B147" s="6" t="s">
        <v>274</v>
      </c>
      <c r="C147" s="289">
        <v>1071</v>
      </c>
      <c r="D147" s="290">
        <v>0.25819672131147542</v>
      </c>
      <c r="E147" s="300"/>
      <c r="F147" s="280">
        <v>937</v>
      </c>
      <c r="G147" s="187">
        <v>0.2621712367095691</v>
      </c>
      <c r="H147" s="300"/>
      <c r="I147" s="20">
        <f t="shared" si="0"/>
        <v>-134</v>
      </c>
      <c r="J147" s="379">
        <f t="shared" si="1"/>
        <v>-0.12511671335200747</v>
      </c>
      <c r="K147" s="280">
        <v>1043</v>
      </c>
      <c r="L147" s="187">
        <v>0.27636459989401163</v>
      </c>
      <c r="M147" s="300"/>
      <c r="N147" s="20">
        <v>106</v>
      </c>
      <c r="O147" s="175">
        <v>0.11312700106723586</v>
      </c>
    </row>
    <row r="148" spans="1:15">
      <c r="A148" s="523"/>
      <c r="B148" s="6" t="s">
        <v>275</v>
      </c>
      <c r="C148" s="289">
        <v>2412</v>
      </c>
      <c r="D148" s="290">
        <v>0.58148505303760845</v>
      </c>
      <c r="E148" s="300"/>
      <c r="F148" s="280">
        <v>1993</v>
      </c>
      <c r="G148" s="187">
        <v>0.55763850027979855</v>
      </c>
      <c r="H148" s="300"/>
      <c r="I148" s="20">
        <f t="shared" si="0"/>
        <v>-419</v>
      </c>
      <c r="J148" s="379">
        <f t="shared" si="1"/>
        <v>-0.17371475953565504</v>
      </c>
      <c r="K148" s="280">
        <v>1985</v>
      </c>
      <c r="L148" s="187">
        <v>0.52596714361420249</v>
      </c>
      <c r="M148" s="300"/>
      <c r="N148" s="20">
        <v>-8</v>
      </c>
      <c r="O148" s="175">
        <v>-4.014049172102358E-3</v>
      </c>
    </row>
    <row r="149" spans="1:15">
      <c r="A149" s="523"/>
      <c r="B149" s="6" t="s">
        <v>272</v>
      </c>
      <c r="C149" s="289">
        <v>420</v>
      </c>
      <c r="D149" s="290">
        <v>0.10125361620057859</v>
      </c>
      <c r="E149" s="300"/>
      <c r="F149" s="280">
        <v>421</v>
      </c>
      <c r="G149" s="187">
        <v>0.11779518746502518</v>
      </c>
      <c r="H149" s="300"/>
      <c r="I149" s="20">
        <f t="shared" si="0"/>
        <v>1</v>
      </c>
      <c r="J149" s="379">
        <f t="shared" si="1"/>
        <v>2.3809523809523812E-3</v>
      </c>
      <c r="K149" s="280">
        <v>477</v>
      </c>
      <c r="L149" s="187">
        <v>0.12639109697933226</v>
      </c>
      <c r="M149" s="300"/>
      <c r="N149" s="20">
        <v>56</v>
      </c>
      <c r="O149" s="175">
        <v>0.1330166270783848</v>
      </c>
    </row>
    <row r="150" spans="1:15">
      <c r="A150" s="523"/>
      <c r="B150" s="6" t="s">
        <v>273</v>
      </c>
      <c r="C150" s="289">
        <v>245</v>
      </c>
      <c r="D150" s="290">
        <v>5.9064609450337514E-2</v>
      </c>
      <c r="E150" s="300"/>
      <c r="F150" s="280">
        <v>223</v>
      </c>
      <c r="G150" s="187">
        <v>6.2395075545607165E-2</v>
      </c>
      <c r="H150" s="300"/>
      <c r="I150" s="20">
        <f t="shared" si="0"/>
        <v>-22</v>
      </c>
      <c r="J150" s="379">
        <f t="shared" si="1"/>
        <v>-8.9795918367346933E-2</v>
      </c>
      <c r="K150" s="280">
        <v>269</v>
      </c>
      <c r="L150" s="187">
        <v>7.1277159512453628E-2</v>
      </c>
      <c r="M150" s="300"/>
      <c r="N150" s="20">
        <v>46</v>
      </c>
      <c r="O150" s="175">
        <v>0.20627802690582961</v>
      </c>
    </row>
    <row r="151" spans="1:15">
      <c r="A151" s="523"/>
      <c r="B151" s="6" t="s">
        <v>154</v>
      </c>
      <c r="C151" s="289">
        <v>4148</v>
      </c>
      <c r="D151" s="290">
        <v>1</v>
      </c>
      <c r="E151" s="300"/>
      <c r="F151" s="280">
        <v>3574</v>
      </c>
      <c r="G151" s="187">
        <v>1</v>
      </c>
      <c r="H151" s="300"/>
      <c r="I151" s="20">
        <f t="shared" si="0"/>
        <v>-574</v>
      </c>
      <c r="J151" s="379">
        <f t="shared" si="1"/>
        <v>-0.13837994214079075</v>
      </c>
      <c r="K151" s="280">
        <v>3774</v>
      </c>
      <c r="L151" s="187">
        <v>1</v>
      </c>
      <c r="M151" s="300"/>
      <c r="N151" s="20">
        <v>200</v>
      </c>
      <c r="O151" s="175">
        <v>5.5959709009513151E-2</v>
      </c>
    </row>
    <row r="152" spans="1:15">
      <c r="A152" s="455" t="s">
        <v>174</v>
      </c>
      <c r="B152" s="6" t="s">
        <v>274</v>
      </c>
      <c r="C152" s="289">
        <v>10821</v>
      </c>
      <c r="D152" s="290">
        <v>0.26060883387120082</v>
      </c>
      <c r="E152" s="300"/>
      <c r="F152" s="280">
        <v>11526</v>
      </c>
      <c r="G152" s="187">
        <v>0.28258311268020003</v>
      </c>
      <c r="H152" s="300"/>
      <c r="I152" s="20">
        <f t="shared" si="0"/>
        <v>705</v>
      </c>
      <c r="J152" s="379">
        <f t="shared" si="1"/>
        <v>6.5151095092874964E-2</v>
      </c>
      <c r="K152" s="280">
        <v>14005</v>
      </c>
      <c r="L152" s="187">
        <v>0.29601995307645157</v>
      </c>
      <c r="M152" s="300"/>
      <c r="N152" s="20">
        <v>2479</v>
      </c>
      <c r="O152" s="175">
        <v>0.21507895193475621</v>
      </c>
    </row>
    <row r="153" spans="1:15">
      <c r="A153" s="523"/>
      <c r="B153" s="6" t="s">
        <v>275</v>
      </c>
      <c r="C153" s="289">
        <v>23411</v>
      </c>
      <c r="D153" s="290">
        <v>0.5638215885554646</v>
      </c>
      <c r="E153" s="300"/>
      <c r="F153" s="280">
        <v>21702</v>
      </c>
      <c r="G153" s="187">
        <v>0.5320682553692262</v>
      </c>
      <c r="H153" s="300"/>
      <c r="I153" s="20">
        <f t="shared" si="0"/>
        <v>-1709</v>
      </c>
      <c r="J153" s="379">
        <f t="shared" si="1"/>
        <v>-7.2999871855110851E-2</v>
      </c>
      <c r="K153" s="280">
        <v>25051</v>
      </c>
      <c r="L153" s="187">
        <v>0.52949631163999911</v>
      </c>
      <c r="M153" s="300"/>
      <c r="N153" s="20">
        <v>3349</v>
      </c>
      <c r="O153" s="175">
        <v>0.15431757441710442</v>
      </c>
    </row>
    <row r="154" spans="1:15">
      <c r="A154" s="523"/>
      <c r="B154" s="6" t="s">
        <v>272</v>
      </c>
      <c r="C154" s="289">
        <v>4246</v>
      </c>
      <c r="D154" s="290">
        <v>0.10225904339868022</v>
      </c>
      <c r="E154" s="300"/>
      <c r="F154" s="280">
        <v>4433</v>
      </c>
      <c r="G154" s="187">
        <v>0.10868392664509169</v>
      </c>
      <c r="H154" s="300"/>
      <c r="I154" s="20">
        <f t="shared" si="0"/>
        <v>187</v>
      </c>
      <c r="J154" s="379">
        <f t="shared" si="1"/>
        <v>4.4041450777202069E-2</v>
      </c>
      <c r="K154" s="280">
        <v>5230</v>
      </c>
      <c r="L154" s="187">
        <v>0.11054511635771808</v>
      </c>
      <c r="M154" s="300"/>
      <c r="N154" s="20">
        <v>797</v>
      </c>
      <c r="O154" s="175">
        <v>0.17978795398150238</v>
      </c>
    </row>
    <row r="155" spans="1:15">
      <c r="A155" s="523"/>
      <c r="B155" s="6" t="s">
        <v>273</v>
      </c>
      <c r="C155" s="289">
        <v>3044</v>
      </c>
      <c r="D155" s="290">
        <v>7.3310534174654399E-2</v>
      </c>
      <c r="E155" s="300"/>
      <c r="F155" s="280">
        <v>3127</v>
      </c>
      <c r="G155" s="187">
        <v>7.6664705305482E-2</v>
      </c>
      <c r="H155" s="300"/>
      <c r="I155" s="20">
        <f t="shared" si="0"/>
        <v>83</v>
      </c>
      <c r="J155" s="379">
        <f t="shared" si="1"/>
        <v>2.7266754270696452E-2</v>
      </c>
      <c r="K155" s="280">
        <v>3025</v>
      </c>
      <c r="L155" s="187">
        <v>6.3938618925831206E-2</v>
      </c>
      <c r="M155" s="300"/>
      <c r="N155" s="20">
        <v>-102</v>
      </c>
      <c r="O155" s="175">
        <v>-3.2619123760793095E-2</v>
      </c>
    </row>
    <row r="156" spans="1:15">
      <c r="A156" s="523"/>
      <c r="B156" s="6" t="s">
        <v>154</v>
      </c>
      <c r="C156" s="289">
        <v>41522</v>
      </c>
      <c r="D156" s="290">
        <v>1</v>
      </c>
      <c r="E156" s="300"/>
      <c r="F156" s="280">
        <v>40788</v>
      </c>
      <c r="G156" s="187">
        <v>1</v>
      </c>
      <c r="H156" s="300"/>
      <c r="I156" s="20">
        <f t="shared" si="0"/>
        <v>-734</v>
      </c>
      <c r="J156" s="379">
        <f t="shared" si="1"/>
        <v>-1.7677375848947546E-2</v>
      </c>
      <c r="K156" s="280">
        <v>47311</v>
      </c>
      <c r="L156" s="187">
        <v>1</v>
      </c>
      <c r="M156" s="300"/>
      <c r="N156" s="20">
        <v>6523</v>
      </c>
      <c r="O156" s="175">
        <v>0.15992448759439051</v>
      </c>
    </row>
    <row r="157" spans="1:15">
      <c r="A157" s="455" t="s">
        <v>123</v>
      </c>
      <c r="B157" s="6" t="s">
        <v>274</v>
      </c>
      <c r="C157" s="289">
        <v>60525</v>
      </c>
      <c r="D157" s="290">
        <v>0.34608852775855858</v>
      </c>
      <c r="E157" s="300"/>
      <c r="F157" s="280">
        <v>46090</v>
      </c>
      <c r="G157" s="187">
        <v>0.30592467708319504</v>
      </c>
      <c r="H157" s="300"/>
      <c r="I157" s="20">
        <f t="shared" si="0"/>
        <v>-14435</v>
      </c>
      <c r="J157" s="379">
        <f t="shared" si="1"/>
        <v>-0.23849648905410986</v>
      </c>
      <c r="K157" s="280">
        <v>50541</v>
      </c>
      <c r="L157" s="187">
        <v>0.31282340125275432</v>
      </c>
      <c r="M157" s="300"/>
      <c r="N157" s="20">
        <v>4451</v>
      </c>
      <c r="O157" s="175">
        <v>9.6571924495552186E-2</v>
      </c>
    </row>
    <row r="158" spans="1:15">
      <c r="A158" s="523"/>
      <c r="B158" s="6" t="s">
        <v>275</v>
      </c>
      <c r="C158" s="289">
        <v>78168</v>
      </c>
      <c r="D158" s="290">
        <v>0.44697311917110294</v>
      </c>
      <c r="E158" s="300"/>
      <c r="F158" s="280">
        <v>68896</v>
      </c>
      <c r="G158" s="187">
        <v>0.45730064118732494</v>
      </c>
      <c r="H158" s="300"/>
      <c r="I158" s="20">
        <f t="shared" si="0"/>
        <v>-9272</v>
      </c>
      <c r="J158" s="379">
        <f t="shared" si="1"/>
        <v>-0.11861631358100501</v>
      </c>
      <c r="K158" s="280">
        <v>74342</v>
      </c>
      <c r="L158" s="187">
        <v>0.46013963506721794</v>
      </c>
      <c r="M158" s="300"/>
      <c r="N158" s="20">
        <v>5446</v>
      </c>
      <c r="O158" s="175">
        <v>7.90466790524849E-2</v>
      </c>
    </row>
    <row r="159" spans="1:15">
      <c r="A159" s="523"/>
      <c r="B159" s="6" t="s">
        <v>272</v>
      </c>
      <c r="C159" s="289">
        <v>17610</v>
      </c>
      <c r="D159" s="290">
        <v>0.10069589382615805</v>
      </c>
      <c r="E159" s="300"/>
      <c r="F159" s="280">
        <v>18780</v>
      </c>
      <c r="G159" s="187">
        <v>0.12465318801523982</v>
      </c>
      <c r="H159" s="300"/>
      <c r="I159" s="20">
        <f t="shared" si="0"/>
        <v>1170</v>
      </c>
      <c r="J159" s="379">
        <f t="shared" si="1"/>
        <v>6.6439522998296419E-2</v>
      </c>
      <c r="K159" s="280">
        <v>21306</v>
      </c>
      <c r="L159" s="187">
        <v>0.13187343715184074</v>
      </c>
      <c r="M159" s="300"/>
      <c r="N159" s="20">
        <v>2526</v>
      </c>
      <c r="O159" s="175">
        <v>0.13450479233226836</v>
      </c>
    </row>
    <row r="160" spans="1:15">
      <c r="A160" s="523"/>
      <c r="B160" s="6" t="s">
        <v>273</v>
      </c>
      <c r="C160" s="289">
        <v>18580</v>
      </c>
      <c r="D160" s="290">
        <v>0.1062424592441804</v>
      </c>
      <c r="E160" s="300"/>
      <c r="F160" s="280">
        <v>16892</v>
      </c>
      <c r="G160" s="187">
        <v>0.1121214937142402</v>
      </c>
      <c r="H160" s="300"/>
      <c r="I160" s="20">
        <f t="shared" si="0"/>
        <v>-1688</v>
      </c>
      <c r="J160" s="379">
        <f t="shared" si="1"/>
        <v>-9.0850376749192677E-2</v>
      </c>
      <c r="K160" s="280">
        <v>15375</v>
      </c>
      <c r="L160" s="187">
        <v>9.5163526528186979E-2</v>
      </c>
      <c r="M160" s="300"/>
      <c r="N160" s="20">
        <v>-1517</v>
      </c>
      <c r="O160" s="175">
        <v>-8.9805825242718448E-2</v>
      </c>
    </row>
    <row r="161" spans="1:15">
      <c r="A161" s="523"/>
      <c r="B161" s="6" t="s">
        <v>154</v>
      </c>
      <c r="C161" s="289">
        <v>174883</v>
      </c>
      <c r="D161" s="290">
        <v>1</v>
      </c>
      <c r="E161" s="300"/>
      <c r="F161" s="280">
        <v>150658</v>
      </c>
      <c r="G161" s="187">
        <v>1</v>
      </c>
      <c r="H161" s="300"/>
      <c r="I161" s="20">
        <f t="shared" si="0"/>
        <v>-24225</v>
      </c>
      <c r="J161" s="379">
        <f t="shared" si="1"/>
        <v>-0.13852118273359904</v>
      </c>
      <c r="K161" s="280">
        <v>161564</v>
      </c>
      <c r="L161" s="187">
        <v>1</v>
      </c>
      <c r="M161" s="300"/>
      <c r="N161" s="20">
        <v>10906</v>
      </c>
      <c r="O161" s="175">
        <v>7.238911972812595E-2</v>
      </c>
    </row>
    <row r="162" spans="1:15">
      <c r="A162" s="455" t="s">
        <v>276</v>
      </c>
      <c r="B162" s="523"/>
      <c r="C162" s="289">
        <v>944168</v>
      </c>
      <c r="D162" s="290">
        <v>1</v>
      </c>
      <c r="E162" s="300"/>
      <c r="F162" s="280">
        <v>864824</v>
      </c>
      <c r="G162" s="187">
        <v>1</v>
      </c>
      <c r="H162" s="300"/>
      <c r="I162" s="20">
        <f t="shared" si="0"/>
        <v>-79344</v>
      </c>
      <c r="J162" s="379">
        <f t="shared" si="1"/>
        <v>-8.4035891917540101E-2</v>
      </c>
      <c r="K162" s="280">
        <v>943169</v>
      </c>
      <c r="L162" s="187">
        <v>1</v>
      </c>
      <c r="M162" s="300"/>
      <c r="N162" s="20">
        <v>78345</v>
      </c>
      <c r="O162" s="175">
        <v>9.0590686659944686E-2</v>
      </c>
    </row>
    <row r="163" spans="1:15">
      <c r="C163" s="98"/>
      <c r="D163" s="83"/>
      <c r="E163" s="86"/>
      <c r="F163" s="22"/>
      <c r="G163" s="66"/>
      <c r="H163" s="83"/>
      <c r="I163" s="22"/>
      <c r="J163" s="66"/>
      <c r="K163" s="186"/>
      <c r="L163" s="187"/>
      <c r="M163" s="83"/>
      <c r="N163" s="20"/>
      <c r="O163" s="83"/>
    </row>
    <row r="164" spans="1:15">
      <c r="M164" s="20"/>
      <c r="N164" s="83"/>
    </row>
    <row r="165" spans="1:15" ht="15.6" customHeight="1">
      <c r="A165" s="471"/>
      <c r="B165" s="471"/>
      <c r="C165" s="458" t="s">
        <v>267</v>
      </c>
      <c r="D165" s="458"/>
      <c r="E165" s="464"/>
      <c r="F165" s="458" t="s">
        <v>268</v>
      </c>
      <c r="G165" s="459"/>
      <c r="H165" s="459"/>
      <c r="I165" s="459" t="s">
        <v>259</v>
      </c>
      <c r="J165" s="463"/>
      <c r="K165" s="458" t="s">
        <v>269</v>
      </c>
      <c r="L165" s="459"/>
      <c r="M165" s="459"/>
      <c r="N165" s="459" t="s">
        <v>259</v>
      </c>
      <c r="O165" s="463"/>
    </row>
    <row r="166" spans="1:15" s="92" customFormat="1" ht="28.9">
      <c r="A166" s="471"/>
      <c r="B166" s="471"/>
      <c r="C166" s="59" t="s">
        <v>93</v>
      </c>
      <c r="D166" s="118" t="s">
        <v>146</v>
      </c>
      <c r="E166" s="119" t="s">
        <v>245</v>
      </c>
      <c r="F166" s="59" t="s">
        <v>145</v>
      </c>
      <c r="G166" s="118" t="s">
        <v>146</v>
      </c>
      <c r="H166" s="118" t="s">
        <v>245</v>
      </c>
      <c r="I166" s="118" t="s">
        <v>93</v>
      </c>
      <c r="J166" s="119" t="s">
        <v>279</v>
      </c>
      <c r="K166" s="114" t="s">
        <v>93</v>
      </c>
      <c r="L166" s="115" t="s">
        <v>146</v>
      </c>
      <c r="M166" s="115" t="s">
        <v>245</v>
      </c>
      <c r="N166" s="118" t="s">
        <v>150</v>
      </c>
      <c r="O166" s="119" t="s">
        <v>151</v>
      </c>
    </row>
    <row r="167" spans="1:15">
      <c r="A167" s="93" t="s">
        <v>37</v>
      </c>
      <c r="B167" s="93"/>
      <c r="C167" s="89"/>
      <c r="E167" s="174"/>
      <c r="F167" s="89"/>
      <c r="I167" s="20"/>
      <c r="J167" s="175"/>
      <c r="K167" s="89"/>
      <c r="N167" s="20"/>
      <c r="O167" s="175"/>
    </row>
    <row r="168" spans="1:15">
      <c r="A168" s="430" t="s">
        <v>124</v>
      </c>
      <c r="B168" s="19" t="s">
        <v>167</v>
      </c>
      <c r="C168" s="199">
        <v>151285</v>
      </c>
      <c r="D168" s="86">
        <v>0.42299999999999999</v>
      </c>
      <c r="E168" s="171"/>
      <c r="F168" s="135">
        <v>140499</v>
      </c>
      <c r="G168" s="66">
        <v>0.44402271642706126</v>
      </c>
      <c r="H168" s="300"/>
      <c r="I168" s="20">
        <v>-10786</v>
      </c>
      <c r="J168" s="175">
        <v>-7.129589846977559E-2</v>
      </c>
      <c r="K168" s="280">
        <v>147987</v>
      </c>
      <c r="L168" s="187">
        <v>0.44601400245329248</v>
      </c>
      <c r="M168" s="300"/>
      <c r="N168" s="20">
        <v>7488</v>
      </c>
      <c r="O168" s="175">
        <v>5.3295752994683233E-2</v>
      </c>
    </row>
    <row r="169" spans="1:15">
      <c r="A169" s="430"/>
      <c r="B169" s="19" t="s">
        <v>168</v>
      </c>
      <c r="C169" s="199">
        <v>201957</v>
      </c>
      <c r="D169" s="86">
        <v>0.56459999999999999</v>
      </c>
      <c r="E169" s="171"/>
      <c r="F169" s="135">
        <v>171690</v>
      </c>
      <c r="G169" s="66">
        <v>0.54259646106635739</v>
      </c>
      <c r="H169" s="300"/>
      <c r="I169" s="20">
        <v>-30267</v>
      </c>
      <c r="J169" s="175">
        <v>-0.14986853637160386</v>
      </c>
      <c r="K169" s="280">
        <v>179117</v>
      </c>
      <c r="L169" s="187">
        <v>0.53983586448422083</v>
      </c>
      <c r="M169" s="300"/>
      <c r="N169" s="20">
        <v>7427</v>
      </c>
      <c r="O169" s="175">
        <v>4.3258197914846523E-2</v>
      </c>
    </row>
    <row r="170" spans="1:15">
      <c r="A170" s="430"/>
      <c r="B170" s="19" t="s">
        <v>123</v>
      </c>
      <c r="C170" s="199">
        <v>4433</v>
      </c>
      <c r="D170" s="86">
        <v>1.24E-2</v>
      </c>
      <c r="E170" s="171"/>
      <c r="F170" s="135">
        <v>4234</v>
      </c>
      <c r="G170" s="66">
        <v>1.338082250658138E-2</v>
      </c>
      <c r="H170" s="300"/>
      <c r="I170" s="20">
        <v>-199</v>
      </c>
      <c r="J170" s="175">
        <v>-4.4890593277690051E-2</v>
      </c>
      <c r="K170" s="280">
        <v>4695</v>
      </c>
      <c r="L170" s="187">
        <v>1.4150133062486626E-2</v>
      </c>
      <c r="M170" s="300"/>
      <c r="N170" s="20">
        <v>461</v>
      </c>
      <c r="O170" s="175">
        <v>0.10888049126121871</v>
      </c>
    </row>
    <row r="171" spans="1:15">
      <c r="A171" s="430"/>
      <c r="B171" s="19" t="s">
        <v>154</v>
      </c>
      <c r="C171" s="199">
        <v>357675</v>
      </c>
      <c r="D171" s="86">
        <v>1</v>
      </c>
      <c r="E171" s="171"/>
      <c r="F171" s="135">
        <v>316423</v>
      </c>
      <c r="G171" s="66">
        <v>1</v>
      </c>
      <c r="H171" s="300"/>
      <c r="I171" s="20">
        <v>-41252</v>
      </c>
      <c r="J171" s="175">
        <v>-0.11533375270846438</v>
      </c>
      <c r="K171" s="280">
        <v>331799</v>
      </c>
      <c r="L171" s="187">
        <v>1</v>
      </c>
      <c r="M171" s="300"/>
      <c r="N171" s="20">
        <v>15376</v>
      </c>
      <c r="O171" s="175">
        <v>4.8593180647424489E-2</v>
      </c>
    </row>
    <row r="172" spans="1:15">
      <c r="A172" s="430" t="s">
        <v>170</v>
      </c>
      <c r="B172" s="19" t="s">
        <v>167</v>
      </c>
      <c r="C172" s="199">
        <v>62972</v>
      </c>
      <c r="D172" s="86">
        <v>0.38179999999999997</v>
      </c>
      <c r="E172" s="171"/>
      <c r="F172" s="135">
        <v>63410</v>
      </c>
      <c r="G172" s="66">
        <v>0.40533889041595017</v>
      </c>
      <c r="H172" s="300"/>
      <c r="I172" s="20">
        <v>438</v>
      </c>
      <c r="J172" s="175">
        <v>6.9554722733913485E-3</v>
      </c>
      <c r="K172" s="280">
        <v>73150</v>
      </c>
      <c r="L172" s="187">
        <v>0.41258220622906067</v>
      </c>
      <c r="M172" s="300"/>
      <c r="N172" s="20">
        <v>9740</v>
      </c>
      <c r="O172" s="175">
        <v>0.15360353256584136</v>
      </c>
    </row>
    <row r="173" spans="1:15">
      <c r="A173" s="430"/>
      <c r="B173" s="19" t="s">
        <v>168</v>
      </c>
      <c r="C173" s="199">
        <v>99885</v>
      </c>
      <c r="D173" s="86">
        <v>0.60550000000000004</v>
      </c>
      <c r="E173" s="171"/>
      <c r="F173" s="135">
        <v>90949</v>
      </c>
      <c r="G173" s="66">
        <v>0.58137780704053388</v>
      </c>
      <c r="H173" s="300"/>
      <c r="I173" s="20">
        <v>-8936</v>
      </c>
      <c r="J173" s="175">
        <v>-8.946288231466186E-2</v>
      </c>
      <c r="K173" s="280">
        <v>101480</v>
      </c>
      <c r="L173" s="187">
        <v>0.57236968268113575</v>
      </c>
      <c r="M173" s="300"/>
      <c r="N173" s="20">
        <v>10531</v>
      </c>
      <c r="O173" s="175">
        <v>0.115790168116197</v>
      </c>
    </row>
    <row r="174" spans="1:15">
      <c r="A174" s="430"/>
      <c r="B174" s="19" t="s">
        <v>123</v>
      </c>
      <c r="C174" s="199">
        <v>2097</v>
      </c>
      <c r="D174" s="86">
        <v>1.2699999999999999E-2</v>
      </c>
      <c r="E174" s="171"/>
      <c r="F174" s="135">
        <v>2078</v>
      </c>
      <c r="G174" s="66">
        <v>1.328330254351592E-2</v>
      </c>
      <c r="H174" s="300"/>
      <c r="I174" s="20">
        <v>-19</v>
      </c>
      <c r="J174" s="175">
        <v>-9.0605627086313787E-3</v>
      </c>
      <c r="K174" s="280">
        <v>2668</v>
      </c>
      <c r="L174" s="187">
        <v>1.5048111089803607E-2</v>
      </c>
      <c r="M174" s="300"/>
      <c r="N174" s="20">
        <v>590</v>
      </c>
      <c r="O174" s="175">
        <v>0.28392685274302215</v>
      </c>
    </row>
    <row r="175" spans="1:15">
      <c r="A175" s="430"/>
      <c r="B175" s="19" t="s">
        <v>154</v>
      </c>
      <c r="C175" s="199">
        <v>164954</v>
      </c>
      <c r="D175" s="86">
        <v>1</v>
      </c>
      <c r="E175" s="171"/>
      <c r="F175" s="135">
        <v>156437</v>
      </c>
      <c r="G175" s="66">
        <v>1</v>
      </c>
      <c r="H175" s="300"/>
      <c r="I175" s="20">
        <v>-8517</v>
      </c>
      <c r="J175" s="175">
        <v>-5.1632576354620076E-2</v>
      </c>
      <c r="K175" s="280">
        <v>177298</v>
      </c>
      <c r="L175" s="187">
        <v>1</v>
      </c>
      <c r="M175" s="300"/>
      <c r="N175" s="20">
        <v>20861</v>
      </c>
      <c r="O175" s="175">
        <v>0.13335080575567163</v>
      </c>
    </row>
    <row r="176" spans="1:15">
      <c r="A176" s="430" t="s">
        <v>171</v>
      </c>
      <c r="B176" s="19" t="s">
        <v>167</v>
      </c>
      <c r="C176" s="199">
        <v>51635</v>
      </c>
      <c r="D176" s="86">
        <v>0.31069999999999998</v>
      </c>
      <c r="E176" s="171"/>
      <c r="F176" s="135">
        <v>53403</v>
      </c>
      <c r="G176" s="66">
        <v>0.32584461623884164</v>
      </c>
      <c r="H176" s="300"/>
      <c r="I176" s="20">
        <v>1768</v>
      </c>
      <c r="J176" s="175">
        <v>3.4240340854071849E-2</v>
      </c>
      <c r="K176" s="280">
        <v>60566</v>
      </c>
      <c r="L176" s="187">
        <v>0.32706909028070291</v>
      </c>
      <c r="M176" s="300"/>
      <c r="N176" s="20">
        <v>7163</v>
      </c>
      <c r="O176" s="175">
        <v>0.13413104132726625</v>
      </c>
    </row>
    <row r="177" spans="1:15">
      <c r="A177" s="430"/>
      <c r="B177" s="19" t="s">
        <v>168</v>
      </c>
      <c r="C177" s="199">
        <v>110392</v>
      </c>
      <c r="D177" s="86">
        <v>0.66420000000000001</v>
      </c>
      <c r="E177" s="171"/>
      <c r="F177" s="135">
        <v>106621</v>
      </c>
      <c r="G177" s="66">
        <v>0.6505604334588232</v>
      </c>
      <c r="H177" s="300"/>
      <c r="I177" s="20">
        <v>-3771</v>
      </c>
      <c r="J177" s="175">
        <v>-3.4160084064062617E-2</v>
      </c>
      <c r="K177" s="280">
        <v>119979</v>
      </c>
      <c r="L177" s="187">
        <v>0.64791173897547227</v>
      </c>
      <c r="M177" s="300"/>
      <c r="N177" s="20">
        <v>13358</v>
      </c>
      <c r="O177" s="175">
        <v>0.12528488759250053</v>
      </c>
    </row>
    <row r="178" spans="1:15">
      <c r="A178" s="430"/>
      <c r="B178" s="19" t="s">
        <v>123</v>
      </c>
      <c r="C178" s="199">
        <v>4168</v>
      </c>
      <c r="D178" s="86">
        <v>2.5100000000000001E-2</v>
      </c>
      <c r="E178" s="171"/>
      <c r="F178" s="135">
        <v>3867</v>
      </c>
      <c r="G178" s="66">
        <v>2.3594950302335087E-2</v>
      </c>
      <c r="H178" s="300"/>
      <c r="I178" s="20">
        <v>-301</v>
      </c>
      <c r="J178" s="175">
        <v>-7.2216890595009603E-2</v>
      </c>
      <c r="K178" s="280">
        <v>4633</v>
      </c>
      <c r="L178" s="187">
        <v>2.501917074382486E-2</v>
      </c>
      <c r="M178" s="300"/>
      <c r="N178" s="20">
        <v>766</v>
      </c>
      <c r="O178" s="175">
        <v>0.19808637186449443</v>
      </c>
    </row>
    <row r="179" spans="1:15">
      <c r="A179" s="430"/>
      <c r="B179" s="19" t="s">
        <v>154</v>
      </c>
      <c r="C179" s="199">
        <v>166195</v>
      </c>
      <c r="D179" s="86">
        <v>1</v>
      </c>
      <c r="E179" s="171"/>
      <c r="F179" s="135">
        <v>163891</v>
      </c>
      <c r="G179" s="66">
        <v>1</v>
      </c>
      <c r="H179" s="300"/>
      <c r="I179" s="20">
        <v>-2304</v>
      </c>
      <c r="J179" s="175">
        <v>-1.3863232949246367E-2</v>
      </c>
      <c r="K179" s="280">
        <v>185178</v>
      </c>
      <c r="L179" s="187">
        <v>1</v>
      </c>
      <c r="M179" s="300"/>
      <c r="N179" s="20">
        <v>21287</v>
      </c>
      <c r="O179" s="175">
        <v>0.12988510656472899</v>
      </c>
    </row>
    <row r="180" spans="1:15">
      <c r="A180" s="430" t="s">
        <v>117</v>
      </c>
      <c r="B180" s="19" t="s">
        <v>167</v>
      </c>
      <c r="C180" s="199">
        <v>10654</v>
      </c>
      <c r="D180" s="86">
        <v>0.44209999999999999</v>
      </c>
      <c r="E180" s="171"/>
      <c r="F180" s="135">
        <v>10744</v>
      </c>
      <c r="G180" s="66">
        <v>0.47315805698683228</v>
      </c>
      <c r="H180" s="300"/>
      <c r="I180" s="20">
        <v>90</v>
      </c>
      <c r="J180" s="175">
        <v>8.447531443589262E-3</v>
      </c>
      <c r="K180" s="280">
        <v>12257</v>
      </c>
      <c r="L180" s="187">
        <v>0.48893055167737048</v>
      </c>
      <c r="M180" s="300"/>
      <c r="N180" s="20">
        <v>1513</v>
      </c>
      <c r="O180" s="175">
        <v>0.14082278481012658</v>
      </c>
    </row>
    <row r="181" spans="1:15">
      <c r="A181" s="430"/>
      <c r="B181" s="19" t="s">
        <v>168</v>
      </c>
      <c r="C181" s="199">
        <v>12372</v>
      </c>
      <c r="D181" s="86">
        <v>0.51339999999999997</v>
      </c>
      <c r="E181" s="171"/>
      <c r="F181" s="135">
        <v>10937</v>
      </c>
      <c r="G181" s="66">
        <v>0.48165763861364336</v>
      </c>
      <c r="H181" s="300"/>
      <c r="I181" s="20">
        <v>-1435</v>
      </c>
      <c r="J181" s="175">
        <v>-0.11598771419333979</v>
      </c>
      <c r="K181" s="280">
        <v>11623</v>
      </c>
      <c r="L181" s="187">
        <v>0.46364035262675019</v>
      </c>
      <c r="M181" s="300"/>
      <c r="N181" s="20">
        <v>686</v>
      </c>
      <c r="O181" s="175">
        <v>6.2722867331077986E-2</v>
      </c>
    </row>
    <row r="182" spans="1:15">
      <c r="A182" s="430"/>
      <c r="B182" s="19" t="s">
        <v>123</v>
      </c>
      <c r="C182" s="199">
        <v>1074</v>
      </c>
      <c r="D182" s="86">
        <v>4.4600000000000001E-2</v>
      </c>
      <c r="E182" s="171"/>
      <c r="F182" s="135">
        <v>1026</v>
      </c>
      <c r="G182" s="66">
        <v>4.5184304399524373E-2</v>
      </c>
      <c r="H182" s="300"/>
      <c r="I182" s="20">
        <v>-48</v>
      </c>
      <c r="J182" s="175">
        <v>-4.4692737430167599E-2</v>
      </c>
      <c r="K182" s="280">
        <v>1189</v>
      </c>
      <c r="L182" s="187">
        <v>4.7429095695879372E-2</v>
      </c>
      <c r="M182" s="300"/>
      <c r="N182" s="20">
        <v>163</v>
      </c>
      <c r="O182" s="175">
        <v>0.15886939571150097</v>
      </c>
    </row>
    <row r="183" spans="1:15">
      <c r="A183" s="430"/>
      <c r="B183" s="19" t="s">
        <v>154</v>
      </c>
      <c r="C183" s="199">
        <v>24100</v>
      </c>
      <c r="D183" s="86">
        <v>1</v>
      </c>
      <c r="E183" s="171"/>
      <c r="F183" s="135">
        <v>22707</v>
      </c>
      <c r="G183" s="66">
        <v>1</v>
      </c>
      <c r="H183" s="300"/>
      <c r="I183" s="20">
        <v>-1393</v>
      </c>
      <c r="J183" s="175">
        <v>-5.7800829875518669E-2</v>
      </c>
      <c r="K183" s="280">
        <v>25069</v>
      </c>
      <c r="L183" s="187">
        <v>1</v>
      </c>
      <c r="M183" s="300"/>
      <c r="N183" s="20">
        <v>2362</v>
      </c>
      <c r="O183" s="175">
        <v>0.10402078654159511</v>
      </c>
    </row>
    <row r="184" spans="1:15">
      <c r="A184" s="474" t="s">
        <v>172</v>
      </c>
      <c r="B184" s="19" t="s">
        <v>167</v>
      </c>
      <c r="C184" s="199">
        <v>3614</v>
      </c>
      <c r="D184" s="86">
        <v>0.33800000000000002</v>
      </c>
      <c r="E184" s="171"/>
      <c r="F184" s="135">
        <v>3602</v>
      </c>
      <c r="G184" s="66">
        <v>0.34818753020782989</v>
      </c>
      <c r="H184" s="300"/>
      <c r="I184" s="20">
        <v>-12</v>
      </c>
      <c r="J184" s="175">
        <v>-3.3204205866076372E-3</v>
      </c>
      <c r="K184" s="280">
        <v>3961</v>
      </c>
      <c r="L184" s="187">
        <v>0.3544201861130995</v>
      </c>
      <c r="M184" s="300"/>
      <c r="N184" s="20">
        <v>359</v>
      </c>
      <c r="O184" s="175">
        <v>9.9666851749028312E-2</v>
      </c>
    </row>
    <row r="185" spans="1:15">
      <c r="A185" s="474"/>
      <c r="B185" s="19" t="s">
        <v>168</v>
      </c>
      <c r="C185" s="199">
        <v>6925</v>
      </c>
      <c r="D185" s="86">
        <v>0.64770000000000005</v>
      </c>
      <c r="E185" s="171"/>
      <c r="F185" s="135">
        <v>6534</v>
      </c>
      <c r="G185" s="66">
        <v>0.63160947317544702</v>
      </c>
      <c r="H185" s="300"/>
      <c r="I185" s="20">
        <v>-391</v>
      </c>
      <c r="J185" s="175">
        <v>-5.6462093862815886E-2</v>
      </c>
      <c r="K185" s="280">
        <v>6996</v>
      </c>
      <c r="L185" s="187">
        <v>0.62598425196850394</v>
      </c>
      <c r="M185" s="300"/>
      <c r="N185" s="20">
        <v>462</v>
      </c>
      <c r="O185" s="175">
        <v>7.0707070707070704E-2</v>
      </c>
    </row>
    <row r="186" spans="1:15">
      <c r="A186" s="474"/>
      <c r="B186" s="19" t="s">
        <v>123</v>
      </c>
      <c r="C186" s="89">
        <v>152</v>
      </c>
      <c r="D186" s="86">
        <v>1.4200000000000001E-2</v>
      </c>
      <c r="E186" s="171"/>
      <c r="F186" s="135">
        <v>209</v>
      </c>
      <c r="G186" s="66">
        <v>2.0202996616723055E-2</v>
      </c>
      <c r="H186" s="300"/>
      <c r="I186" s="20">
        <v>57</v>
      </c>
      <c r="J186" s="175">
        <v>0.375</v>
      </c>
      <c r="K186" s="280">
        <v>219</v>
      </c>
      <c r="L186" s="187">
        <v>1.9595561918396565E-2</v>
      </c>
      <c r="M186" s="300"/>
      <c r="N186" s="20">
        <v>10</v>
      </c>
      <c r="O186" s="175">
        <v>4.784688995215311E-2</v>
      </c>
    </row>
    <row r="187" spans="1:15">
      <c r="A187" s="474"/>
      <c r="B187" s="19" t="s">
        <v>154</v>
      </c>
      <c r="C187" s="199">
        <v>10691</v>
      </c>
      <c r="D187" s="86">
        <v>1</v>
      </c>
      <c r="E187" s="171"/>
      <c r="F187" s="135">
        <v>10345</v>
      </c>
      <c r="G187" s="66">
        <v>1</v>
      </c>
      <c r="H187" s="300"/>
      <c r="I187" s="20">
        <v>-346</v>
      </c>
      <c r="J187" s="175">
        <v>-3.2363670376952577E-2</v>
      </c>
      <c r="K187" s="280">
        <v>11176</v>
      </c>
      <c r="L187" s="187">
        <v>1</v>
      </c>
      <c r="M187" s="300"/>
      <c r="N187" s="20">
        <v>831</v>
      </c>
      <c r="O187" s="175">
        <v>8.0328661188980188E-2</v>
      </c>
    </row>
    <row r="188" spans="1:15">
      <c r="A188" s="474" t="s">
        <v>121</v>
      </c>
      <c r="B188" s="19" t="s">
        <v>167</v>
      </c>
      <c r="C188" s="199">
        <v>1656</v>
      </c>
      <c r="D188" s="86">
        <v>0.3992</v>
      </c>
      <c r="E188" s="171"/>
      <c r="F188" s="135">
        <v>1517</v>
      </c>
      <c r="G188" s="66">
        <v>0.42445439283715725</v>
      </c>
      <c r="H188" s="300"/>
      <c r="I188" s="20">
        <v>-139</v>
      </c>
      <c r="J188" s="175">
        <v>-8.3937198067632848E-2</v>
      </c>
      <c r="K188" s="280">
        <v>1653</v>
      </c>
      <c r="L188" s="187">
        <v>0.43799682034976151</v>
      </c>
      <c r="M188" s="300"/>
      <c r="N188" s="20">
        <v>136</v>
      </c>
      <c r="O188" s="175">
        <v>8.9650626235992084E-2</v>
      </c>
    </row>
    <row r="189" spans="1:15">
      <c r="A189" s="474"/>
      <c r="B189" s="19" t="s">
        <v>168</v>
      </c>
      <c r="C189" s="199">
        <v>2389</v>
      </c>
      <c r="D189" s="86">
        <v>0.57589999999999997</v>
      </c>
      <c r="E189" s="171"/>
      <c r="F189" s="135">
        <v>1984</v>
      </c>
      <c r="G189" s="66">
        <v>0.5551203133743704</v>
      </c>
      <c r="H189" s="300"/>
      <c r="I189" s="20">
        <v>-405</v>
      </c>
      <c r="J189" s="175">
        <v>-0.16952699874424446</v>
      </c>
      <c r="K189" s="280">
        <v>2010</v>
      </c>
      <c r="L189" s="187">
        <v>0.53259141494435613</v>
      </c>
      <c r="M189" s="300"/>
      <c r="N189" s="20">
        <v>26</v>
      </c>
      <c r="O189" s="175">
        <v>1.310483870967742E-2</v>
      </c>
    </row>
    <row r="190" spans="1:15">
      <c r="A190" s="474"/>
      <c r="B190" s="19" t="s">
        <v>123</v>
      </c>
      <c r="C190" s="89">
        <v>103</v>
      </c>
      <c r="D190" s="86">
        <v>2.4799999999999999E-2</v>
      </c>
      <c r="E190" s="171"/>
      <c r="F190" s="135">
        <v>73</v>
      </c>
      <c r="G190" s="66">
        <v>2.0425293788472298E-2</v>
      </c>
      <c r="H190" s="300"/>
      <c r="I190" s="20">
        <v>-30</v>
      </c>
      <c r="J190" s="175">
        <v>-0.29126213592233008</v>
      </c>
      <c r="K190" s="280">
        <v>111</v>
      </c>
      <c r="L190" s="187">
        <v>2.9411764705882353E-2</v>
      </c>
      <c r="M190" s="300"/>
      <c r="N190" s="20">
        <v>38</v>
      </c>
      <c r="O190" s="175">
        <v>0.52054794520547942</v>
      </c>
    </row>
    <row r="191" spans="1:15">
      <c r="A191" s="474"/>
      <c r="B191" s="19" t="s">
        <v>154</v>
      </c>
      <c r="C191" s="199">
        <v>4148</v>
      </c>
      <c r="D191" s="86">
        <v>1</v>
      </c>
      <c r="E191" s="171"/>
      <c r="F191" s="135">
        <v>3574</v>
      </c>
      <c r="G191" s="66">
        <v>1</v>
      </c>
      <c r="H191" s="300"/>
      <c r="I191" s="20">
        <v>-574</v>
      </c>
      <c r="J191" s="175">
        <v>-0.13837994214079075</v>
      </c>
      <c r="K191" s="280">
        <v>3774</v>
      </c>
      <c r="L191" s="187">
        <v>1</v>
      </c>
      <c r="M191" s="300"/>
      <c r="N191" s="20">
        <v>200</v>
      </c>
      <c r="O191" s="175">
        <v>5.5959709009513151E-2</v>
      </c>
    </row>
    <row r="192" spans="1:15">
      <c r="A192" s="430" t="s">
        <v>281</v>
      </c>
      <c r="B192" s="19" t="s">
        <v>167</v>
      </c>
      <c r="C192" s="199">
        <v>16372</v>
      </c>
      <c r="D192" s="86">
        <v>0.39429699918115696</v>
      </c>
      <c r="E192" s="171"/>
      <c r="F192" s="135">
        <v>17188</v>
      </c>
      <c r="G192" s="66">
        <v>0.42139845052466413</v>
      </c>
      <c r="H192" s="300"/>
      <c r="I192" s="20">
        <v>816</v>
      </c>
      <c r="J192" s="175">
        <v>4.9841192279501588E-2</v>
      </c>
      <c r="K192" s="280">
        <v>20140</v>
      </c>
      <c r="L192" s="187">
        <v>0.42569381327809602</v>
      </c>
      <c r="M192" s="300"/>
      <c r="N192" s="20">
        <v>2952</v>
      </c>
      <c r="O192" s="175">
        <v>0.17174773097509891</v>
      </c>
    </row>
    <row r="193" spans="1:15">
      <c r="A193" s="430"/>
      <c r="B193" s="19" t="s">
        <v>168</v>
      </c>
      <c r="C193" s="199">
        <v>24409</v>
      </c>
      <c r="D193" s="86">
        <v>0.58785703964163571</v>
      </c>
      <c r="E193" s="171"/>
      <c r="F193" s="135">
        <v>22862</v>
      </c>
      <c r="G193" s="66">
        <v>0.56050799254682748</v>
      </c>
      <c r="H193" s="300"/>
      <c r="I193" s="20">
        <v>-1547</v>
      </c>
      <c r="J193" s="175">
        <v>-6.3378262116432466E-2</v>
      </c>
      <c r="K193" s="280">
        <v>26093</v>
      </c>
      <c r="L193" s="187">
        <v>0.55152078797742599</v>
      </c>
      <c r="M193" s="300"/>
      <c r="N193" s="20">
        <v>3231</v>
      </c>
      <c r="O193" s="175">
        <v>0.14132621817863705</v>
      </c>
    </row>
    <row r="194" spans="1:15">
      <c r="A194" s="430"/>
      <c r="B194" s="19" t="s">
        <v>123</v>
      </c>
      <c r="C194" s="199">
        <v>741</v>
      </c>
      <c r="D194" s="86">
        <v>1.7845961177207263E-2</v>
      </c>
      <c r="E194" s="171"/>
      <c r="F194" s="135">
        <v>738</v>
      </c>
      <c r="G194" s="66">
        <v>1.8093556928508385E-2</v>
      </c>
      <c r="H194" s="300"/>
      <c r="I194" s="20">
        <v>-3</v>
      </c>
      <c r="J194" s="175">
        <v>-4.048582995951417E-3</v>
      </c>
      <c r="K194" s="280">
        <v>1078</v>
      </c>
      <c r="L194" s="187">
        <v>2.278539874447803E-2</v>
      </c>
      <c r="M194" s="300"/>
      <c r="N194" s="20">
        <v>340</v>
      </c>
      <c r="O194" s="175">
        <v>0.46070460704607047</v>
      </c>
    </row>
    <row r="195" spans="1:15">
      <c r="A195" s="430"/>
      <c r="B195" s="19" t="s">
        <v>154</v>
      </c>
      <c r="C195" s="199">
        <v>41522</v>
      </c>
      <c r="D195" s="86">
        <v>1</v>
      </c>
      <c r="E195" s="171"/>
      <c r="F195" s="135">
        <v>40788</v>
      </c>
      <c r="G195" s="66">
        <v>1</v>
      </c>
      <c r="H195" s="300"/>
      <c r="I195" s="20">
        <v>-734</v>
      </c>
      <c r="J195" s="175">
        <v>-1.7677375848947546E-2</v>
      </c>
      <c r="K195" s="280">
        <v>47311</v>
      </c>
      <c r="L195" s="187">
        <v>1</v>
      </c>
      <c r="M195" s="300"/>
      <c r="N195" s="20">
        <v>6523</v>
      </c>
      <c r="O195" s="175">
        <v>0.15992448759439051</v>
      </c>
    </row>
    <row r="196" spans="1:15">
      <c r="A196" s="474" t="s">
        <v>283</v>
      </c>
      <c r="B196" s="19" t="s">
        <v>167</v>
      </c>
      <c r="C196" s="199">
        <v>63323</v>
      </c>
      <c r="D196" s="86">
        <v>0.36209999999999998</v>
      </c>
      <c r="E196" s="171"/>
      <c r="F196" s="135">
        <v>56193</v>
      </c>
      <c r="G196" s="66">
        <v>0.37298136852096458</v>
      </c>
      <c r="H196" s="300"/>
      <c r="I196" s="20">
        <v>-7130</v>
      </c>
      <c r="J196" s="175">
        <v>-0.11259731850986214</v>
      </c>
      <c r="K196" s="280">
        <v>60978</v>
      </c>
      <c r="L196" s="187">
        <v>0.37742318833403482</v>
      </c>
      <c r="M196" s="300"/>
      <c r="N196" s="20">
        <v>4785</v>
      </c>
      <c r="O196" s="175">
        <v>8.515295499439432E-2</v>
      </c>
    </row>
    <row r="197" spans="1:15">
      <c r="A197" s="474"/>
      <c r="B197" s="19" t="s">
        <v>168</v>
      </c>
      <c r="C197" s="199">
        <v>99149</v>
      </c>
      <c r="D197" s="86">
        <v>0.56689999999999996</v>
      </c>
      <c r="E197" s="171"/>
      <c r="F197" s="135">
        <v>81931</v>
      </c>
      <c r="G197" s="66">
        <v>0.54381749513802691</v>
      </c>
      <c r="H197" s="300"/>
      <c r="I197" s="20">
        <v>-17218</v>
      </c>
      <c r="J197" s="175">
        <v>-0.17365782811727803</v>
      </c>
      <c r="K197" s="280">
        <v>86931</v>
      </c>
      <c r="L197" s="187">
        <v>0.53805922111361437</v>
      </c>
      <c r="M197" s="300"/>
      <c r="N197" s="20">
        <v>5000</v>
      </c>
      <c r="O197" s="175">
        <v>6.1026961711684223E-2</v>
      </c>
    </row>
    <row r="198" spans="1:15">
      <c r="A198" s="474"/>
      <c r="B198" s="19" t="s">
        <v>123</v>
      </c>
      <c r="C198" s="199">
        <v>12411</v>
      </c>
      <c r="D198" s="86">
        <v>7.0999999999999994E-2</v>
      </c>
      <c r="E198" s="171"/>
      <c r="F198" s="135">
        <v>12535</v>
      </c>
      <c r="G198" s="66">
        <v>8.3201136341008508E-2</v>
      </c>
      <c r="H198" s="300"/>
      <c r="I198" s="20">
        <v>124</v>
      </c>
      <c r="J198" s="175">
        <v>9.9911368946901946E-3</v>
      </c>
      <c r="K198" s="280">
        <v>13655</v>
      </c>
      <c r="L198" s="187">
        <v>8.4517590552350766E-2</v>
      </c>
      <c r="M198" s="300"/>
      <c r="N198" s="20">
        <v>1120</v>
      </c>
      <c r="O198" s="175">
        <v>8.9349820502592742E-2</v>
      </c>
    </row>
    <row r="199" spans="1:15">
      <c r="A199" s="474"/>
      <c r="B199" s="19" t="s">
        <v>154</v>
      </c>
      <c r="C199" s="199">
        <v>174883</v>
      </c>
      <c r="D199" s="86">
        <v>1</v>
      </c>
      <c r="E199" s="171"/>
      <c r="F199" s="135">
        <v>150659</v>
      </c>
      <c r="G199" s="66">
        <v>1</v>
      </c>
      <c r="H199" s="300"/>
      <c r="I199" s="20">
        <v>-24224</v>
      </c>
      <c r="J199" s="175">
        <v>-0.13851546462492065</v>
      </c>
      <c r="K199" s="280">
        <v>161564</v>
      </c>
      <c r="L199" s="187">
        <v>1</v>
      </c>
      <c r="M199" s="300"/>
      <c r="N199" s="20">
        <v>10905</v>
      </c>
      <c r="O199" s="175">
        <v>7.238200173902655E-2</v>
      </c>
    </row>
    <row r="200" spans="1:15">
      <c r="A200" s="524"/>
      <c r="B200" s="524"/>
      <c r="C200" s="199">
        <v>944168</v>
      </c>
      <c r="D200" s="86">
        <v>1</v>
      </c>
      <c r="E200" s="171"/>
      <c r="F200" s="135">
        <v>864824</v>
      </c>
      <c r="G200" s="66">
        <v>1</v>
      </c>
      <c r="H200" s="300"/>
      <c r="I200" s="20">
        <v>-79344</v>
      </c>
      <c r="J200" s="175">
        <v>-8.4035891917540101E-2</v>
      </c>
      <c r="K200" s="280">
        <v>943169</v>
      </c>
      <c r="L200" s="187">
        <v>1</v>
      </c>
      <c r="M200" s="300"/>
      <c r="N200" s="20">
        <v>78345</v>
      </c>
      <c r="O200" s="175">
        <v>9.0590686659944686E-2</v>
      </c>
    </row>
    <row r="201" spans="1:15">
      <c r="A201" s="19" t="s">
        <v>282</v>
      </c>
      <c r="C201" s="20"/>
      <c r="M201" s="20"/>
      <c r="N201" s="83"/>
    </row>
    <row r="202" spans="1:15">
      <c r="M202" s="20"/>
      <c r="N202" s="83"/>
    </row>
    <row r="203" spans="1:15" ht="15.6" customHeight="1">
      <c r="A203" s="471"/>
      <c r="B203" s="471"/>
      <c r="C203" s="458" t="s">
        <v>267</v>
      </c>
      <c r="D203" s="458"/>
      <c r="E203" s="464"/>
      <c r="F203" s="458" t="s">
        <v>268</v>
      </c>
      <c r="G203" s="459"/>
      <c r="H203" s="459"/>
      <c r="I203" s="459" t="s">
        <v>259</v>
      </c>
      <c r="J203" s="463"/>
      <c r="K203" s="458" t="s">
        <v>269</v>
      </c>
      <c r="L203" s="459"/>
      <c r="M203" s="459"/>
      <c r="N203" s="459" t="s">
        <v>259</v>
      </c>
      <c r="O203" s="463"/>
    </row>
    <row r="204" spans="1:15" s="92" customFormat="1" ht="28.9">
      <c r="A204" s="471"/>
      <c r="B204" s="471"/>
      <c r="C204" s="59" t="s">
        <v>93</v>
      </c>
      <c r="D204" s="118" t="s">
        <v>146</v>
      </c>
      <c r="E204" s="119" t="s">
        <v>245</v>
      </c>
      <c r="F204" s="59" t="s">
        <v>145</v>
      </c>
      <c r="G204" s="118" t="s">
        <v>146</v>
      </c>
      <c r="H204" s="118" t="s">
        <v>245</v>
      </c>
      <c r="I204" s="118" t="s">
        <v>93</v>
      </c>
      <c r="J204" s="119" t="s">
        <v>279</v>
      </c>
      <c r="K204" s="114" t="s">
        <v>93</v>
      </c>
      <c r="L204" s="115" t="s">
        <v>146</v>
      </c>
      <c r="M204" s="115" t="s">
        <v>245</v>
      </c>
      <c r="N204" s="118" t="s">
        <v>150</v>
      </c>
      <c r="O204" s="119" t="s">
        <v>151</v>
      </c>
    </row>
    <row r="205" spans="1:15">
      <c r="A205" s="93" t="s">
        <v>38</v>
      </c>
      <c r="B205" s="93"/>
      <c r="C205" s="89"/>
      <c r="E205" s="174"/>
      <c r="F205" s="89"/>
      <c r="I205" s="20"/>
      <c r="J205" s="175"/>
      <c r="K205" s="89"/>
      <c r="N205" s="20"/>
      <c r="O205" s="175"/>
    </row>
    <row r="206" spans="1:15">
      <c r="A206" s="474" t="s">
        <v>277</v>
      </c>
      <c r="B206" s="19" t="s">
        <v>167</v>
      </c>
      <c r="C206" s="199">
        <v>70781</v>
      </c>
      <c r="D206" s="86">
        <v>0.40699999999999997</v>
      </c>
      <c r="E206" s="171"/>
      <c r="F206" s="135">
        <v>75324</v>
      </c>
      <c r="G206" s="66">
        <v>0.43663808844755925</v>
      </c>
      <c r="H206" s="300"/>
      <c r="I206" s="20">
        <v>4543</v>
      </c>
      <c r="J206" s="175">
        <v>6.4183891157231457E-2</v>
      </c>
      <c r="K206" s="280">
        <v>85812</v>
      </c>
      <c r="L206" s="187">
        <v>0.43536407175907138</v>
      </c>
      <c r="M206" s="300"/>
      <c r="N206" s="20">
        <v>10488</v>
      </c>
      <c r="O206" s="175">
        <v>0.13923848972439062</v>
      </c>
    </row>
    <row r="207" spans="1:15">
      <c r="A207" s="474"/>
      <c r="B207" s="19" t="s">
        <v>168</v>
      </c>
      <c r="C207" s="199">
        <v>97462</v>
      </c>
      <c r="D207" s="86">
        <v>0.56000000000000005</v>
      </c>
      <c r="E207" s="171"/>
      <c r="F207" s="135">
        <v>90808</v>
      </c>
      <c r="G207" s="66">
        <v>0.52639572428105197</v>
      </c>
      <c r="H207" s="300"/>
      <c r="I207" s="20">
        <v>-6654</v>
      </c>
      <c r="J207" s="175">
        <v>-6.8272762717777186E-2</v>
      </c>
      <c r="K207" s="280">
        <v>103501</v>
      </c>
      <c r="L207" s="187">
        <v>0.5251085721243608</v>
      </c>
      <c r="M207" s="300"/>
      <c r="N207" s="20">
        <v>12693</v>
      </c>
      <c r="O207" s="175">
        <v>0.13977843361818343</v>
      </c>
    </row>
    <row r="208" spans="1:15">
      <c r="A208" s="474"/>
      <c r="B208" s="19" t="s">
        <v>123</v>
      </c>
      <c r="C208" s="199">
        <v>5870</v>
      </c>
      <c r="D208" s="86">
        <v>3.4000000000000002E-2</v>
      </c>
      <c r="E208" s="171"/>
      <c r="F208" s="135">
        <v>6377</v>
      </c>
      <c r="G208" s="66">
        <v>3.6966187271388742E-2</v>
      </c>
      <c r="H208" s="300"/>
      <c r="I208" s="20">
        <v>507</v>
      </c>
      <c r="J208" s="175">
        <v>8.6371379897785344E-2</v>
      </c>
      <c r="K208" s="280">
        <v>7791</v>
      </c>
      <c r="L208" s="187">
        <v>3.9527356116567901E-2</v>
      </c>
      <c r="M208" s="300"/>
      <c r="N208" s="20">
        <v>1414</v>
      </c>
      <c r="O208" s="175">
        <v>0.22173435784851811</v>
      </c>
    </row>
    <row r="209" spans="1:15">
      <c r="A209" s="474"/>
      <c r="B209" s="19" t="s">
        <v>154</v>
      </c>
      <c r="C209" s="199">
        <v>174113</v>
      </c>
      <c r="D209" s="86">
        <v>1</v>
      </c>
      <c r="E209" s="171"/>
      <c r="F209" s="135">
        <v>172509</v>
      </c>
      <c r="G209" s="66">
        <v>1</v>
      </c>
      <c r="H209" s="300"/>
      <c r="I209" s="20">
        <v>-1604</v>
      </c>
      <c r="J209" s="175">
        <v>-9.2124080338630652E-3</v>
      </c>
      <c r="K209" s="280">
        <v>197104</v>
      </c>
      <c r="L209" s="187">
        <v>1</v>
      </c>
      <c r="M209" s="300"/>
      <c r="N209" s="20">
        <v>24595</v>
      </c>
      <c r="O209" s="175">
        <v>0.14257227159162711</v>
      </c>
    </row>
    <row r="210" spans="1:15">
      <c r="A210" s="430" t="s">
        <v>134</v>
      </c>
      <c r="B210" s="19" t="s">
        <v>167</v>
      </c>
      <c r="C210" s="199">
        <v>180659</v>
      </c>
      <c r="D210" s="86">
        <v>0.39200000000000002</v>
      </c>
      <c r="E210" s="171"/>
      <c r="F210" s="135">
        <v>165384</v>
      </c>
      <c r="G210" s="66">
        <v>0.40946870380961575</v>
      </c>
      <c r="H210" s="300"/>
      <c r="I210" s="20">
        <v>-15275</v>
      </c>
      <c r="J210" s="175">
        <v>-8.4551558460967902E-2</v>
      </c>
      <c r="K210" s="280">
        <v>176012</v>
      </c>
      <c r="L210" s="187">
        <v>0.41294978544498173</v>
      </c>
      <c r="M210" s="300"/>
      <c r="N210" s="20">
        <v>10628</v>
      </c>
      <c r="O210" s="175">
        <v>6.426256469791515E-2</v>
      </c>
    </row>
    <row r="211" spans="1:15">
      <c r="A211" s="430"/>
      <c r="B211" s="19" t="s">
        <v>168</v>
      </c>
      <c r="C211" s="199">
        <v>268440</v>
      </c>
      <c r="D211" s="86">
        <v>0.58299999999999996</v>
      </c>
      <c r="E211" s="171"/>
      <c r="F211" s="135">
        <v>227939</v>
      </c>
      <c r="G211" s="66">
        <v>0.56434653217759889</v>
      </c>
      <c r="H211" s="300"/>
      <c r="I211" s="20">
        <v>-40501</v>
      </c>
      <c r="J211" s="175">
        <v>-0.15087542840113247</v>
      </c>
      <c r="K211" s="280">
        <v>238218</v>
      </c>
      <c r="L211" s="187">
        <v>0.55889412079365419</v>
      </c>
      <c r="M211" s="300"/>
      <c r="N211" s="20">
        <v>10279</v>
      </c>
      <c r="O211" s="175">
        <v>4.5095398330255027E-2</v>
      </c>
    </row>
    <row r="212" spans="1:15">
      <c r="A212" s="430"/>
      <c r="B212" s="19" t="s">
        <v>123</v>
      </c>
      <c r="C212" s="199">
        <v>11699</v>
      </c>
      <c r="D212" s="86">
        <v>2.5000000000000001E-2</v>
      </c>
      <c r="E212" s="171"/>
      <c r="F212" s="135">
        <v>10576</v>
      </c>
      <c r="G212" s="66">
        <v>2.6184764012785376E-2</v>
      </c>
      <c r="H212" s="300"/>
      <c r="I212" s="20">
        <v>-1123</v>
      </c>
      <c r="J212" s="175">
        <v>-9.5991110351312081E-2</v>
      </c>
      <c r="K212" s="280">
        <v>12001</v>
      </c>
      <c r="L212" s="187">
        <v>2.8156093761364142E-2</v>
      </c>
      <c r="M212" s="300"/>
      <c r="N212" s="20">
        <v>1425</v>
      </c>
      <c r="O212" s="175">
        <v>0.1347390317700454</v>
      </c>
    </row>
    <row r="213" spans="1:15">
      <c r="A213" s="430"/>
      <c r="B213" s="19" t="s">
        <v>154</v>
      </c>
      <c r="C213" s="199">
        <v>460798</v>
      </c>
      <c r="D213" s="86">
        <v>1</v>
      </c>
      <c r="E213" s="171"/>
      <c r="F213" s="135">
        <v>403899</v>
      </c>
      <c r="G213" s="66">
        <v>1</v>
      </c>
      <c r="H213" s="300"/>
      <c r="I213" s="20">
        <v>-56899</v>
      </c>
      <c r="J213" s="175">
        <v>-0.1234792685732143</v>
      </c>
      <c r="K213" s="280">
        <v>426231</v>
      </c>
      <c r="L213" s="187">
        <v>1</v>
      </c>
      <c r="M213" s="300"/>
      <c r="N213" s="20">
        <v>22332</v>
      </c>
      <c r="O213" s="175">
        <v>5.5291050485393622E-2</v>
      </c>
    </row>
    <row r="214" spans="1:15">
      <c r="A214" s="430" t="s">
        <v>136</v>
      </c>
      <c r="B214" s="19" t="s">
        <v>167</v>
      </c>
      <c r="C214" s="199">
        <v>75210</v>
      </c>
      <c r="D214" s="86">
        <v>0.36599999999999999</v>
      </c>
      <c r="E214" s="171"/>
      <c r="F214" s="135">
        <v>71286</v>
      </c>
      <c r="G214" s="66">
        <v>0.37850437515928981</v>
      </c>
      <c r="H214" s="300"/>
      <c r="I214" s="20">
        <v>-3924</v>
      </c>
      <c r="J214" s="175">
        <v>-5.2173913043478258E-2</v>
      </c>
      <c r="K214" s="280">
        <v>79811</v>
      </c>
      <c r="L214" s="187">
        <v>0.38174113100334334</v>
      </c>
      <c r="M214" s="300"/>
      <c r="N214" s="20">
        <v>8525</v>
      </c>
      <c r="O214" s="175">
        <v>0.11958869904329041</v>
      </c>
    </row>
    <row r="215" spans="1:15">
      <c r="A215" s="430"/>
      <c r="B215" s="19" t="s">
        <v>168</v>
      </c>
      <c r="C215" s="199">
        <v>125542</v>
      </c>
      <c r="D215" s="86">
        <v>0.61</v>
      </c>
      <c r="E215" s="171"/>
      <c r="F215" s="135">
        <v>112503</v>
      </c>
      <c r="G215" s="66">
        <v>0.59735260385693656</v>
      </c>
      <c r="H215" s="300"/>
      <c r="I215" s="20">
        <v>-13039</v>
      </c>
      <c r="J215" s="175">
        <v>-0.10386165586019022</v>
      </c>
      <c r="K215" s="280">
        <v>124007</v>
      </c>
      <c r="L215" s="187">
        <v>0.59313343313993816</v>
      </c>
      <c r="M215" s="300"/>
      <c r="N215" s="20">
        <v>11504</v>
      </c>
      <c r="O215" s="175">
        <v>0.1022550509764184</v>
      </c>
    </row>
    <row r="216" spans="1:15">
      <c r="A216" s="430"/>
      <c r="B216" s="19" t="s">
        <v>123</v>
      </c>
      <c r="C216" s="199">
        <v>4992</v>
      </c>
      <c r="D216" s="86">
        <v>2.4E-2</v>
      </c>
      <c r="E216" s="171"/>
      <c r="F216" s="135">
        <v>4547</v>
      </c>
      <c r="G216" s="66">
        <v>2.4143020983773682E-2</v>
      </c>
      <c r="H216" s="300"/>
      <c r="I216" s="20">
        <v>-445</v>
      </c>
      <c r="J216" s="175">
        <v>-8.9142628205128208E-2</v>
      </c>
      <c r="K216" s="280">
        <v>5253</v>
      </c>
      <c r="L216" s="187">
        <v>2.5125435856718531E-2</v>
      </c>
      <c r="M216" s="300"/>
      <c r="N216" s="20">
        <v>706</v>
      </c>
      <c r="O216" s="175">
        <v>0.15526720914888939</v>
      </c>
    </row>
    <row r="217" spans="1:15">
      <c r="A217" s="430"/>
      <c r="B217" s="19" t="s">
        <v>154</v>
      </c>
      <c r="C217" s="199">
        <v>205744</v>
      </c>
      <c r="D217" s="86">
        <v>1</v>
      </c>
      <c r="E217" s="171"/>
      <c r="F217" s="135">
        <v>188336</v>
      </c>
      <c r="G217" s="66">
        <v>1</v>
      </c>
      <c r="H217" s="300"/>
      <c r="I217" s="20">
        <v>-17408</v>
      </c>
      <c r="J217" s="175">
        <v>-8.4610000777665451E-2</v>
      </c>
      <c r="K217" s="280">
        <v>209071</v>
      </c>
      <c r="L217" s="187">
        <v>1</v>
      </c>
      <c r="M217" s="300"/>
      <c r="N217" s="20">
        <v>20735</v>
      </c>
      <c r="O217" s="175">
        <v>0.11009578625435391</v>
      </c>
    </row>
    <row r="218" spans="1:15">
      <c r="A218" s="430" t="s">
        <v>137</v>
      </c>
      <c r="B218" s="19" t="s">
        <v>167</v>
      </c>
      <c r="C218" s="199">
        <v>34812</v>
      </c>
      <c r="D218" s="86">
        <v>0.33700000000000002</v>
      </c>
      <c r="E218" s="171"/>
      <c r="F218" s="135">
        <v>34525</v>
      </c>
      <c r="G218" s="66">
        <v>0.3472885839880096</v>
      </c>
      <c r="H218" s="300"/>
      <c r="I218" s="20">
        <v>-287</v>
      </c>
      <c r="J218" s="175">
        <v>-8.2442835803745833E-3</v>
      </c>
      <c r="K218" s="280">
        <v>39020</v>
      </c>
      <c r="L218" s="187">
        <v>0.35255425649180505</v>
      </c>
      <c r="M218" s="300"/>
      <c r="N218" s="20">
        <v>4495</v>
      </c>
      <c r="O218" s="175">
        <v>0.13019551049963796</v>
      </c>
    </row>
    <row r="219" spans="1:15">
      <c r="A219" s="430"/>
      <c r="B219" s="19" t="s">
        <v>168</v>
      </c>
      <c r="C219" s="199">
        <v>65959</v>
      </c>
      <c r="D219" s="86">
        <v>0.63800000000000001</v>
      </c>
      <c r="E219" s="171"/>
      <c r="F219" s="135">
        <v>62204</v>
      </c>
      <c r="G219" s="66">
        <v>0.62571293492802749</v>
      </c>
      <c r="H219" s="300"/>
      <c r="I219" s="20">
        <v>-3755</v>
      </c>
      <c r="J219" s="175">
        <v>-5.6929304567989204E-2</v>
      </c>
      <c r="K219" s="280">
        <v>68462</v>
      </c>
      <c r="L219" s="187">
        <v>0.61856918267406347</v>
      </c>
      <c r="M219" s="300"/>
      <c r="N219" s="20">
        <v>6258</v>
      </c>
      <c r="O219" s="175">
        <v>0.1006044627355154</v>
      </c>
    </row>
    <row r="220" spans="1:15">
      <c r="A220" s="430"/>
      <c r="B220" s="19" t="s">
        <v>123</v>
      </c>
      <c r="C220" s="199">
        <v>2605</v>
      </c>
      <c r="D220" s="86">
        <v>2.5000000000000001E-2</v>
      </c>
      <c r="E220" s="171"/>
      <c r="F220" s="135">
        <v>2684</v>
      </c>
      <c r="G220" s="66">
        <v>2.6998481083962862E-2</v>
      </c>
      <c r="H220" s="300"/>
      <c r="I220" s="20">
        <v>79</v>
      </c>
      <c r="J220" s="379">
        <v>3.0326295585412669E-2</v>
      </c>
      <c r="K220" s="280">
        <v>3196</v>
      </c>
      <c r="L220" s="187">
        <v>2.8876560834131444E-2</v>
      </c>
      <c r="M220" s="300"/>
      <c r="N220" s="20">
        <v>512</v>
      </c>
      <c r="O220" s="379">
        <v>0.19076005961251863</v>
      </c>
    </row>
    <row r="221" spans="1:15">
      <c r="A221" s="430"/>
      <c r="B221" s="19" t="s">
        <v>154</v>
      </c>
      <c r="C221" s="199">
        <v>103376</v>
      </c>
      <c r="D221" s="86">
        <v>1</v>
      </c>
      <c r="E221" s="171"/>
      <c r="F221" s="135">
        <v>99413</v>
      </c>
      <c r="G221" s="66">
        <v>1</v>
      </c>
      <c r="H221" s="300"/>
      <c r="I221" s="20">
        <v>-3963</v>
      </c>
      <c r="J221" s="379">
        <v>-3.8335783934375485E-2</v>
      </c>
      <c r="K221" s="280">
        <v>110678</v>
      </c>
      <c r="L221" s="187">
        <v>1</v>
      </c>
      <c r="M221" s="300"/>
      <c r="N221" s="20">
        <v>11265</v>
      </c>
      <c r="O221" s="379">
        <v>0.11331515998913623</v>
      </c>
    </row>
    <row r="222" spans="1:15">
      <c r="A222" s="430" t="s">
        <v>284</v>
      </c>
      <c r="B222" s="19" t="s">
        <v>167</v>
      </c>
      <c r="C222" s="89">
        <v>49</v>
      </c>
      <c r="D222" s="86">
        <v>0.35799999999999998</v>
      </c>
      <c r="E222" s="171"/>
      <c r="F222" s="135">
        <v>37</v>
      </c>
      <c r="G222" s="66">
        <v>5.5472263868065967E-2</v>
      </c>
      <c r="H222" s="300"/>
      <c r="I222" s="20">
        <v>-12</v>
      </c>
      <c r="J222" s="379">
        <v>-0.24489795918367346</v>
      </c>
      <c r="K222" s="280">
        <v>37</v>
      </c>
      <c r="L222" s="187">
        <v>0.43529411764705883</v>
      </c>
      <c r="M222" s="300"/>
      <c r="N222" s="20">
        <v>0</v>
      </c>
      <c r="O222" s="379">
        <v>0</v>
      </c>
    </row>
    <row r="223" spans="1:15">
      <c r="A223" s="430"/>
      <c r="B223" s="19" t="s">
        <v>168</v>
      </c>
      <c r="C223" s="89">
        <v>75</v>
      </c>
      <c r="D223" s="86">
        <v>0.54700000000000004</v>
      </c>
      <c r="E223" s="171"/>
      <c r="F223" s="135">
        <v>54</v>
      </c>
      <c r="G223" s="66">
        <v>8.0959520239880053E-2</v>
      </c>
      <c r="H223" s="300"/>
      <c r="I223" s="20">
        <v>-21</v>
      </c>
      <c r="J223" s="379">
        <v>-0.28000000000000003</v>
      </c>
      <c r="K223" s="280">
        <v>41</v>
      </c>
      <c r="L223" s="187">
        <v>0.4823529411764706</v>
      </c>
      <c r="M223" s="300"/>
      <c r="N223" s="20">
        <v>-13</v>
      </c>
      <c r="O223" s="379">
        <v>-0.24074074074074073</v>
      </c>
    </row>
    <row r="224" spans="1:15">
      <c r="A224" s="430"/>
      <c r="B224" s="19" t="s">
        <v>123</v>
      </c>
      <c r="C224" s="89">
        <v>13</v>
      </c>
      <c r="D224" s="86">
        <v>9.5000000000000001E-2</v>
      </c>
      <c r="E224" s="171"/>
      <c r="F224" s="135">
        <v>576</v>
      </c>
      <c r="G224" s="66">
        <v>0.86356821589205401</v>
      </c>
      <c r="H224" s="300"/>
      <c r="I224" s="20">
        <v>563</v>
      </c>
      <c r="J224" s="379">
        <v>43.307692307692307</v>
      </c>
      <c r="K224" s="304" t="s">
        <v>169</v>
      </c>
      <c r="L224" s="252" t="s">
        <v>169</v>
      </c>
      <c r="M224" s="300"/>
      <c r="N224" s="252" t="s">
        <v>169</v>
      </c>
      <c r="O224" s="321" t="s">
        <v>169</v>
      </c>
    </row>
    <row r="225" spans="1:15">
      <c r="A225" s="430"/>
      <c r="B225" s="19" t="s">
        <v>154</v>
      </c>
      <c r="C225" s="199">
        <v>137</v>
      </c>
      <c r="D225" s="86">
        <v>1</v>
      </c>
      <c r="E225" s="171"/>
      <c r="F225" s="135">
        <v>667</v>
      </c>
      <c r="G225" s="66">
        <v>1</v>
      </c>
      <c r="H225" s="300"/>
      <c r="I225" s="20">
        <v>530</v>
      </c>
      <c r="J225" s="379">
        <v>3.8686131386861313</v>
      </c>
      <c r="K225" s="280">
        <v>85</v>
      </c>
      <c r="L225" s="187">
        <v>1</v>
      </c>
      <c r="M225" s="300"/>
      <c r="N225" s="20">
        <v>-582</v>
      </c>
      <c r="O225" s="379">
        <v>-0.87256371814092959</v>
      </c>
    </row>
    <row r="226" spans="1:15">
      <c r="A226" s="99" t="s">
        <v>285</v>
      </c>
      <c r="B226" s="99"/>
      <c r="C226" s="199">
        <v>944168</v>
      </c>
      <c r="D226" s="86">
        <v>1</v>
      </c>
      <c r="E226" s="171"/>
      <c r="F226" s="135">
        <v>864824</v>
      </c>
      <c r="G226" s="66">
        <v>1</v>
      </c>
      <c r="H226" s="300"/>
      <c r="I226" s="20">
        <v>-79344</v>
      </c>
      <c r="J226" s="175">
        <v>-8.4035891917540101E-2</v>
      </c>
      <c r="K226" s="280">
        <v>943169</v>
      </c>
      <c r="L226" s="187">
        <v>1</v>
      </c>
      <c r="M226" s="300"/>
      <c r="N226" s="20">
        <v>78345</v>
      </c>
      <c r="O226" s="175">
        <v>9.0590686659944686E-2</v>
      </c>
    </row>
    <row r="227" spans="1:15">
      <c r="A227" s="99"/>
      <c r="B227" s="99"/>
      <c r="C227" s="20"/>
      <c r="M227" s="20"/>
      <c r="N227" s="83"/>
    </row>
    <row r="228" spans="1:15" ht="15.6" customHeight="1">
      <c r="A228" s="471"/>
      <c r="B228" s="471"/>
      <c r="C228" s="458" t="s">
        <v>267</v>
      </c>
      <c r="D228" s="458"/>
      <c r="E228" s="464"/>
      <c r="F228" s="458" t="s">
        <v>268</v>
      </c>
      <c r="G228" s="459"/>
      <c r="H228" s="459"/>
      <c r="I228" s="459" t="s">
        <v>259</v>
      </c>
      <c r="J228" s="463"/>
      <c r="K228" s="458" t="s">
        <v>269</v>
      </c>
      <c r="L228" s="459"/>
      <c r="M228" s="459"/>
      <c r="N228" s="459" t="s">
        <v>259</v>
      </c>
      <c r="O228" s="463"/>
    </row>
    <row r="229" spans="1:15" s="92" customFormat="1" ht="28.9">
      <c r="A229" s="471"/>
      <c r="B229" s="471"/>
      <c r="C229" s="59" t="s">
        <v>93</v>
      </c>
      <c r="D229" s="118" t="s">
        <v>146</v>
      </c>
      <c r="E229" s="119" t="s">
        <v>245</v>
      </c>
      <c r="F229" s="59" t="s">
        <v>145</v>
      </c>
      <c r="G229" s="118" t="s">
        <v>146</v>
      </c>
      <c r="H229" s="118" t="s">
        <v>245</v>
      </c>
      <c r="I229" s="118" t="s">
        <v>93</v>
      </c>
      <c r="J229" s="119" t="s">
        <v>279</v>
      </c>
      <c r="K229" s="114" t="s">
        <v>93</v>
      </c>
      <c r="L229" s="115" t="s">
        <v>146</v>
      </c>
      <c r="M229" s="115" t="s">
        <v>245</v>
      </c>
      <c r="N229" s="118" t="s">
        <v>150</v>
      </c>
      <c r="O229" s="119" t="s">
        <v>151</v>
      </c>
    </row>
    <row r="230" spans="1:15">
      <c r="A230" s="93" t="s">
        <v>39</v>
      </c>
      <c r="B230" s="93"/>
      <c r="C230" s="89"/>
      <c r="E230" s="174"/>
      <c r="F230" s="89"/>
      <c r="I230" s="20"/>
      <c r="J230" s="175"/>
      <c r="K230" s="89"/>
      <c r="N230" s="20"/>
      <c r="O230" s="175"/>
    </row>
    <row r="231" spans="1:15">
      <c r="A231" s="474" t="s">
        <v>280</v>
      </c>
      <c r="B231" s="19" t="s">
        <v>167</v>
      </c>
      <c r="C231" s="301"/>
      <c r="D231" s="300"/>
      <c r="E231" s="171"/>
      <c r="F231" s="135">
        <v>83962</v>
      </c>
      <c r="G231" s="66">
        <v>0.42519078944036787</v>
      </c>
      <c r="H231" s="187">
        <v>2.5707128200072382E-2</v>
      </c>
      <c r="I231" s="300"/>
      <c r="J231" s="171"/>
      <c r="K231" s="280">
        <v>96318</v>
      </c>
      <c r="L231" s="187">
        <v>0.42845894813635171</v>
      </c>
      <c r="M231" s="187">
        <v>2.7740712270249455E-2</v>
      </c>
      <c r="N231" s="20">
        <v>12356</v>
      </c>
      <c r="O231" s="175">
        <v>0.14716181129558609</v>
      </c>
    </row>
    <row r="232" spans="1:15">
      <c r="A232" s="474"/>
      <c r="B232" s="19" t="s">
        <v>168</v>
      </c>
      <c r="C232" s="301"/>
      <c r="D232" s="300"/>
      <c r="E232" s="171"/>
      <c r="F232" s="135">
        <v>106776</v>
      </c>
      <c r="G232" s="66">
        <v>0.54072284763684431</v>
      </c>
      <c r="H232" s="187">
        <v>3.9874181377932749E-2</v>
      </c>
      <c r="I232" s="300"/>
      <c r="J232" s="171"/>
      <c r="K232" s="280">
        <v>120293</v>
      </c>
      <c r="L232" s="187">
        <v>0.53510882958705697</v>
      </c>
      <c r="M232" s="187">
        <v>4.2276781070146284E-2</v>
      </c>
      <c r="N232" s="20">
        <v>13517</v>
      </c>
      <c r="O232" s="175">
        <v>0.12659211807896906</v>
      </c>
    </row>
    <row r="233" spans="1:15">
      <c r="A233" s="474"/>
      <c r="B233" s="19" t="s">
        <v>123</v>
      </c>
      <c r="C233" s="301"/>
      <c r="D233" s="300"/>
      <c r="E233" s="171"/>
      <c r="F233" s="135">
        <v>6731</v>
      </c>
      <c r="G233" s="66">
        <v>3.4086362922787883E-2</v>
      </c>
      <c r="H233" s="187">
        <v>1.160999656753927E-2</v>
      </c>
      <c r="I233" s="300"/>
      <c r="J233" s="171"/>
      <c r="K233" s="280">
        <v>8190</v>
      </c>
      <c r="L233" s="187">
        <v>3.6432222276591299E-2</v>
      </c>
      <c r="M233" s="187">
        <v>1.3569375295121486E-2</v>
      </c>
      <c r="N233" s="20">
        <v>1459</v>
      </c>
      <c r="O233" s="175">
        <v>0.21675828257316893</v>
      </c>
    </row>
    <row r="234" spans="1:15">
      <c r="A234" s="474"/>
      <c r="B234" s="19" t="s">
        <v>154</v>
      </c>
      <c r="C234" s="301"/>
      <c r="D234" s="300"/>
      <c r="E234" s="171"/>
      <c r="F234" s="135">
        <v>197469</v>
      </c>
      <c r="G234" s="66">
        <v>1</v>
      </c>
      <c r="H234" s="187">
        <v>3.0269571775439628E-2</v>
      </c>
      <c r="I234" s="300"/>
      <c r="J234" s="171"/>
      <c r="K234" s="280">
        <v>224801</v>
      </c>
      <c r="L234" s="187">
        <v>1</v>
      </c>
      <c r="M234" s="187">
        <v>3.2480934152134357E-2</v>
      </c>
      <c r="N234" s="20">
        <v>27332</v>
      </c>
      <c r="O234" s="175">
        <v>0.13841159878259374</v>
      </c>
    </row>
    <row r="235" spans="1:15">
      <c r="A235" s="474" t="s">
        <v>133</v>
      </c>
      <c r="B235" s="19" t="s">
        <v>167</v>
      </c>
      <c r="C235" s="301"/>
      <c r="D235" s="300"/>
      <c r="E235" s="171"/>
      <c r="F235" s="135">
        <v>136297</v>
      </c>
      <c r="G235" s="66">
        <v>0.41817875003835181</v>
      </c>
      <c r="H235" s="187">
        <v>2.4012446578617917E-2</v>
      </c>
      <c r="I235" s="300"/>
      <c r="J235" s="171"/>
      <c r="K235" s="280">
        <v>147394</v>
      </c>
      <c r="L235" s="187">
        <v>0.41983262978597347</v>
      </c>
      <c r="M235" s="187">
        <v>2.4954190942546646E-2</v>
      </c>
      <c r="N235" s="20">
        <v>11097</v>
      </c>
      <c r="O235" s="175">
        <v>8.1417786158169289E-2</v>
      </c>
    </row>
    <row r="236" spans="1:15">
      <c r="A236" s="474"/>
      <c r="B236" s="19" t="s">
        <v>168</v>
      </c>
      <c r="C236" s="301"/>
      <c r="D236" s="300"/>
      <c r="E236" s="171"/>
      <c r="F236" s="135">
        <v>179981</v>
      </c>
      <c r="G236" s="66">
        <v>0.55220752922406646</v>
      </c>
      <c r="H236" s="187">
        <v>3.9026811430945503E-2</v>
      </c>
      <c r="I236" s="300"/>
      <c r="J236" s="171"/>
      <c r="K236" s="280">
        <v>192488</v>
      </c>
      <c r="L236" s="187">
        <v>0.54827702106084686</v>
      </c>
      <c r="M236" s="187">
        <v>4.0248010108421307E-2</v>
      </c>
      <c r="N236" s="20">
        <v>12507</v>
      </c>
      <c r="O236" s="175">
        <v>6.9490668459448499E-2</v>
      </c>
    </row>
    <row r="237" spans="1:15">
      <c r="A237" s="474"/>
      <c r="B237" s="19" t="s">
        <v>123</v>
      </c>
      <c r="C237" s="301"/>
      <c r="D237" s="300"/>
      <c r="E237" s="171"/>
      <c r="F237" s="135">
        <v>9652</v>
      </c>
      <c r="G237" s="66">
        <v>2.961372073758169E-2</v>
      </c>
      <c r="H237" s="187">
        <v>9.9668117148244452E-3</v>
      </c>
      <c r="I237" s="300"/>
      <c r="J237" s="171"/>
      <c r="K237" s="280">
        <v>11196</v>
      </c>
      <c r="L237" s="187">
        <v>3.1890349153179634E-2</v>
      </c>
      <c r="M237" s="187">
        <v>1.132307891465922E-2</v>
      </c>
      <c r="N237" s="20">
        <v>1544</v>
      </c>
      <c r="O237" s="175">
        <v>0.15996684624948199</v>
      </c>
    </row>
    <row r="238" spans="1:15">
      <c r="A238" s="474"/>
      <c r="B238" s="19" t="s">
        <v>154</v>
      </c>
      <c r="C238" s="301"/>
      <c r="D238" s="300"/>
      <c r="E238" s="171"/>
      <c r="F238" s="135">
        <v>325930</v>
      </c>
      <c r="G238" s="66">
        <v>1</v>
      </c>
      <c r="H238" s="187">
        <v>2.8955497480108588E-2</v>
      </c>
      <c r="I238" s="300"/>
      <c r="J238" s="171"/>
      <c r="K238" s="280">
        <v>351078</v>
      </c>
      <c r="L238" s="187">
        <v>1</v>
      </c>
      <c r="M238" s="187">
        <v>3.0063435168647942E-2</v>
      </c>
      <c r="N238" s="20">
        <v>25148</v>
      </c>
      <c r="O238" s="175">
        <v>7.71576718927377E-2</v>
      </c>
    </row>
    <row r="239" spans="1:15">
      <c r="A239" s="430" t="s">
        <v>134</v>
      </c>
      <c r="B239" s="19" t="s">
        <v>167</v>
      </c>
      <c r="C239" s="301"/>
      <c r="D239" s="300"/>
      <c r="E239" s="171"/>
      <c r="F239" s="135">
        <v>88505</v>
      </c>
      <c r="G239" s="66">
        <v>0.3804915587235122</v>
      </c>
      <c r="H239" s="187">
        <v>2.1012049314036895E-2</v>
      </c>
      <c r="I239" s="300"/>
      <c r="J239" s="171"/>
      <c r="K239" s="280">
        <v>96419</v>
      </c>
      <c r="L239" s="187">
        <v>0.3826181160167938</v>
      </c>
      <c r="M239" s="187">
        <v>2.2198641452996964E-2</v>
      </c>
      <c r="N239" s="20">
        <v>7914</v>
      </c>
      <c r="O239" s="175">
        <v>8.941867691090899E-2</v>
      </c>
    </row>
    <row r="240" spans="1:15">
      <c r="A240" s="430"/>
      <c r="B240" s="19" t="s">
        <v>168</v>
      </c>
      <c r="C240" s="301"/>
      <c r="D240" s="300"/>
      <c r="E240" s="171"/>
      <c r="F240" s="135">
        <v>138823</v>
      </c>
      <c r="G240" s="66">
        <v>0.5968135094816579</v>
      </c>
      <c r="H240" s="187">
        <v>3.2851667584846436E-2</v>
      </c>
      <c r="I240" s="300"/>
      <c r="J240" s="171"/>
      <c r="K240" s="280">
        <v>149610</v>
      </c>
      <c r="L240" s="187">
        <v>0.59369518805704802</v>
      </c>
      <c r="M240" s="187">
        <v>3.4364695300161063E-2</v>
      </c>
      <c r="N240" s="20">
        <v>10787</v>
      </c>
      <c r="O240" s="175">
        <v>7.7703262427695693E-2</v>
      </c>
    </row>
    <row r="241" spans="1:15">
      <c r="A241" s="430"/>
      <c r="B241" s="19" t="s">
        <v>123</v>
      </c>
      <c r="C241" s="301"/>
      <c r="D241" s="300"/>
      <c r="E241" s="171"/>
      <c r="F241" s="135">
        <v>5279</v>
      </c>
      <c r="G241" s="66">
        <v>2.2694931794829905E-2</v>
      </c>
      <c r="H241" s="187">
        <v>6.8880749794166729E-3</v>
      </c>
      <c r="I241" s="300"/>
      <c r="J241" s="171"/>
      <c r="K241" s="280">
        <v>5969</v>
      </c>
      <c r="L241" s="187">
        <v>2.3686695926158144E-2</v>
      </c>
      <c r="M241" s="187">
        <v>7.7252207945497659E-3</v>
      </c>
      <c r="N241" s="20">
        <v>690</v>
      </c>
      <c r="O241" s="175">
        <v>0.13070657321462398</v>
      </c>
    </row>
    <row r="242" spans="1:15">
      <c r="A242" s="430"/>
      <c r="B242" s="19" t="s">
        <v>154</v>
      </c>
      <c r="C242" s="301"/>
      <c r="D242" s="300"/>
      <c r="E242" s="171"/>
      <c r="F242" s="135">
        <v>232607</v>
      </c>
      <c r="G242" s="66">
        <v>1</v>
      </c>
      <c r="H242" s="187">
        <v>2.5271678666912351E-2</v>
      </c>
      <c r="I242" s="300"/>
      <c r="J242" s="171"/>
      <c r="K242" s="280">
        <v>251998</v>
      </c>
      <c r="L242" s="187">
        <v>1</v>
      </c>
      <c r="M242" s="187">
        <v>2.6610912841810386E-2</v>
      </c>
      <c r="N242" s="20">
        <v>19391</v>
      </c>
      <c r="O242" s="175">
        <v>8.3363785268715046E-2</v>
      </c>
    </row>
    <row r="243" spans="1:15">
      <c r="A243" s="430" t="s">
        <v>136</v>
      </c>
      <c r="B243" s="19" t="s">
        <v>167</v>
      </c>
      <c r="C243" s="301"/>
      <c r="D243" s="300"/>
      <c r="E243" s="171"/>
      <c r="F243" s="135">
        <v>27002</v>
      </c>
      <c r="G243" s="66">
        <v>0.34860632350852733</v>
      </c>
      <c r="H243" s="187">
        <v>1.3359350803431218E-2</v>
      </c>
      <c r="I243" s="300"/>
      <c r="J243" s="171"/>
      <c r="K243" s="280">
        <v>29358</v>
      </c>
      <c r="L243" s="187">
        <v>0.3517992594456627</v>
      </c>
      <c r="M243" s="187">
        <v>1.4553880291137094E-2</v>
      </c>
      <c r="N243" s="20">
        <v>2356</v>
      </c>
      <c r="O243" s="175">
        <v>8.7252796089178575E-2</v>
      </c>
    </row>
    <row r="244" spans="1:15">
      <c r="A244" s="430"/>
      <c r="B244" s="19" t="s">
        <v>168</v>
      </c>
      <c r="C244" s="301"/>
      <c r="D244" s="300"/>
      <c r="E244" s="171"/>
      <c r="F244" s="135">
        <v>48622</v>
      </c>
      <c r="G244" s="66">
        <v>0.62772893347276548</v>
      </c>
      <c r="H244" s="187">
        <v>1.8613586057305436E-2</v>
      </c>
      <c r="I244" s="300"/>
      <c r="J244" s="171"/>
      <c r="K244" s="280">
        <v>52046</v>
      </c>
      <c r="L244" s="187">
        <v>0.62367137601706391</v>
      </c>
      <c r="M244" s="187">
        <v>2.003982861068072E-2</v>
      </c>
      <c r="N244" s="20">
        <v>3424</v>
      </c>
      <c r="O244" s="175">
        <v>7.042079717000535E-2</v>
      </c>
    </row>
    <row r="245" spans="1:15">
      <c r="A245" s="430"/>
      <c r="B245" s="19" t="s">
        <v>123</v>
      </c>
      <c r="C245" s="301"/>
      <c r="D245" s="300"/>
      <c r="E245" s="171"/>
      <c r="F245" s="135">
        <v>1833</v>
      </c>
      <c r="G245" s="66">
        <v>2.3664743018707152E-2</v>
      </c>
      <c r="H245" s="187">
        <v>4.5589303301929026E-3</v>
      </c>
      <c r="I245" s="300"/>
      <c r="J245" s="171"/>
      <c r="K245" s="280">
        <v>2047</v>
      </c>
      <c r="L245" s="187">
        <v>2.452936453727337E-2</v>
      </c>
      <c r="M245" s="187">
        <v>5.2600878308754562E-3</v>
      </c>
      <c r="N245" s="20">
        <v>214</v>
      </c>
      <c r="O245" s="175">
        <v>0.11674849972722313</v>
      </c>
    </row>
    <row r="246" spans="1:15">
      <c r="A246" s="430"/>
      <c r="B246" s="19" t="s">
        <v>154</v>
      </c>
      <c r="C246" s="301"/>
      <c r="D246" s="300"/>
      <c r="E246" s="171"/>
      <c r="F246" s="135">
        <v>77457</v>
      </c>
      <c r="G246" s="66">
        <v>1</v>
      </c>
      <c r="H246" s="187">
        <v>1.5382333105349828E-2</v>
      </c>
      <c r="I246" s="300"/>
      <c r="J246" s="171"/>
      <c r="K246" s="280">
        <v>83451</v>
      </c>
      <c r="L246" s="187">
        <v>1</v>
      </c>
      <c r="M246" s="187">
        <v>1.667859503357564E-2</v>
      </c>
      <c r="N246" s="20">
        <v>5994</v>
      </c>
      <c r="O246" s="175">
        <v>7.7384871606181488E-2</v>
      </c>
    </row>
    <row r="247" spans="1:15">
      <c r="A247" s="430" t="s">
        <v>137</v>
      </c>
      <c r="B247" s="19" t="s">
        <v>167</v>
      </c>
      <c r="C247" s="301"/>
      <c r="D247" s="300"/>
      <c r="E247" s="171"/>
      <c r="F247" s="135">
        <v>10753</v>
      </c>
      <c r="G247" s="66">
        <v>0.35032905453834623</v>
      </c>
      <c r="H247" s="187">
        <v>1.312604445008673E-2</v>
      </c>
      <c r="I247" s="300"/>
      <c r="J247" s="171"/>
      <c r="K247" s="280">
        <v>11166</v>
      </c>
      <c r="L247" s="187">
        <v>0.35161859176218668</v>
      </c>
      <c r="M247" s="187">
        <v>1.4432118248758225E-2</v>
      </c>
      <c r="N247" s="20">
        <v>413</v>
      </c>
      <c r="O247" s="175">
        <v>3.8407886171301031E-2</v>
      </c>
    </row>
    <row r="248" spans="1:15">
      <c r="A248" s="430"/>
      <c r="B248" s="19" t="s">
        <v>168</v>
      </c>
      <c r="C248" s="301"/>
      <c r="D248" s="300"/>
      <c r="E248" s="171"/>
      <c r="F248" s="135">
        <v>19252</v>
      </c>
      <c r="G248" s="66">
        <v>0.62722356160813186</v>
      </c>
      <c r="H248" s="187">
        <v>1.5539265460568266E-2</v>
      </c>
      <c r="I248" s="300"/>
      <c r="J248" s="171"/>
      <c r="K248" s="280">
        <v>19751</v>
      </c>
      <c r="L248" s="187">
        <v>0.62196120418188694</v>
      </c>
      <c r="M248" s="187">
        <v>1.6892588249682906E-2</v>
      </c>
      <c r="N248" s="20">
        <v>499</v>
      </c>
      <c r="O248" s="175">
        <v>2.5919384998961147E-2</v>
      </c>
    </row>
    <row r="249" spans="1:15">
      <c r="A249" s="430"/>
      <c r="B249" s="19" t="s">
        <v>123</v>
      </c>
      <c r="C249" s="301"/>
      <c r="D249" s="300"/>
      <c r="E249" s="171"/>
      <c r="F249" s="135">
        <v>689</v>
      </c>
      <c r="G249" s="66">
        <v>2.2447383853521862E-2</v>
      </c>
      <c r="H249" s="187">
        <v>5.7632307550752396E-3</v>
      </c>
      <c r="I249" s="300"/>
      <c r="J249" s="171"/>
      <c r="K249" s="280">
        <v>839</v>
      </c>
      <c r="L249" s="187">
        <v>2.642020405592644E-2</v>
      </c>
      <c r="M249" s="187">
        <v>7.8834119482081438E-3</v>
      </c>
      <c r="N249" s="20">
        <v>150</v>
      </c>
      <c r="O249" s="379">
        <v>0.21770682148040638</v>
      </c>
    </row>
    <row r="250" spans="1:15">
      <c r="A250" s="430"/>
      <c r="B250" s="19" t="s">
        <v>154</v>
      </c>
      <c r="C250" s="301"/>
      <c r="D250" s="300"/>
      <c r="E250" s="171"/>
      <c r="F250" s="135">
        <v>30694</v>
      </c>
      <c r="G250" s="66">
        <v>1</v>
      </c>
      <c r="H250" s="187">
        <v>1.4094764722953885E-2</v>
      </c>
      <c r="I250" s="300"/>
      <c r="J250" s="171"/>
      <c r="K250" s="280">
        <v>31756</v>
      </c>
      <c r="L250" s="187">
        <v>1</v>
      </c>
      <c r="M250" s="187">
        <v>1.5495811309853766E-2</v>
      </c>
      <c r="N250" s="20">
        <v>1062</v>
      </c>
      <c r="O250" s="379">
        <v>3.4599596012249954E-2</v>
      </c>
    </row>
    <row r="251" spans="1:15">
      <c r="A251" s="430" t="s">
        <v>284</v>
      </c>
      <c r="B251" s="19" t="s">
        <v>167</v>
      </c>
      <c r="C251" s="301"/>
      <c r="D251" s="300"/>
      <c r="E251" s="171"/>
      <c r="F251" s="135">
        <v>37</v>
      </c>
      <c r="G251" s="66">
        <v>5.5472263868065967E-2</v>
      </c>
      <c r="H251" s="187">
        <v>5.960320375274658E-5</v>
      </c>
      <c r="I251" s="300"/>
      <c r="J251" s="171"/>
      <c r="K251" s="280">
        <v>37</v>
      </c>
      <c r="L251" s="187">
        <v>0.43529411764705883</v>
      </c>
      <c r="M251" s="187">
        <v>5.9430495232710545E-5</v>
      </c>
      <c r="N251" s="20">
        <v>0</v>
      </c>
      <c r="O251" s="379">
        <v>0</v>
      </c>
    </row>
    <row r="252" spans="1:15">
      <c r="A252" s="430"/>
      <c r="B252" s="19" t="s">
        <v>168</v>
      </c>
      <c r="C252" s="301"/>
      <c r="D252" s="300"/>
      <c r="E252" s="171"/>
      <c r="F252" s="135">
        <v>54</v>
      </c>
      <c r="G252" s="66">
        <v>8.0959520239880053E-2</v>
      </c>
      <c r="H252" s="187">
        <v>8.407142334476601E-5</v>
      </c>
      <c r="I252" s="300"/>
      <c r="J252" s="171"/>
      <c r="K252" s="280">
        <v>41</v>
      </c>
      <c r="L252" s="187">
        <v>0.4823529411764706</v>
      </c>
      <c r="M252" s="187">
        <v>6.3273264885035566E-5</v>
      </c>
      <c r="N252" s="20">
        <v>-13</v>
      </c>
      <c r="O252" s="379">
        <v>-0.24074074074074073</v>
      </c>
    </row>
    <row r="253" spans="1:15">
      <c r="A253" s="430"/>
      <c r="B253" s="19" t="s">
        <v>123</v>
      </c>
      <c r="C253" s="301"/>
      <c r="D253" s="300"/>
      <c r="E253" s="171"/>
      <c r="F253" s="135">
        <v>576</v>
      </c>
      <c r="G253" s="66">
        <v>0.86356821589205401</v>
      </c>
      <c r="H253" s="187">
        <v>1.6825574873808188E-3</v>
      </c>
      <c r="I253" s="300"/>
      <c r="J253" s="171"/>
      <c r="K253" s="304" t="s">
        <v>169</v>
      </c>
      <c r="L253" s="252" t="s">
        <v>169</v>
      </c>
      <c r="M253" s="252" t="s">
        <v>169</v>
      </c>
      <c r="N253" s="252" t="s">
        <v>169</v>
      </c>
      <c r="O253" s="321" t="s">
        <v>169</v>
      </c>
    </row>
    <row r="254" spans="1:15">
      <c r="A254" s="430"/>
      <c r="B254" s="19" t="s">
        <v>154</v>
      </c>
      <c r="C254" s="301"/>
      <c r="D254" s="300"/>
      <c r="E254" s="171"/>
      <c r="F254" s="135">
        <v>667</v>
      </c>
      <c r="G254" s="66">
        <v>1</v>
      </c>
      <c r="H254" s="187">
        <v>4.1546786228392713E-4</v>
      </c>
      <c r="I254" s="300"/>
      <c r="J254" s="171"/>
      <c r="K254" s="280">
        <v>85</v>
      </c>
      <c r="L254" s="187">
        <v>1</v>
      </c>
      <c r="M254" s="187">
        <v>4.9447640765798524E-5</v>
      </c>
      <c r="N254" s="20">
        <v>-582</v>
      </c>
      <c r="O254" s="379">
        <v>-0.87256371814092959</v>
      </c>
    </row>
    <row r="255" spans="1:15">
      <c r="A255" s="99"/>
      <c r="B255" s="99"/>
      <c r="C255" s="301"/>
      <c r="D255" s="300"/>
      <c r="E255" s="171"/>
      <c r="F255" s="135">
        <v>864824</v>
      </c>
      <c r="G255" s="66">
        <v>1</v>
      </c>
      <c r="H255" s="187">
        <v>2.4155250266641649E-2</v>
      </c>
      <c r="I255" s="300"/>
      <c r="J255" s="171"/>
      <c r="K255" s="280">
        <v>943169</v>
      </c>
      <c r="L255" s="187">
        <v>1</v>
      </c>
      <c r="M255" s="187">
        <v>2.5601457224644589E-2</v>
      </c>
      <c r="N255" s="20">
        <v>78345</v>
      </c>
      <c r="O255" s="175">
        <v>9.0590686659944686E-2</v>
      </c>
    </row>
    <row r="256" spans="1:15">
      <c r="C256" s="20"/>
      <c r="M256" s="20"/>
      <c r="N256" s="83"/>
    </row>
    <row r="258" spans="1:19" s="62" customFormat="1" ht="18" customHeight="1">
      <c r="A258" s="93" t="s">
        <v>40</v>
      </c>
    </row>
    <row r="259" spans="1:19" s="62" customFormat="1" ht="18" customHeight="1">
      <c r="A259" s="390"/>
      <c r="B259" s="389"/>
      <c r="C259" s="458" t="s">
        <v>267</v>
      </c>
      <c r="D259" s="459"/>
      <c r="E259" s="459"/>
      <c r="F259" s="459"/>
      <c r="G259" s="463"/>
      <c r="H259" s="458" t="s">
        <v>268</v>
      </c>
      <c r="I259" s="459"/>
      <c r="J259" s="459"/>
      <c r="K259" s="459"/>
      <c r="L259" s="459"/>
      <c r="M259" s="459"/>
      <c r="N259" s="458" t="s">
        <v>269</v>
      </c>
      <c r="O259" s="458"/>
      <c r="P259" s="458"/>
      <c r="Q259" s="458"/>
      <c r="R259" s="458"/>
      <c r="S259" s="464"/>
    </row>
    <row r="260" spans="1:19" ht="37.15" customHeight="1">
      <c r="A260" s="100"/>
      <c r="B260" s="100"/>
      <c r="C260" s="462" t="s">
        <v>286</v>
      </c>
      <c r="D260" s="462"/>
      <c r="E260" s="460" t="s">
        <v>287</v>
      </c>
      <c r="F260" s="460"/>
      <c r="G260" s="467" t="s">
        <v>288</v>
      </c>
      <c r="H260" s="465" t="s">
        <v>289</v>
      </c>
      <c r="I260" s="461" t="s">
        <v>286</v>
      </c>
      <c r="J260" s="462"/>
      <c r="K260" s="460" t="s">
        <v>287</v>
      </c>
      <c r="L260" s="460"/>
      <c r="M260" s="460" t="s">
        <v>290</v>
      </c>
      <c r="N260" s="465" t="s">
        <v>289</v>
      </c>
      <c r="O260" s="461" t="s">
        <v>286</v>
      </c>
      <c r="P260" s="462"/>
      <c r="Q260" s="460" t="s">
        <v>287</v>
      </c>
      <c r="R260" s="460"/>
      <c r="S260" s="467" t="s">
        <v>291</v>
      </c>
    </row>
    <row r="261" spans="1:19">
      <c r="A261" s="123" t="s">
        <v>292</v>
      </c>
      <c r="B261" s="121" t="s">
        <v>289</v>
      </c>
      <c r="C261" s="120" t="s">
        <v>93</v>
      </c>
      <c r="D261" s="380" t="s">
        <v>146</v>
      </c>
      <c r="E261" s="380" t="s">
        <v>93</v>
      </c>
      <c r="F261" s="380" t="s">
        <v>146</v>
      </c>
      <c r="G261" s="467"/>
      <c r="H261" s="466"/>
      <c r="I261" s="380" t="s">
        <v>93</v>
      </c>
      <c r="J261" s="380" t="s">
        <v>146</v>
      </c>
      <c r="K261" s="380" t="s">
        <v>93</v>
      </c>
      <c r="L261" s="380" t="s">
        <v>146</v>
      </c>
      <c r="M261" s="460"/>
      <c r="N261" s="466"/>
      <c r="O261" s="380" t="s">
        <v>93</v>
      </c>
      <c r="P261" s="380" t="s">
        <v>146</v>
      </c>
      <c r="Q261" s="380" t="s">
        <v>93</v>
      </c>
      <c r="R261" s="380" t="s">
        <v>146</v>
      </c>
      <c r="S261" s="467"/>
    </row>
    <row r="262" spans="1:19">
      <c r="A262" s="472" t="s">
        <v>293</v>
      </c>
      <c r="B262" s="101" t="s">
        <v>294</v>
      </c>
      <c r="C262" s="385">
        <v>69680</v>
      </c>
      <c r="D262" s="103">
        <v>0.27168022208532505</v>
      </c>
      <c r="E262" s="287">
        <v>1716589</v>
      </c>
      <c r="F262" s="103">
        <v>0.17817254989636636</v>
      </c>
      <c r="G262" s="175">
        <f>C262/E262</f>
        <v>4.0592127760343329E-2</v>
      </c>
      <c r="H262" s="104" t="s">
        <v>294</v>
      </c>
      <c r="I262" s="22">
        <v>65007</v>
      </c>
      <c r="J262" s="66">
        <v>0.27739042124667168</v>
      </c>
      <c r="K262" s="287">
        <v>1685005</v>
      </c>
      <c r="L262" s="88">
        <f t="shared" ref="L262:L282" si="2">K262/K$282</f>
        <v>0.17979596579597304</v>
      </c>
      <c r="M262" s="88">
        <f t="shared" ref="M262:M323" si="3">I262/K262</f>
        <v>3.8579707478612821E-2</v>
      </c>
      <c r="N262" s="218" t="s">
        <v>295</v>
      </c>
      <c r="O262" s="186">
        <v>73971</v>
      </c>
      <c r="P262" s="187">
        <v>0.27848325245368399</v>
      </c>
      <c r="Q262" s="287">
        <v>1695304</v>
      </c>
      <c r="R262" s="187">
        <v>0.183</v>
      </c>
      <c r="S262" s="175">
        <f t="shared" ref="S262:S324" si="4">O262/Q262</f>
        <v>4.363288236210143E-2</v>
      </c>
    </row>
    <row r="263" spans="1:19">
      <c r="A263" s="472"/>
      <c r="B263" s="105" t="s">
        <v>296</v>
      </c>
      <c r="C263" s="386">
        <v>26283</v>
      </c>
      <c r="D263" s="88">
        <v>0.10247662567549654</v>
      </c>
      <c r="E263" s="287">
        <v>1100622</v>
      </c>
      <c r="F263" s="88">
        <v>0.11423854411978553</v>
      </c>
      <c r="G263" s="175">
        <f t="shared" ref="G263:G301" si="5">C263/E263</f>
        <v>2.3880133233753278E-2</v>
      </c>
      <c r="H263" s="106" t="s">
        <v>297</v>
      </c>
      <c r="I263" s="22">
        <v>24049</v>
      </c>
      <c r="J263" s="66">
        <v>0.10261913702464669</v>
      </c>
      <c r="K263" s="287">
        <v>578005</v>
      </c>
      <c r="L263" s="88">
        <f t="shared" si="2"/>
        <v>6.1675168447512856E-2</v>
      </c>
      <c r="M263" s="88">
        <f t="shared" si="3"/>
        <v>4.160690651464953E-2</v>
      </c>
      <c r="N263" s="218" t="s">
        <v>298</v>
      </c>
      <c r="O263" s="186">
        <v>30907</v>
      </c>
      <c r="P263" s="187">
        <v>0.11635751691319587</v>
      </c>
      <c r="Q263" s="287">
        <v>632617</v>
      </c>
      <c r="R263" s="187">
        <v>6.8000000000000005E-2</v>
      </c>
      <c r="S263" s="175">
        <f t="shared" si="4"/>
        <v>4.8855784779732445E-2</v>
      </c>
    </row>
    <row r="264" spans="1:19">
      <c r="A264" s="472"/>
      <c r="B264" s="105" t="s">
        <v>297</v>
      </c>
      <c r="C264" s="386">
        <v>23588</v>
      </c>
      <c r="D264" s="88">
        <v>9.1968901816140175E-2</v>
      </c>
      <c r="E264" s="287">
        <v>555401</v>
      </c>
      <c r="F264" s="88">
        <v>5.7647586221857283E-2</v>
      </c>
      <c r="G264" s="175">
        <f t="shared" si="5"/>
        <v>4.2470215213872502E-2</v>
      </c>
      <c r="H264" s="106" t="s">
        <v>296</v>
      </c>
      <c r="I264" s="22">
        <v>22430</v>
      </c>
      <c r="J264" s="66">
        <v>9.571072574588653E-2</v>
      </c>
      <c r="K264" s="287">
        <v>1031525</v>
      </c>
      <c r="L264" s="88">
        <f t="shared" si="2"/>
        <v>0.11006734912815755</v>
      </c>
      <c r="M264" s="88">
        <f t="shared" si="3"/>
        <v>2.1744504495770825E-2</v>
      </c>
      <c r="N264" s="218" t="s">
        <v>299</v>
      </c>
      <c r="O264" s="186">
        <v>24222</v>
      </c>
      <c r="P264" s="187">
        <v>9.1190079097661705E-2</v>
      </c>
      <c r="Q264" s="287">
        <v>985002</v>
      </c>
      <c r="R264" s="187">
        <v>0.106</v>
      </c>
      <c r="S264" s="175">
        <f t="shared" si="4"/>
        <v>2.4590813013577639E-2</v>
      </c>
    </row>
    <row r="265" spans="1:19">
      <c r="A265" s="472"/>
      <c r="B265" s="105" t="s">
        <v>300</v>
      </c>
      <c r="C265" s="386">
        <v>18444</v>
      </c>
      <c r="D265" s="88">
        <v>7.1912600690897471E-2</v>
      </c>
      <c r="E265" s="287">
        <v>557694</v>
      </c>
      <c r="F265" s="88">
        <v>5.7885587081068404E-2</v>
      </c>
      <c r="G265" s="175">
        <f t="shared" si="5"/>
        <v>3.3071899643890734E-2</v>
      </c>
      <c r="H265" s="106" t="s">
        <v>300</v>
      </c>
      <c r="I265" s="22">
        <v>17722</v>
      </c>
      <c r="J265" s="66">
        <v>7.5621287635693313E-2</v>
      </c>
      <c r="K265" s="287">
        <v>570953</v>
      </c>
      <c r="L265" s="88">
        <f t="shared" si="2"/>
        <v>6.0922695219959702E-2</v>
      </c>
      <c r="M265" s="88">
        <f t="shared" si="3"/>
        <v>3.1039332484460194E-2</v>
      </c>
      <c r="N265" s="218" t="s">
        <v>301</v>
      </c>
      <c r="O265" s="186">
        <v>19810</v>
      </c>
      <c r="P265" s="187">
        <v>7.4579946615666678E-2</v>
      </c>
      <c r="Q265" s="287">
        <v>578140</v>
      </c>
      <c r="R265" s="187">
        <v>6.2E-2</v>
      </c>
      <c r="S265" s="175">
        <f t="shared" si="4"/>
        <v>3.4265056906631612E-2</v>
      </c>
    </row>
    <row r="266" spans="1:19">
      <c r="A266" s="472"/>
      <c r="B266" s="105" t="s">
        <v>302</v>
      </c>
      <c r="C266" s="386">
        <v>15548</v>
      </c>
      <c r="D266" s="88">
        <v>6.0621183883218056E-2</v>
      </c>
      <c r="E266" s="381">
        <v>695471</v>
      </c>
      <c r="F266" s="88">
        <v>7.218608615631103E-2</v>
      </c>
      <c r="G266" s="175">
        <f t="shared" si="5"/>
        <v>2.2356072359595153E-2</v>
      </c>
      <c r="H266" s="106" t="s">
        <v>302</v>
      </c>
      <c r="I266" s="22">
        <v>13268</v>
      </c>
      <c r="J266" s="66">
        <v>5.6615689219635418E-2</v>
      </c>
      <c r="K266" s="287">
        <v>661372</v>
      </c>
      <c r="L266" s="88">
        <f t="shared" si="2"/>
        <v>7.0570720852706242E-2</v>
      </c>
      <c r="M266" s="88">
        <f t="shared" si="3"/>
        <v>2.0061327059506601E-2</v>
      </c>
      <c r="N266" s="218" t="s">
        <v>303</v>
      </c>
      <c r="O266" s="186">
        <v>14692</v>
      </c>
      <c r="P266" s="187">
        <v>5.531189175554644E-2</v>
      </c>
      <c r="Q266" s="287">
        <v>441319</v>
      </c>
      <c r="R266" s="187">
        <v>4.8000000000000001E-2</v>
      </c>
      <c r="S266" s="175">
        <f t="shared" si="4"/>
        <v>3.3291111418271138E-2</v>
      </c>
    </row>
    <row r="267" spans="1:19">
      <c r="A267" s="472"/>
      <c r="B267" s="105" t="s">
        <v>304</v>
      </c>
      <c r="C267" s="386">
        <v>13769</v>
      </c>
      <c r="D267" s="88">
        <v>5.3684916445075212E-2</v>
      </c>
      <c r="E267" s="381">
        <v>296285</v>
      </c>
      <c r="F267" s="88">
        <v>3.0752762569284147E-2</v>
      </c>
      <c r="G267" s="175">
        <f t="shared" si="5"/>
        <v>4.647214675059487E-2</v>
      </c>
      <c r="H267" s="106" t="s">
        <v>305</v>
      </c>
      <c r="I267" s="22">
        <v>12153</v>
      </c>
      <c r="J267" s="66">
        <v>5.1857888987505971E-2</v>
      </c>
      <c r="K267" s="287">
        <v>449309</v>
      </c>
      <c r="L267" s="88">
        <f t="shared" si="2"/>
        <v>4.7942852155229719E-2</v>
      </c>
      <c r="M267" s="88">
        <f t="shared" si="3"/>
        <v>2.704820068149091E-2</v>
      </c>
      <c r="N267" s="218" t="s">
        <v>306</v>
      </c>
      <c r="O267" s="186">
        <v>14058</v>
      </c>
      <c r="P267" s="187">
        <v>5.2925032282839082E-2</v>
      </c>
      <c r="Q267" s="287">
        <v>640620</v>
      </c>
      <c r="R267" s="187">
        <v>6.9000000000000006E-2</v>
      </c>
      <c r="S267" s="175">
        <f t="shared" si="4"/>
        <v>2.1944366395054791E-2</v>
      </c>
    </row>
    <row r="268" spans="1:19">
      <c r="A268" s="472"/>
      <c r="B268" s="105" t="s">
        <v>305</v>
      </c>
      <c r="C268" s="386">
        <v>12257</v>
      </c>
      <c r="D268" s="88">
        <v>4.7789673968137616E-2</v>
      </c>
      <c r="E268" s="381">
        <v>457044</v>
      </c>
      <c r="F268" s="88">
        <v>4.7438667552241603E-2</v>
      </c>
      <c r="G268" s="175">
        <f t="shared" si="5"/>
        <v>2.6817986889664889E-2</v>
      </c>
      <c r="H268" s="106" t="s">
        <v>304</v>
      </c>
      <c r="I268" s="22">
        <v>12008</v>
      </c>
      <c r="J268" s="66">
        <v>5.123916160305865E-2</v>
      </c>
      <c r="K268" s="287">
        <v>277959</v>
      </c>
      <c r="L268" s="88">
        <f t="shared" si="2"/>
        <v>2.9659203893568787E-2</v>
      </c>
      <c r="M268" s="88">
        <f t="shared" si="3"/>
        <v>4.3200615918174985E-2</v>
      </c>
      <c r="N268" s="218" t="s">
        <v>307</v>
      </c>
      <c r="O268" s="186">
        <v>13139</v>
      </c>
      <c r="P268" s="187">
        <v>4.9465215476185993E-2</v>
      </c>
      <c r="Q268" s="287">
        <v>264593</v>
      </c>
      <c r="R268" s="187">
        <v>2.9000000000000001E-2</v>
      </c>
      <c r="S268" s="175">
        <f t="shared" si="4"/>
        <v>4.9657398343871534E-2</v>
      </c>
    </row>
    <row r="269" spans="1:19">
      <c r="A269" s="472"/>
      <c r="B269" s="105" t="s">
        <v>308</v>
      </c>
      <c r="C269" s="386">
        <v>8686</v>
      </c>
      <c r="D269" s="88">
        <v>3.3866452483253921E-2</v>
      </c>
      <c r="E269" s="381">
        <v>471648</v>
      </c>
      <c r="F269" s="88">
        <v>4.8954482880597158E-2</v>
      </c>
      <c r="G269" s="175">
        <f t="shared" si="5"/>
        <v>1.8416276545220163E-2</v>
      </c>
      <c r="H269" s="106" t="s">
        <v>309</v>
      </c>
      <c r="I269" s="22">
        <v>7253</v>
      </c>
      <c r="J269" s="66">
        <v>3.09491704785963E-2</v>
      </c>
      <c r="K269" s="287">
        <v>235074</v>
      </c>
      <c r="L269" s="88">
        <f t="shared" si="2"/>
        <v>2.5083223410923155E-2</v>
      </c>
      <c r="M269" s="88">
        <f t="shared" si="3"/>
        <v>3.0854114023669141E-2</v>
      </c>
      <c r="N269" s="218" t="s">
        <v>310</v>
      </c>
      <c r="O269" s="186">
        <v>8180</v>
      </c>
      <c r="P269" s="187">
        <v>3.079575786553021E-2</v>
      </c>
      <c r="Q269" s="287">
        <v>432660</v>
      </c>
      <c r="R269" s="187">
        <v>4.7E-2</v>
      </c>
      <c r="S269" s="175">
        <f t="shared" si="4"/>
        <v>1.8906300559330652E-2</v>
      </c>
    </row>
    <row r="270" spans="1:19">
      <c r="A270" s="472"/>
      <c r="B270" s="105" t="s">
        <v>309</v>
      </c>
      <c r="C270" s="386">
        <v>8167</v>
      </c>
      <c r="D270" s="88">
        <v>3.184288710922574E-2</v>
      </c>
      <c r="E270" s="381">
        <v>237753</v>
      </c>
      <c r="F270" s="88">
        <v>2.4677461090284739E-2</v>
      </c>
      <c r="G270" s="175">
        <f t="shared" si="5"/>
        <v>3.4350775805142314E-2</v>
      </c>
      <c r="H270" s="106" t="s">
        <v>311</v>
      </c>
      <c r="I270" s="22">
        <v>7112</v>
      </c>
      <c r="J270" s="66">
        <v>3.0347511435788899E-2</v>
      </c>
      <c r="K270" s="287">
        <v>428072</v>
      </c>
      <c r="L270" s="88">
        <f t="shared" si="2"/>
        <v>4.5676789487398423E-2</v>
      </c>
      <c r="M270" s="88">
        <f t="shared" si="3"/>
        <v>1.6614027546767832E-2</v>
      </c>
      <c r="N270" s="218" t="s">
        <v>312</v>
      </c>
      <c r="O270" s="186">
        <v>7708</v>
      </c>
      <c r="P270" s="187">
        <v>2.9018789930013063E-2</v>
      </c>
      <c r="Q270" s="287">
        <v>134116</v>
      </c>
      <c r="R270" s="187">
        <v>1.4E-2</v>
      </c>
      <c r="S270" s="175">
        <f t="shared" si="4"/>
        <v>5.7472635628858598E-2</v>
      </c>
    </row>
    <row r="271" spans="1:19">
      <c r="A271" s="472"/>
      <c r="B271" s="105" t="s">
        <v>311</v>
      </c>
      <c r="C271" s="386">
        <v>7694</v>
      </c>
      <c r="D271" s="88">
        <v>2.9998674350236669E-2</v>
      </c>
      <c r="E271" s="381">
        <v>433066</v>
      </c>
      <c r="F271" s="88">
        <v>4.49498822918123E-2</v>
      </c>
      <c r="G271" s="175">
        <f t="shared" si="5"/>
        <v>1.7766345083659305E-2</v>
      </c>
      <c r="H271" s="106" t="s">
        <v>308</v>
      </c>
      <c r="I271" s="22">
        <v>6738</v>
      </c>
      <c r="J271" s="66">
        <v>2.8751621492455793E-2</v>
      </c>
      <c r="K271" s="287">
        <v>449059</v>
      </c>
      <c r="L271" s="88">
        <f t="shared" si="2"/>
        <v>4.7916176275069729E-2</v>
      </c>
      <c r="M271" s="88">
        <f t="shared" si="3"/>
        <v>1.5004709848817193E-2</v>
      </c>
      <c r="N271" s="218" t="s">
        <v>313</v>
      </c>
      <c r="O271" s="186">
        <v>7675</v>
      </c>
      <c r="P271" s="187">
        <v>2.8894552765029873E-2</v>
      </c>
      <c r="Q271" s="287">
        <v>235401</v>
      </c>
      <c r="R271" s="187">
        <v>2.5392035068042058E-2</v>
      </c>
      <c r="S271" s="175">
        <f t="shared" si="4"/>
        <v>3.260393966040926E-2</v>
      </c>
    </row>
    <row r="272" spans="1:19">
      <c r="A272" s="472"/>
      <c r="B272" s="105" t="s">
        <v>314</v>
      </c>
      <c r="C272" s="386">
        <v>7187</v>
      </c>
      <c r="D272" s="88">
        <v>2.8021896614914339E-2</v>
      </c>
      <c r="E272" s="381">
        <v>149766</v>
      </c>
      <c r="F272" s="88">
        <v>1.5544891705457278E-2</v>
      </c>
      <c r="G272" s="175">
        <f t="shared" si="5"/>
        <v>4.7988194917404484E-2</v>
      </c>
      <c r="H272" s="106" t="s">
        <v>314</v>
      </c>
      <c r="I272" s="22">
        <v>6452</v>
      </c>
      <c r="J272" s="66">
        <v>2.7531235065201064E-2</v>
      </c>
      <c r="K272" s="287">
        <v>140015</v>
      </c>
      <c r="L272" s="88">
        <f t="shared" si="2"/>
        <v>1.4940093442407095E-2</v>
      </c>
      <c r="M272" s="88">
        <f t="shared" si="3"/>
        <v>4.6080777059600758E-2</v>
      </c>
      <c r="N272" s="218" t="s">
        <v>315</v>
      </c>
      <c r="O272" s="186">
        <v>6786</v>
      </c>
      <c r="P272" s="187">
        <v>2.5547678835634229E-2</v>
      </c>
      <c r="Q272" s="287">
        <v>428428</v>
      </c>
      <c r="R272" s="187">
        <v>4.5999999999999999E-2</v>
      </c>
      <c r="S272" s="175">
        <f t="shared" si="4"/>
        <v>1.5839300886029858E-2</v>
      </c>
    </row>
    <row r="273" spans="1:19">
      <c r="A273" s="472"/>
      <c r="B273" s="105" t="s">
        <v>316</v>
      </c>
      <c r="C273" s="386">
        <v>5861</v>
      </c>
      <c r="D273" s="88">
        <v>2.2851862537917482E-2</v>
      </c>
      <c r="E273" s="381">
        <v>325188</v>
      </c>
      <c r="F273" s="88">
        <v>3.3752735894089725E-2</v>
      </c>
      <c r="G273" s="175">
        <f t="shared" si="5"/>
        <v>1.8023420298411995E-2</v>
      </c>
      <c r="H273" s="106" t="s">
        <v>317</v>
      </c>
      <c r="I273" s="22">
        <v>5258</v>
      </c>
      <c r="J273" s="66">
        <v>2.2436335085683073E-2</v>
      </c>
      <c r="K273" s="287">
        <v>636109</v>
      </c>
      <c r="L273" s="88">
        <f t="shared" si="2"/>
        <v>6.7875069810778385E-2</v>
      </c>
      <c r="M273" s="88">
        <f t="shared" si="3"/>
        <v>8.2658789609956779E-3</v>
      </c>
      <c r="N273" s="218" t="s">
        <v>318</v>
      </c>
      <c r="O273" s="186">
        <v>5529</v>
      </c>
      <c r="P273" s="187">
        <v>2.0815372278547253E-2</v>
      </c>
      <c r="Q273" s="287">
        <v>617095</v>
      </c>
      <c r="R273" s="187">
        <v>6.7000000000000004E-2</v>
      </c>
      <c r="S273" s="175">
        <f t="shared" si="4"/>
        <v>8.9597225710790068E-3</v>
      </c>
    </row>
    <row r="274" spans="1:19">
      <c r="A274" s="472"/>
      <c r="B274" s="105" t="s">
        <v>317</v>
      </c>
      <c r="C274" s="386">
        <v>5567</v>
      </c>
      <c r="D274" s="88">
        <v>2.1705565389624062E-2</v>
      </c>
      <c r="E274" s="381">
        <v>639447</v>
      </c>
      <c r="F274" s="88">
        <v>6.6371101360652884E-2</v>
      </c>
      <c r="G274" s="175">
        <f t="shared" si="5"/>
        <v>8.7059599935569321E-3</v>
      </c>
      <c r="H274" s="106" t="s">
        <v>316</v>
      </c>
      <c r="I274" s="22">
        <v>4266</v>
      </c>
      <c r="J274" s="66">
        <v>1.820338635898136E-2</v>
      </c>
      <c r="K274" s="287">
        <v>301385</v>
      </c>
      <c r="L274" s="88">
        <f t="shared" si="2"/>
        <v>3.2158840568081007E-2</v>
      </c>
      <c r="M274" s="88">
        <f t="shared" si="3"/>
        <v>1.4154652686762779E-2</v>
      </c>
      <c r="N274" s="218" t="s">
        <v>319</v>
      </c>
      <c r="O274" s="186">
        <v>4927</v>
      </c>
      <c r="P274" s="187">
        <v>1.8548985208247843E-2</v>
      </c>
      <c r="Q274" s="287">
        <v>596148</v>
      </c>
      <c r="R274" s="187">
        <v>6.4000000000000001E-2</v>
      </c>
      <c r="S274" s="175">
        <f t="shared" si="4"/>
        <v>8.2647262089279843E-3</v>
      </c>
    </row>
    <row r="275" spans="1:19">
      <c r="A275" s="472"/>
      <c r="B275" s="105" t="s">
        <v>320</v>
      </c>
      <c r="C275" s="386">
        <v>4007</v>
      </c>
      <c r="D275" s="88">
        <v>1.5623172357863053E-2</v>
      </c>
      <c r="E275" s="381">
        <v>623304</v>
      </c>
      <c r="F275" s="88">
        <v>6.4695546249337918E-2</v>
      </c>
      <c r="G275" s="175">
        <f t="shared" si="5"/>
        <v>6.4286447704490907E-3</v>
      </c>
      <c r="H275" s="106" t="s">
        <v>320</v>
      </c>
      <c r="I275" s="22">
        <v>3925</v>
      </c>
      <c r="J275" s="66">
        <v>1.6748310234177648E-2</v>
      </c>
      <c r="K275" s="287">
        <v>605774</v>
      </c>
      <c r="L275" s="88">
        <f t="shared" si="2"/>
        <v>6.4638218512164516E-2</v>
      </c>
      <c r="M275" s="88">
        <f t="shared" si="3"/>
        <v>6.4793140676225785E-3</v>
      </c>
      <c r="N275" s="218" t="s">
        <v>321</v>
      </c>
      <c r="O275" s="186">
        <v>4899</v>
      </c>
      <c r="P275" s="187">
        <v>1.8443571856140893E-2</v>
      </c>
      <c r="Q275" s="287">
        <v>290313</v>
      </c>
      <c r="R275" s="187">
        <v>3.1E-2</v>
      </c>
      <c r="S275" s="175">
        <f t="shared" si="4"/>
        <v>1.6874890204710089E-2</v>
      </c>
    </row>
    <row r="276" spans="1:19">
      <c r="A276" s="472"/>
      <c r="B276" s="105" t="s">
        <v>322</v>
      </c>
      <c r="C276" s="386">
        <v>3596</v>
      </c>
      <c r="D276" s="88">
        <v>1.4020695732187557E-2</v>
      </c>
      <c r="E276" s="381">
        <v>130180</v>
      </c>
      <c r="F276" s="88">
        <v>1.3511972024467692E-2</v>
      </c>
      <c r="G276" s="175">
        <f t="shared" si="5"/>
        <v>2.762329082808419E-2</v>
      </c>
      <c r="H276" s="106" t="s">
        <v>322</v>
      </c>
      <c r="I276" s="22">
        <v>3094</v>
      </c>
      <c r="J276" s="66">
        <v>1.3202362258482966E-2</v>
      </c>
      <c r="K276" s="287">
        <v>124966</v>
      </c>
      <c r="L276" s="88">
        <f t="shared" si="2"/>
        <v>1.3334312160296005E-2</v>
      </c>
      <c r="M276" s="88">
        <f t="shared" si="3"/>
        <v>2.4758734375750203E-2</v>
      </c>
      <c r="N276" s="218" t="s">
        <v>323</v>
      </c>
      <c r="O276" s="186">
        <v>3220</v>
      </c>
      <c r="P276" s="187">
        <v>1.2122535492299177E-2</v>
      </c>
      <c r="Q276" s="287">
        <v>247063</v>
      </c>
      <c r="R276" s="187">
        <v>2.7E-2</v>
      </c>
      <c r="S276" s="175">
        <f t="shared" si="4"/>
        <v>1.3033113011660994E-2</v>
      </c>
    </row>
    <row r="277" spans="1:19">
      <c r="A277" s="472"/>
      <c r="B277" s="105" t="s">
        <v>324</v>
      </c>
      <c r="C277" s="386">
        <v>3478</v>
      </c>
      <c r="D277" s="88">
        <v>1.3560617284913326E-2</v>
      </c>
      <c r="E277" s="381">
        <v>249043</v>
      </c>
      <c r="F277" s="88">
        <v>2.5849301343443751E-2</v>
      </c>
      <c r="G277" s="175">
        <f t="shared" si="5"/>
        <v>1.3965459780037985E-2</v>
      </c>
      <c r="H277" s="106" t="s">
        <v>324</v>
      </c>
      <c r="I277" s="22">
        <v>3019</v>
      </c>
      <c r="J277" s="66">
        <v>1.2882330852734348E-2</v>
      </c>
      <c r="K277" s="287">
        <v>245313</v>
      </c>
      <c r="L277" s="88">
        <f t="shared" si="2"/>
        <v>2.6175760758755932E-2</v>
      </c>
      <c r="M277" s="88">
        <f t="shared" si="3"/>
        <v>1.2306726508582912E-2</v>
      </c>
      <c r="N277" s="218" t="s">
        <v>325</v>
      </c>
      <c r="O277" s="186">
        <v>3196</v>
      </c>
      <c r="P277" s="187">
        <v>1.2032181190493221E-2</v>
      </c>
      <c r="Q277" s="287">
        <v>120841</v>
      </c>
      <c r="R277" s="187">
        <v>1.2999999999999999E-2</v>
      </c>
      <c r="S277" s="175">
        <f t="shared" si="4"/>
        <v>2.6447977093867148E-2</v>
      </c>
    </row>
    <row r="278" spans="1:19">
      <c r="A278" s="472"/>
      <c r="B278" s="105" t="s">
        <v>326</v>
      </c>
      <c r="C278" s="386">
        <v>2692</v>
      </c>
      <c r="D278" s="88">
        <v>1.0496026949679894E-2</v>
      </c>
      <c r="E278" s="381">
        <v>93006</v>
      </c>
      <c r="F278" s="88">
        <v>9.6535141351024902E-3</v>
      </c>
      <c r="G278" s="175">
        <f t="shared" si="5"/>
        <v>2.894436918048298E-2</v>
      </c>
      <c r="H278" s="106" t="s">
        <v>326</v>
      </c>
      <c r="I278" s="22">
        <v>2499</v>
      </c>
      <c r="J278" s="66">
        <v>1.0663446439543934E-2</v>
      </c>
      <c r="K278" s="287">
        <v>88048</v>
      </c>
      <c r="L278" s="88">
        <f t="shared" si="2"/>
        <v>9.3950315853091448E-3</v>
      </c>
      <c r="M278" s="88">
        <f t="shared" si="3"/>
        <v>2.8382246047610395E-2</v>
      </c>
      <c r="N278" s="218" t="s">
        <v>327</v>
      </c>
      <c r="O278" s="186">
        <v>2718</v>
      </c>
      <c r="P278" s="187">
        <v>1.0232624679524585E-2</v>
      </c>
      <c r="Q278" s="287">
        <v>85557</v>
      </c>
      <c r="R278" s="187">
        <v>8.9999999999999993E-3</v>
      </c>
      <c r="S278" s="175">
        <f t="shared" si="4"/>
        <v>3.176829482099653E-2</v>
      </c>
    </row>
    <row r="279" spans="1:19">
      <c r="A279" s="472"/>
      <c r="B279" s="105" t="s">
        <v>328</v>
      </c>
      <c r="C279" s="386">
        <v>2608</v>
      </c>
      <c r="D279" s="88">
        <v>1.0168513478738917E-2</v>
      </c>
      <c r="E279" s="381">
        <v>88415</v>
      </c>
      <c r="F279" s="88">
        <v>9.1769934440260482E-3</v>
      </c>
      <c r="G279" s="175">
        <f t="shared" si="5"/>
        <v>2.9497257252728608E-2</v>
      </c>
      <c r="H279" s="106" t="s">
        <v>328</v>
      </c>
      <c r="I279" s="22">
        <v>2292</v>
      </c>
      <c r="J279" s="66">
        <v>9.7801597596777496E-3</v>
      </c>
      <c r="K279" s="287">
        <v>85979</v>
      </c>
      <c r="L279" s="88">
        <f t="shared" si="2"/>
        <v>9.1742620011050213E-3</v>
      </c>
      <c r="M279" s="88">
        <f t="shared" si="3"/>
        <v>2.6657672222286839E-2</v>
      </c>
      <c r="N279" s="218" t="s">
        <v>329</v>
      </c>
      <c r="O279" s="186">
        <v>2296</v>
      </c>
      <c r="P279" s="187">
        <v>8.6438948727698486E-3</v>
      </c>
      <c r="Q279" s="287">
        <v>82505</v>
      </c>
      <c r="R279" s="187">
        <v>8.9999999999999993E-3</v>
      </c>
      <c r="S279" s="175">
        <f t="shared" si="4"/>
        <v>2.782861644748803E-2</v>
      </c>
    </row>
    <row r="280" spans="1:19">
      <c r="A280" s="472"/>
      <c r="B280" s="105" t="s">
        <v>330</v>
      </c>
      <c r="C280" s="386">
        <v>2161</v>
      </c>
      <c r="D280" s="88">
        <v>8.4256739369458593E-3</v>
      </c>
      <c r="E280" s="381">
        <v>88102</v>
      </c>
      <c r="F280" s="88">
        <v>9.1445057558738104E-3</v>
      </c>
      <c r="G280" s="175">
        <f t="shared" si="5"/>
        <v>2.4528387550793399E-2</v>
      </c>
      <c r="H280" s="106" t="s">
        <v>330</v>
      </c>
      <c r="I280" s="22">
        <v>1787</v>
      </c>
      <c r="J280" s="66">
        <v>7.6252816276370589E-3</v>
      </c>
      <c r="K280" s="287">
        <v>81799</v>
      </c>
      <c r="L280" s="88">
        <f t="shared" si="2"/>
        <v>8.7282412848298969E-3</v>
      </c>
      <c r="M280" s="88">
        <f t="shared" si="3"/>
        <v>2.184623283903226E-2</v>
      </c>
      <c r="N280" s="218" t="s">
        <v>331</v>
      </c>
      <c r="O280" s="186">
        <v>2000</v>
      </c>
      <c r="P280" s="187">
        <v>7.529525150496384E-3</v>
      </c>
      <c r="Q280" s="287">
        <v>76669</v>
      </c>
      <c r="R280" s="187">
        <v>8.0000000000000002E-3</v>
      </c>
      <c r="S280" s="175">
        <f t="shared" si="4"/>
        <v>2.6086162595051456E-2</v>
      </c>
    </row>
    <row r="281" spans="1:19">
      <c r="A281" s="472"/>
      <c r="B281" s="105" t="s">
        <v>332</v>
      </c>
      <c r="C281" s="386">
        <v>1950</v>
      </c>
      <c r="D281" s="88">
        <v>7.6029912897012612E-3</v>
      </c>
      <c r="E281" s="381">
        <v>89506</v>
      </c>
      <c r="F281" s="88">
        <v>9.2902332771701134E-3</v>
      </c>
      <c r="G281" s="175">
        <f t="shared" si="5"/>
        <v>2.1786248966549727E-2</v>
      </c>
      <c r="H281" s="106" t="s">
        <v>332</v>
      </c>
      <c r="I281" s="22">
        <v>1743</v>
      </c>
      <c r="J281" s="66">
        <v>7.4375298695978703E-3</v>
      </c>
      <c r="K281" s="287">
        <v>90343</v>
      </c>
      <c r="L281" s="88">
        <f t="shared" si="2"/>
        <v>9.6399161651779027E-3</v>
      </c>
      <c r="M281" s="88">
        <f t="shared" si="3"/>
        <v>1.9293138372646471E-2</v>
      </c>
      <c r="N281" s="218" t="s">
        <v>333</v>
      </c>
      <c r="O281" s="186">
        <v>1978</v>
      </c>
      <c r="P281" s="187">
        <v>7.446700373840924E-3</v>
      </c>
      <c r="Q281" s="287">
        <v>24773</v>
      </c>
      <c r="R281" s="187">
        <v>3.0000000000000001E-3</v>
      </c>
      <c r="S281" s="175">
        <f t="shared" si="4"/>
        <v>7.9844992532192308E-2</v>
      </c>
    </row>
    <row r="282" spans="1:19">
      <c r="A282" s="472"/>
      <c r="B282" s="105" t="s">
        <v>128</v>
      </c>
      <c r="C282" s="387">
        <v>256478</v>
      </c>
      <c r="D282" s="108">
        <v>1</v>
      </c>
      <c r="E282" s="131">
        <v>9634419</v>
      </c>
      <c r="F282" s="108">
        <v>1</v>
      </c>
      <c r="G282" s="382">
        <f t="shared" si="5"/>
        <v>2.662101368022296E-2</v>
      </c>
      <c r="H282" s="111" t="s">
        <v>128</v>
      </c>
      <c r="I282" s="67">
        <v>234352</v>
      </c>
      <c r="J282" s="68">
        <v>1</v>
      </c>
      <c r="K282" s="109">
        <v>9371762</v>
      </c>
      <c r="L282" s="108">
        <f t="shared" si="2"/>
        <v>1</v>
      </c>
      <c r="M282" s="108">
        <f t="shared" si="3"/>
        <v>2.5006183469021087E-2</v>
      </c>
      <c r="N282" s="388" t="s">
        <v>128</v>
      </c>
      <c r="O282" s="191">
        <v>265621</v>
      </c>
      <c r="P282" s="192">
        <v>1</v>
      </c>
      <c r="Q282" s="109">
        <v>9270694</v>
      </c>
      <c r="R282" s="192">
        <v>1</v>
      </c>
      <c r="S282" s="382">
        <f t="shared" si="4"/>
        <v>2.8651684544867946E-2</v>
      </c>
    </row>
    <row r="283" spans="1:19">
      <c r="A283" s="472" t="s">
        <v>334</v>
      </c>
      <c r="B283" s="101" t="s">
        <v>302</v>
      </c>
      <c r="C283" s="385">
        <v>165520</v>
      </c>
      <c r="D283" s="103">
        <v>0.32665562815885191</v>
      </c>
      <c r="E283" s="102">
        <v>2041100</v>
      </c>
      <c r="F283" s="88">
        <v>0.34068027229051445</v>
      </c>
      <c r="G283" s="383">
        <f t="shared" si="5"/>
        <v>8.1093527999608048E-2</v>
      </c>
      <c r="H283" s="104" t="s">
        <v>302</v>
      </c>
      <c r="I283" s="22">
        <v>147660</v>
      </c>
      <c r="J283" s="66">
        <v>0.32454102479004615</v>
      </c>
      <c r="K283" s="287">
        <v>1842579</v>
      </c>
      <c r="L283" s="88">
        <f>K283/K$303</f>
        <v>0.33776116021345959</v>
      </c>
      <c r="M283" s="88">
        <f t="shared" si="3"/>
        <v>8.0137676593513771E-2</v>
      </c>
      <c r="N283" s="218" t="s">
        <v>306</v>
      </c>
      <c r="O283" s="186">
        <v>150999</v>
      </c>
      <c r="P283" s="187">
        <v>0.30856803050552362</v>
      </c>
      <c r="Q283" s="287">
        <v>1804685</v>
      </c>
      <c r="R283" s="187">
        <v>0.33300000000000002</v>
      </c>
      <c r="S283" s="175">
        <f t="shared" si="4"/>
        <v>8.3670557465707313E-2</v>
      </c>
    </row>
    <row r="284" spans="1:19">
      <c r="A284" s="472"/>
      <c r="B284" s="105" t="s">
        <v>294</v>
      </c>
      <c r="C284" s="386">
        <v>80742</v>
      </c>
      <c r="D284" s="88">
        <v>0.15934526781538194</v>
      </c>
      <c r="E284" s="286">
        <v>722827</v>
      </c>
      <c r="F284" s="88">
        <v>0.120647150643739</v>
      </c>
      <c r="G284" s="383">
        <f t="shared" si="5"/>
        <v>0.11170307694648927</v>
      </c>
      <c r="H284" s="106" t="s">
        <v>294</v>
      </c>
      <c r="I284" s="22">
        <v>70537</v>
      </c>
      <c r="J284" s="66">
        <v>0.15503284752550106</v>
      </c>
      <c r="K284" s="287">
        <v>661847</v>
      </c>
      <c r="L284" s="88">
        <f t="shared" ref="L284:L303" si="6">K284/K$303</f>
        <v>0.12132245651545881</v>
      </c>
      <c r="M284" s="88">
        <f t="shared" si="3"/>
        <v>0.10657599112785886</v>
      </c>
      <c r="N284" s="218" t="s">
        <v>295</v>
      </c>
      <c r="O284" s="186">
        <v>77908</v>
      </c>
      <c r="P284" s="187">
        <v>0.15920581010883736</v>
      </c>
      <c r="Q284" s="287">
        <v>671757</v>
      </c>
      <c r="R284" s="187">
        <v>0.124</v>
      </c>
      <c r="S284" s="175">
        <f t="shared" si="4"/>
        <v>0.1159764617264874</v>
      </c>
    </row>
    <row r="285" spans="1:19">
      <c r="A285" s="472"/>
      <c r="B285" s="105" t="s">
        <v>296</v>
      </c>
      <c r="C285" s="386">
        <v>78421</v>
      </c>
      <c r="D285" s="88">
        <v>0.15476474755827285</v>
      </c>
      <c r="E285" s="286">
        <v>964206</v>
      </c>
      <c r="F285" s="88">
        <v>0.16093575161635773</v>
      </c>
      <c r="G285" s="383">
        <f t="shared" si="5"/>
        <v>8.1332204943756828E-2</v>
      </c>
      <c r="H285" s="106" t="s">
        <v>296</v>
      </c>
      <c r="I285" s="22">
        <v>66479</v>
      </c>
      <c r="J285" s="66">
        <v>0.14611379376281647</v>
      </c>
      <c r="K285" s="287">
        <v>861803</v>
      </c>
      <c r="L285" s="88">
        <f t="shared" si="6"/>
        <v>0.15797617424025787</v>
      </c>
      <c r="M285" s="88">
        <f t="shared" si="3"/>
        <v>7.7139439059738704E-2</v>
      </c>
      <c r="N285" s="218" t="s">
        <v>299</v>
      </c>
      <c r="O285" s="186">
        <v>70399</v>
      </c>
      <c r="P285" s="187">
        <v>0.1438610903354218</v>
      </c>
      <c r="Q285" s="287">
        <v>839913</v>
      </c>
      <c r="R285" s="187">
        <v>0.155</v>
      </c>
      <c r="S285" s="175">
        <f t="shared" si="4"/>
        <v>8.3817014381251387E-2</v>
      </c>
    </row>
    <row r="286" spans="1:19">
      <c r="A286" s="472"/>
      <c r="B286" s="105" t="s">
        <v>297</v>
      </c>
      <c r="C286" s="386">
        <v>26413</v>
      </c>
      <c r="D286" s="88">
        <v>5.2126359996131917E-2</v>
      </c>
      <c r="E286" s="286">
        <v>268477</v>
      </c>
      <c r="F286" s="88">
        <v>4.481153175431897E-2</v>
      </c>
      <c r="G286" s="383">
        <f t="shared" si="5"/>
        <v>9.8380866889901178E-2</v>
      </c>
      <c r="H286" s="106" t="s">
        <v>297</v>
      </c>
      <c r="I286" s="22">
        <v>26660</v>
      </c>
      <c r="J286" s="66">
        <v>5.8595853453221124E-2</v>
      </c>
      <c r="K286" s="287">
        <v>266884</v>
      </c>
      <c r="L286" s="88">
        <f t="shared" si="6"/>
        <v>4.8922216894043045E-2</v>
      </c>
      <c r="M286" s="88">
        <f t="shared" si="3"/>
        <v>9.989358672681764E-2</v>
      </c>
      <c r="N286" s="218" t="s">
        <v>298</v>
      </c>
      <c r="O286" s="186">
        <v>31782</v>
      </c>
      <c r="P286" s="187">
        <v>6.494684829387315E-2</v>
      </c>
      <c r="Q286" s="287">
        <v>293418</v>
      </c>
      <c r="R286" s="187">
        <v>5.3999999999999999E-2</v>
      </c>
      <c r="S286" s="175">
        <f t="shared" si="4"/>
        <v>0.1083164632026665</v>
      </c>
    </row>
    <row r="287" spans="1:19">
      <c r="A287" s="472"/>
      <c r="B287" s="105" t="s">
        <v>304</v>
      </c>
      <c r="C287" s="386">
        <v>21866</v>
      </c>
      <c r="D287" s="88">
        <v>4.3152803077099178E-2</v>
      </c>
      <c r="E287" s="286">
        <v>231267</v>
      </c>
      <c r="F287" s="88">
        <v>3.8600805708593602E-2</v>
      </c>
      <c r="G287" s="383">
        <f t="shared" si="5"/>
        <v>9.45487250666978E-2</v>
      </c>
      <c r="H287" s="106" t="s">
        <v>304</v>
      </c>
      <c r="I287" s="22">
        <v>18860</v>
      </c>
      <c r="J287" s="66">
        <v>4.1452280424896862E-2</v>
      </c>
      <c r="K287" s="287">
        <v>197529</v>
      </c>
      <c r="L287" s="88">
        <f t="shared" si="6"/>
        <v>3.6208826984245698E-2</v>
      </c>
      <c r="M287" s="88">
        <f t="shared" si="3"/>
        <v>9.5479651089207154E-2</v>
      </c>
      <c r="N287" s="218" t="s">
        <v>307</v>
      </c>
      <c r="O287" s="186">
        <v>20644</v>
      </c>
      <c r="P287" s="187">
        <v>4.218622919195511E-2</v>
      </c>
      <c r="Q287" s="287">
        <v>190158</v>
      </c>
      <c r="R287" s="187">
        <v>3.5000000000000003E-2</v>
      </c>
      <c r="S287" s="175">
        <f t="shared" si="4"/>
        <v>0.1085623534113737</v>
      </c>
    </row>
    <row r="288" spans="1:19">
      <c r="A288" s="472"/>
      <c r="B288" s="105" t="s">
        <v>305</v>
      </c>
      <c r="C288" s="386">
        <v>12871</v>
      </c>
      <c r="D288" s="88">
        <v>2.5401066880332182E-2</v>
      </c>
      <c r="E288" s="286">
        <v>130570</v>
      </c>
      <c r="F288" s="88">
        <v>2.1793456054564925E-2</v>
      </c>
      <c r="G288" s="383">
        <f t="shared" si="5"/>
        <v>9.8575476755763197E-2</v>
      </c>
      <c r="H288" s="106" t="s">
        <v>305</v>
      </c>
      <c r="I288" s="22">
        <v>12307</v>
      </c>
      <c r="J288" s="66">
        <v>2.7049481187126495E-2</v>
      </c>
      <c r="K288" s="287">
        <v>119039</v>
      </c>
      <c r="L288" s="88">
        <f t="shared" si="6"/>
        <v>2.182091012143849E-2</v>
      </c>
      <c r="M288" s="88">
        <f t="shared" si="3"/>
        <v>0.10338628516704609</v>
      </c>
      <c r="N288" s="218" t="s">
        <v>303</v>
      </c>
      <c r="O288" s="186">
        <v>12885</v>
      </c>
      <c r="P288" s="187">
        <v>2.6330631812552876E-2</v>
      </c>
      <c r="Q288" s="287">
        <v>118398</v>
      </c>
      <c r="R288" s="187">
        <v>2.1999999999999999E-2</v>
      </c>
      <c r="S288" s="175">
        <f t="shared" si="4"/>
        <v>0.10882785182182131</v>
      </c>
    </row>
    <row r="289" spans="1:19">
      <c r="A289" s="472"/>
      <c r="B289" s="105" t="s">
        <v>300</v>
      </c>
      <c r="C289" s="386">
        <v>10441</v>
      </c>
      <c r="D289" s="88">
        <v>2.0605433866641931E-2</v>
      </c>
      <c r="E289" s="286">
        <v>130440</v>
      </c>
      <c r="F289" s="88">
        <v>2.177175773728612E-2</v>
      </c>
      <c r="G289" s="383">
        <f t="shared" si="5"/>
        <v>8.004446488807114E-2</v>
      </c>
      <c r="H289" s="106" t="s">
        <v>311</v>
      </c>
      <c r="I289" s="22">
        <v>9822</v>
      </c>
      <c r="J289" s="66">
        <v>2.1587714651820626E-2</v>
      </c>
      <c r="K289" s="287">
        <v>148646</v>
      </c>
      <c r="L289" s="88">
        <f t="shared" si="6"/>
        <v>2.7248137214789657E-2</v>
      </c>
      <c r="M289" s="88">
        <f t="shared" si="3"/>
        <v>6.6076450089474326E-2</v>
      </c>
      <c r="N289" s="218" t="s">
        <v>310</v>
      </c>
      <c r="O289" s="186">
        <v>11502</v>
      </c>
      <c r="P289" s="187">
        <v>2.3504456896234628E-2</v>
      </c>
      <c r="Q289" s="287">
        <v>155408</v>
      </c>
      <c r="R289" s="187">
        <v>2.9000000000000001E-2</v>
      </c>
      <c r="S289" s="175">
        <f t="shared" si="4"/>
        <v>7.4011633892721099E-2</v>
      </c>
    </row>
    <row r="290" spans="1:19">
      <c r="A290" s="472"/>
      <c r="B290" s="105" t="s">
        <v>326</v>
      </c>
      <c r="C290" s="386">
        <v>10408</v>
      </c>
      <c r="D290" s="88">
        <v>2.0540307986209101E-2</v>
      </c>
      <c r="E290" s="286">
        <v>119064</v>
      </c>
      <c r="F290" s="88">
        <v>1.9872988065257856E-2</v>
      </c>
      <c r="G290" s="383">
        <f t="shared" si="5"/>
        <v>8.7415171672377875E-2</v>
      </c>
      <c r="H290" s="106" t="s">
        <v>326</v>
      </c>
      <c r="I290" s="22">
        <v>9786</v>
      </c>
      <c r="J290" s="66">
        <v>2.1508590468612976E-2</v>
      </c>
      <c r="K290" s="287">
        <v>111452</v>
      </c>
      <c r="L290" s="88">
        <f t="shared" si="6"/>
        <v>2.0430145371303211E-2</v>
      </c>
      <c r="M290" s="88">
        <f t="shared" si="3"/>
        <v>8.7804615439830605E-2</v>
      </c>
      <c r="N290" s="218" t="s">
        <v>327</v>
      </c>
      <c r="O290" s="186">
        <v>10389</v>
      </c>
      <c r="P290" s="187">
        <v>2.1230029794381981E-2</v>
      </c>
      <c r="Q290" s="287">
        <v>108521</v>
      </c>
      <c r="R290" s="187">
        <v>0.02</v>
      </c>
      <c r="S290" s="175">
        <f t="shared" si="4"/>
        <v>9.5732623178923892E-2</v>
      </c>
    </row>
    <row r="291" spans="1:19">
      <c r="A291" s="472"/>
      <c r="B291" s="105" t="s">
        <v>309</v>
      </c>
      <c r="C291" s="386">
        <v>9746</v>
      </c>
      <c r="D291" s="88">
        <v>1.9233843354495954E-2</v>
      </c>
      <c r="E291" s="286">
        <v>145931</v>
      </c>
      <c r="F291" s="88">
        <v>2.4357362606254991E-2</v>
      </c>
      <c r="G291" s="383">
        <f t="shared" si="5"/>
        <v>6.678498742556413E-2</v>
      </c>
      <c r="H291" s="106" t="s">
        <v>300</v>
      </c>
      <c r="I291" s="22">
        <v>9171</v>
      </c>
      <c r="J291" s="66">
        <v>2.0156885672148947E-2</v>
      </c>
      <c r="K291" s="287">
        <v>121176</v>
      </c>
      <c r="L291" s="88">
        <f t="shared" si="6"/>
        <v>2.2212641276182013E-2</v>
      </c>
      <c r="M291" s="88">
        <f t="shared" si="3"/>
        <v>7.56833036244801E-2</v>
      </c>
      <c r="N291" s="218" t="s">
        <v>301</v>
      </c>
      <c r="O291" s="186">
        <v>10225</v>
      </c>
      <c r="P291" s="187">
        <v>2.0894894084854728E-2</v>
      </c>
      <c r="Q291" s="287">
        <v>119470</v>
      </c>
      <c r="R291" s="187">
        <v>2.1999999999999999E-2</v>
      </c>
      <c r="S291" s="175">
        <f t="shared" si="4"/>
        <v>8.558633966686198E-2</v>
      </c>
    </row>
    <row r="292" spans="1:19">
      <c r="A292" s="472"/>
      <c r="B292" s="105" t="s">
        <v>311</v>
      </c>
      <c r="C292" s="386">
        <v>9097</v>
      </c>
      <c r="D292" s="88">
        <v>1.7953034372650289E-2</v>
      </c>
      <c r="E292" s="286">
        <v>154238</v>
      </c>
      <c r="F292" s="88">
        <v>2.5743885080370569E-2</v>
      </c>
      <c r="G292" s="383">
        <f t="shared" si="5"/>
        <v>5.8980277233885291E-2</v>
      </c>
      <c r="H292" s="106" t="s">
        <v>309</v>
      </c>
      <c r="I292" s="22">
        <v>8605</v>
      </c>
      <c r="J292" s="66">
        <v>1.8912877680606444E-2</v>
      </c>
      <c r="K292" s="287">
        <v>130792</v>
      </c>
      <c r="L292" s="88">
        <f t="shared" si="6"/>
        <v>2.3975339818069565E-2</v>
      </c>
      <c r="M292" s="88">
        <f t="shared" si="3"/>
        <v>6.5791485717780901E-2</v>
      </c>
      <c r="N292" s="218" t="s">
        <v>313</v>
      </c>
      <c r="O292" s="186">
        <v>9955</v>
      </c>
      <c r="P292" s="187">
        <v>2.0343146270389124E-2</v>
      </c>
      <c r="Q292" s="287">
        <v>127686</v>
      </c>
      <c r="R292" s="187">
        <v>2.4E-2</v>
      </c>
      <c r="S292" s="175">
        <f t="shared" si="4"/>
        <v>7.7964694641542528E-2</v>
      </c>
    </row>
    <row r="293" spans="1:19">
      <c r="A293" s="472"/>
      <c r="B293" s="105" t="s">
        <v>330</v>
      </c>
      <c r="C293" s="386">
        <v>8674</v>
      </c>
      <c r="D293" s="88">
        <v>1.7118238996193098E-2</v>
      </c>
      <c r="E293" s="286">
        <v>86579</v>
      </c>
      <c r="F293" s="88">
        <v>1.445091239755056E-2</v>
      </c>
      <c r="G293" s="383">
        <f t="shared" si="5"/>
        <v>0.10018595733376454</v>
      </c>
      <c r="H293" s="106" t="s">
        <v>330</v>
      </c>
      <c r="I293" s="22">
        <v>8112</v>
      </c>
      <c r="J293" s="66">
        <v>1.782931594945723E-2</v>
      </c>
      <c r="K293" s="287">
        <v>76762</v>
      </c>
      <c r="L293" s="88">
        <f t="shared" si="6"/>
        <v>1.4071159054947215E-2</v>
      </c>
      <c r="M293" s="88">
        <f t="shared" si="3"/>
        <v>0.10567728824157786</v>
      </c>
      <c r="N293" s="218" t="s">
        <v>331</v>
      </c>
      <c r="O293" s="186">
        <v>9753</v>
      </c>
      <c r="P293" s="187">
        <v>1.9930357164751899E-2</v>
      </c>
      <c r="Q293" s="287">
        <v>78025</v>
      </c>
      <c r="R293" s="187">
        <v>1.4E-2</v>
      </c>
      <c r="S293" s="175">
        <f t="shared" si="4"/>
        <v>0.1249983979493752</v>
      </c>
    </row>
    <row r="294" spans="1:19">
      <c r="A294" s="472"/>
      <c r="B294" s="105" t="s">
        <v>317</v>
      </c>
      <c r="C294" s="386">
        <v>7995</v>
      </c>
      <c r="D294" s="88">
        <v>1.5778224668499402E-2</v>
      </c>
      <c r="E294" s="286">
        <v>154543</v>
      </c>
      <c r="F294" s="88">
        <v>2.5794792670909301E-2</v>
      </c>
      <c r="G294" s="383">
        <f t="shared" si="5"/>
        <v>5.1733174585714012E-2</v>
      </c>
      <c r="H294" s="106" t="s">
        <v>317</v>
      </c>
      <c r="I294" s="22">
        <v>7108</v>
      </c>
      <c r="J294" s="66">
        <v>1.562263039555498E-2</v>
      </c>
      <c r="K294" s="287">
        <v>134208</v>
      </c>
      <c r="L294" s="88">
        <f t="shared" si="6"/>
        <v>2.4601523077126125E-2</v>
      </c>
      <c r="M294" s="88">
        <f t="shared" si="3"/>
        <v>5.296256556986171E-2</v>
      </c>
      <c r="N294" s="218" t="s">
        <v>315</v>
      </c>
      <c r="O294" s="186">
        <v>7297</v>
      </c>
      <c r="P294" s="187">
        <v>1.491149556353887E-2</v>
      </c>
      <c r="Q294" s="287">
        <v>77817</v>
      </c>
      <c r="R294" s="187">
        <v>1.4E-2</v>
      </c>
      <c r="S294" s="175">
        <f t="shared" si="4"/>
        <v>9.3771283909685546E-2</v>
      </c>
    </row>
    <row r="295" spans="1:19">
      <c r="A295" s="472"/>
      <c r="B295" s="105" t="s">
        <v>308</v>
      </c>
      <c r="C295" s="386">
        <v>7487</v>
      </c>
      <c r="D295" s="88">
        <v>1.4775680812139464E-2</v>
      </c>
      <c r="E295" s="286">
        <v>92559</v>
      </c>
      <c r="F295" s="88">
        <v>1.5449034992375545E-2</v>
      </c>
      <c r="G295" s="383">
        <f t="shared" si="5"/>
        <v>8.0888946509793752E-2</v>
      </c>
      <c r="H295" s="106" t="s">
        <v>308</v>
      </c>
      <c r="I295" s="22">
        <v>6308</v>
      </c>
      <c r="J295" s="66">
        <v>1.3864315213162748E-2</v>
      </c>
      <c r="K295" s="287">
        <v>79190</v>
      </c>
      <c r="L295" s="88">
        <f t="shared" si="6"/>
        <v>1.4516233104417159E-2</v>
      </c>
      <c r="M295" s="88">
        <f t="shared" si="3"/>
        <v>7.9656522288167692E-2</v>
      </c>
      <c r="N295" s="218" t="s">
        <v>318</v>
      </c>
      <c r="O295" s="186">
        <v>6597</v>
      </c>
      <c r="P295" s="187">
        <v>1.3481038266776199E-2</v>
      </c>
      <c r="Q295" s="287">
        <v>119493</v>
      </c>
      <c r="R295" s="187">
        <v>2.1999999999999999E-2</v>
      </c>
      <c r="S295" s="175">
        <f t="shared" si="4"/>
        <v>5.5208254876854712E-2</v>
      </c>
    </row>
    <row r="296" spans="1:19">
      <c r="A296" s="472"/>
      <c r="B296" s="105" t="s">
        <v>314</v>
      </c>
      <c r="C296" s="386">
        <v>6502</v>
      </c>
      <c r="D296" s="88">
        <v>1.2831771956795886E-2</v>
      </c>
      <c r="E296" s="286">
        <v>42640</v>
      </c>
      <c r="F296" s="88">
        <v>7.1170480674477175E-3</v>
      </c>
      <c r="G296" s="383">
        <f t="shared" si="5"/>
        <v>0.15248592870544089</v>
      </c>
      <c r="H296" s="106" t="s">
        <v>314</v>
      </c>
      <c r="I296" s="22">
        <v>5427</v>
      </c>
      <c r="J296" s="66">
        <v>1.1927970618553302E-2</v>
      </c>
      <c r="K296" s="287">
        <v>38448</v>
      </c>
      <c r="L296" s="88">
        <f t="shared" si="6"/>
        <v>7.047861224884845E-3</v>
      </c>
      <c r="M296" s="88">
        <f t="shared" si="3"/>
        <v>0.14115168539325842</v>
      </c>
      <c r="N296" s="218" t="s">
        <v>312</v>
      </c>
      <c r="O296" s="186">
        <v>5738</v>
      </c>
      <c r="P296" s="187">
        <v>1.1725662812606006E-2</v>
      </c>
      <c r="Q296" s="287">
        <v>38024</v>
      </c>
      <c r="R296" s="187">
        <v>7.0000000000000001E-3</v>
      </c>
      <c r="S296" s="175">
        <f t="shared" si="4"/>
        <v>0.15090469177361665</v>
      </c>
    </row>
    <row r="297" spans="1:19">
      <c r="A297" s="472"/>
      <c r="B297" s="105" t="s">
        <v>335</v>
      </c>
      <c r="C297" s="386">
        <v>4931</v>
      </c>
      <c r="D297" s="88">
        <v>9.7313853458874978E-3</v>
      </c>
      <c r="E297" s="286">
        <v>73493</v>
      </c>
      <c r="F297" s="88">
        <v>1.2266726398239565E-2</v>
      </c>
      <c r="G297" s="383">
        <f t="shared" si="5"/>
        <v>6.7094825357517041E-2</v>
      </c>
      <c r="H297" s="106" t="s">
        <v>335</v>
      </c>
      <c r="I297" s="22">
        <v>5028</v>
      </c>
      <c r="J297" s="66">
        <v>1.1051010921335177E-2</v>
      </c>
      <c r="K297" s="287">
        <v>72299</v>
      </c>
      <c r="L297" s="88">
        <f t="shared" si="6"/>
        <v>1.3253051360225485E-2</v>
      </c>
      <c r="M297" s="88">
        <f t="shared" si="3"/>
        <v>6.9544530353116918E-2</v>
      </c>
      <c r="N297" s="218" t="s">
        <v>336</v>
      </c>
      <c r="O297" s="186">
        <v>5573</v>
      </c>
      <c r="P297" s="187">
        <v>1.1388483592654807E-2</v>
      </c>
      <c r="Q297" s="287">
        <v>75283</v>
      </c>
      <c r="R297" s="187">
        <v>1.4E-2</v>
      </c>
      <c r="S297" s="175">
        <f t="shared" si="4"/>
        <v>7.4027336848956599E-2</v>
      </c>
    </row>
    <row r="298" spans="1:19">
      <c r="A298" s="472"/>
      <c r="B298" s="105" t="s">
        <v>337</v>
      </c>
      <c r="C298" s="386">
        <v>4885</v>
      </c>
      <c r="D298" s="88">
        <v>9.6406038155871891E-3</v>
      </c>
      <c r="E298" s="286">
        <v>33741</v>
      </c>
      <c r="F298" s="88">
        <v>5.6317147946471253E-3</v>
      </c>
      <c r="G298" s="383">
        <f t="shared" si="5"/>
        <v>0.14477934856702529</v>
      </c>
      <c r="H298" s="106" t="s">
        <v>320</v>
      </c>
      <c r="I298" s="22">
        <v>4755</v>
      </c>
      <c r="J298" s="66">
        <v>1.0450985865343827E-2</v>
      </c>
      <c r="K298" s="287">
        <v>88787</v>
      </c>
      <c r="L298" s="88">
        <f t="shared" si="6"/>
        <v>1.6275448776889585E-2</v>
      </c>
      <c r="M298" s="88">
        <f t="shared" si="3"/>
        <v>5.3555137576447004E-2</v>
      </c>
      <c r="N298" s="218" t="s">
        <v>319</v>
      </c>
      <c r="O298" s="186">
        <v>5246</v>
      </c>
      <c r="P298" s="187">
        <v>1.0720255684024245E-2</v>
      </c>
      <c r="Q298" s="287">
        <v>90094</v>
      </c>
      <c r="R298" s="187">
        <v>1.7000000000000001E-2</v>
      </c>
      <c r="S298" s="175">
        <f t="shared" si="4"/>
        <v>5.822807290163607E-2</v>
      </c>
    </row>
    <row r="299" spans="1:19">
      <c r="A299" s="472"/>
      <c r="B299" s="105" t="s">
        <v>320</v>
      </c>
      <c r="C299" s="386">
        <v>4866</v>
      </c>
      <c r="D299" s="88">
        <v>9.6031070965501043E-3</v>
      </c>
      <c r="E299" s="286">
        <v>94435</v>
      </c>
      <c r="F299" s="88">
        <v>1.5762158401721977E-2</v>
      </c>
      <c r="G299" s="383">
        <f t="shared" si="5"/>
        <v>5.1527505691745648E-2</v>
      </c>
      <c r="H299" s="106" t="s">
        <v>337</v>
      </c>
      <c r="I299" s="22">
        <v>4134</v>
      </c>
      <c r="J299" s="66">
        <v>9.0860937050118579E-3</v>
      </c>
      <c r="K299" s="287">
        <v>30563</v>
      </c>
      <c r="L299" s="88">
        <f t="shared" si="6"/>
        <v>5.602470417607041E-3</v>
      </c>
      <c r="M299" s="88">
        <f t="shared" si="3"/>
        <v>0.13526159081242026</v>
      </c>
      <c r="N299" s="218" t="s">
        <v>338</v>
      </c>
      <c r="O299" s="186">
        <v>4383</v>
      </c>
      <c r="P299" s="187">
        <v>8.9567061881582651E-3</v>
      </c>
      <c r="Q299" s="287">
        <v>30509</v>
      </c>
      <c r="R299" s="187">
        <v>6.0000000000000001E-3</v>
      </c>
      <c r="S299" s="175">
        <f t="shared" si="4"/>
        <v>0.14366252581205546</v>
      </c>
    </row>
    <row r="300" spans="1:19">
      <c r="A300" s="472"/>
      <c r="B300" s="105" t="s">
        <v>339</v>
      </c>
      <c r="C300" s="386">
        <v>3724</v>
      </c>
      <c r="D300" s="88">
        <v>7.3493569312685142E-3</v>
      </c>
      <c r="E300" s="286">
        <v>45820</v>
      </c>
      <c r="F300" s="88">
        <v>7.6478222901138464E-3</v>
      </c>
      <c r="G300" s="383">
        <f t="shared" si="5"/>
        <v>8.127455259711916E-2</v>
      </c>
      <c r="H300" s="106" t="s">
        <v>339</v>
      </c>
      <c r="I300" s="22">
        <v>3918</v>
      </c>
      <c r="J300" s="66">
        <v>8.6113486057659543E-3</v>
      </c>
      <c r="K300" s="287">
        <v>44543</v>
      </c>
      <c r="L300" s="88">
        <f t="shared" si="6"/>
        <v>8.1651290714743457E-3</v>
      </c>
      <c r="M300" s="88">
        <f t="shared" si="3"/>
        <v>8.795994881350605E-2</v>
      </c>
      <c r="N300" s="218" t="s">
        <v>340</v>
      </c>
      <c r="O300" s="186">
        <v>4232</v>
      </c>
      <c r="P300" s="187">
        <v>8.6481361141423178E-3</v>
      </c>
      <c r="Q300" s="287">
        <v>45990</v>
      </c>
      <c r="R300" s="187">
        <v>8.0000000000000002E-3</v>
      </c>
      <c r="S300" s="175">
        <f t="shared" si="4"/>
        <v>9.2020004348771473E-2</v>
      </c>
    </row>
    <row r="301" spans="1:19">
      <c r="A301" s="472"/>
      <c r="B301" s="105" t="s">
        <v>316</v>
      </c>
      <c r="C301" s="386">
        <v>3700</v>
      </c>
      <c r="D301" s="88">
        <v>7.3019926545900915E-3</v>
      </c>
      <c r="E301" s="286">
        <v>52911</v>
      </c>
      <c r="F301" s="88">
        <v>8.8313820426061482E-3</v>
      </c>
      <c r="G301" s="383">
        <f t="shared" si="5"/>
        <v>6.9928748275405864E-2</v>
      </c>
      <c r="H301" s="106" t="s">
        <v>341</v>
      </c>
      <c r="I301" s="22">
        <v>3798</v>
      </c>
      <c r="J301" s="66">
        <v>8.3476013284071206E-3</v>
      </c>
      <c r="K301" s="287">
        <v>40113</v>
      </c>
      <c r="L301" s="88">
        <f t="shared" si="6"/>
        <v>7.3530705709999424E-3</v>
      </c>
      <c r="M301" s="88">
        <f t="shared" si="3"/>
        <v>9.4682521875701142E-2</v>
      </c>
      <c r="N301" s="218" t="s">
        <v>342</v>
      </c>
      <c r="O301" s="186">
        <v>4145</v>
      </c>
      <c r="P301" s="187">
        <v>8.4703507072589578E-3</v>
      </c>
      <c r="Q301" s="287">
        <v>41777</v>
      </c>
      <c r="R301" s="187">
        <v>8.0000000000000002E-3</v>
      </c>
      <c r="S301" s="175">
        <f t="shared" si="4"/>
        <v>9.9217272661991054E-2</v>
      </c>
    </row>
    <row r="302" spans="1:19">
      <c r="A302" s="472"/>
      <c r="B302" s="105" t="s">
        <v>341</v>
      </c>
      <c r="C302" s="386">
        <v>3605</v>
      </c>
      <c r="D302" s="88">
        <v>7.1145090594046702E-3</v>
      </c>
      <c r="E302" s="286">
        <v>39304</v>
      </c>
      <c r="F302" s="88">
        <v>6.5602358640470234E-3</v>
      </c>
      <c r="G302" s="383">
        <f t="shared" ref="G302:G323" si="7">C302/E302</f>
        <v>9.1720944433136581E-2</v>
      </c>
      <c r="H302" s="106" t="s">
        <v>316</v>
      </c>
      <c r="I302" s="22">
        <v>3033</v>
      </c>
      <c r="J302" s="66">
        <v>6.6662124352445491E-3</v>
      </c>
      <c r="K302" s="287">
        <v>45600</v>
      </c>
      <c r="L302" s="88">
        <f t="shared" si="6"/>
        <v>8.3588865963053725E-3</v>
      </c>
      <c r="M302" s="88">
        <f t="shared" si="3"/>
        <v>6.6513157894736843E-2</v>
      </c>
      <c r="N302" s="218" t="s">
        <v>321</v>
      </c>
      <c r="O302" s="186">
        <v>3757</v>
      </c>
      <c r="P302" s="187">
        <v>7.6774686627676487E-3</v>
      </c>
      <c r="Q302" s="287">
        <v>45785</v>
      </c>
      <c r="R302" s="187">
        <v>8.0000000000000002E-3</v>
      </c>
      <c r="S302" s="175">
        <f t="shared" si="4"/>
        <v>8.20574423937971E-2</v>
      </c>
    </row>
    <row r="303" spans="1:19">
      <c r="A303" s="472"/>
      <c r="B303" s="110" t="s">
        <v>128</v>
      </c>
      <c r="C303" s="387">
        <v>506711</v>
      </c>
      <c r="D303" s="108">
        <v>1</v>
      </c>
      <c r="E303" s="107">
        <v>5991248</v>
      </c>
      <c r="F303" s="108">
        <v>1</v>
      </c>
      <c r="G303" s="384">
        <f t="shared" si="7"/>
        <v>8.4575200358923547E-2</v>
      </c>
      <c r="H303" s="111" t="s">
        <v>128</v>
      </c>
      <c r="I303" s="67">
        <v>454981</v>
      </c>
      <c r="J303" s="68">
        <v>1</v>
      </c>
      <c r="K303" s="109">
        <v>5455272</v>
      </c>
      <c r="L303" s="108">
        <f t="shared" si="6"/>
        <v>1</v>
      </c>
      <c r="M303" s="108">
        <f t="shared" si="3"/>
        <v>8.3402074177052948E-2</v>
      </c>
      <c r="N303" s="388" t="s">
        <v>128</v>
      </c>
      <c r="O303" s="191">
        <v>489354</v>
      </c>
      <c r="P303" s="192">
        <v>1</v>
      </c>
      <c r="Q303" s="109">
        <v>5415336</v>
      </c>
      <c r="R303" s="192">
        <v>1</v>
      </c>
      <c r="S303" s="382">
        <f t="shared" si="4"/>
        <v>9.0364475999273178E-2</v>
      </c>
    </row>
    <row r="304" spans="1:19">
      <c r="A304" s="473" t="s">
        <v>343</v>
      </c>
      <c r="B304" s="105" t="s">
        <v>296</v>
      </c>
      <c r="C304" s="386">
        <v>39849</v>
      </c>
      <c r="D304" s="88">
        <v>0.36149463867772191</v>
      </c>
      <c r="E304" s="286">
        <v>299642</v>
      </c>
      <c r="F304" s="88">
        <v>0.29272090687778174</v>
      </c>
      <c r="G304" s="383">
        <f t="shared" si="7"/>
        <v>0.13298869984848585</v>
      </c>
      <c r="H304" s="106" t="s">
        <v>296</v>
      </c>
      <c r="I304" s="22">
        <v>36007</v>
      </c>
      <c r="J304" s="66">
        <v>0.32521654307829873</v>
      </c>
      <c r="K304" s="287">
        <v>280235</v>
      </c>
      <c r="L304" s="88">
        <f t="shared" ref="L304:L324" si="8">K304/K$324</f>
        <v>0.27796872101754394</v>
      </c>
      <c r="M304" s="88">
        <f t="shared" si="3"/>
        <v>0.12848858993344872</v>
      </c>
      <c r="N304" s="218" t="s">
        <v>299</v>
      </c>
      <c r="O304" s="186">
        <v>40699</v>
      </c>
      <c r="P304" s="187">
        <v>0.32456378193881785</v>
      </c>
      <c r="Q304" s="186">
        <v>285219</v>
      </c>
      <c r="R304" s="187">
        <v>0.26948765796622182</v>
      </c>
      <c r="S304" s="175">
        <f t="shared" si="4"/>
        <v>0.14269385980597366</v>
      </c>
    </row>
    <row r="305" spans="1:19">
      <c r="A305" s="473"/>
      <c r="B305" s="105" t="s">
        <v>294</v>
      </c>
      <c r="C305" s="386">
        <v>14664</v>
      </c>
      <c r="D305" s="88">
        <v>0.13302610809732024</v>
      </c>
      <c r="E305" s="286">
        <v>121378</v>
      </c>
      <c r="F305" s="88">
        <v>0.11857442626538132</v>
      </c>
      <c r="G305" s="383">
        <f t="shared" si="7"/>
        <v>0.12081266786402808</v>
      </c>
      <c r="H305" s="106" t="s">
        <v>294</v>
      </c>
      <c r="I305" s="22">
        <v>14847</v>
      </c>
      <c r="J305" s="66">
        <v>0.13409864790411591</v>
      </c>
      <c r="K305" s="287">
        <v>122501</v>
      </c>
      <c r="L305" s="88">
        <f t="shared" si="8"/>
        <v>0.12151032630959785</v>
      </c>
      <c r="M305" s="88">
        <f t="shared" si="3"/>
        <v>0.12119901062032147</v>
      </c>
      <c r="N305" s="218" t="s">
        <v>295</v>
      </c>
      <c r="O305" s="186">
        <v>16531</v>
      </c>
      <c r="P305" s="187">
        <v>0.13183036141503715</v>
      </c>
      <c r="Q305" s="186">
        <v>130454</v>
      </c>
      <c r="R305" s="187">
        <v>0.12325876933978977</v>
      </c>
      <c r="S305" s="175">
        <f t="shared" si="4"/>
        <v>0.12671899673448112</v>
      </c>
    </row>
    <row r="306" spans="1:19">
      <c r="A306" s="473"/>
      <c r="B306" s="105" t="s">
        <v>297</v>
      </c>
      <c r="C306" s="386">
        <v>6125</v>
      </c>
      <c r="D306" s="88">
        <v>5.5563619210044088E-2</v>
      </c>
      <c r="E306" s="286">
        <v>53827</v>
      </c>
      <c r="F306" s="88">
        <v>5.2583710743188058E-2</v>
      </c>
      <c r="G306" s="383">
        <f t="shared" si="7"/>
        <v>0.11379047689821094</v>
      </c>
      <c r="H306" s="106" t="s">
        <v>297</v>
      </c>
      <c r="I306" s="22">
        <v>6199</v>
      </c>
      <c r="J306" s="66">
        <v>5.5989595093797702E-2</v>
      </c>
      <c r="K306" s="287">
        <v>53160</v>
      </c>
      <c r="L306" s="88">
        <f t="shared" si="8"/>
        <v>5.2730091563482927E-2</v>
      </c>
      <c r="M306" s="88">
        <f t="shared" si="3"/>
        <v>0.11661023325808879</v>
      </c>
      <c r="N306" s="218" t="s">
        <v>298</v>
      </c>
      <c r="O306" s="186">
        <v>8265</v>
      </c>
      <c r="P306" s="187">
        <v>6.5911193339500462E-2</v>
      </c>
      <c r="Q306" s="186">
        <v>62354</v>
      </c>
      <c r="R306" s="187">
        <v>5.8914845872209756E-2</v>
      </c>
      <c r="S306" s="175">
        <f t="shared" si="4"/>
        <v>0.13254963594957822</v>
      </c>
    </row>
    <row r="307" spans="1:19">
      <c r="A307" s="473"/>
      <c r="B307" s="105" t="s">
        <v>302</v>
      </c>
      <c r="C307" s="386">
        <v>6066</v>
      </c>
      <c r="D307" s="88">
        <v>5.5028394143367743E-2</v>
      </c>
      <c r="E307" s="286">
        <v>102763</v>
      </c>
      <c r="F307" s="88">
        <v>0.10038939318747533</v>
      </c>
      <c r="G307" s="383">
        <f t="shared" si="7"/>
        <v>5.9029027957533356E-2</v>
      </c>
      <c r="H307" s="106" t="s">
        <v>341</v>
      </c>
      <c r="I307" s="22">
        <v>6085</v>
      </c>
      <c r="J307" s="66">
        <v>5.4959942917528475E-2</v>
      </c>
      <c r="K307" s="287">
        <v>51923</v>
      </c>
      <c r="L307" s="88">
        <f t="shared" si="8"/>
        <v>5.150309526431008E-2</v>
      </c>
      <c r="M307" s="88">
        <f t="shared" si="3"/>
        <v>0.1171927662115055</v>
      </c>
      <c r="N307" s="218" t="s">
        <v>306</v>
      </c>
      <c r="O307" s="186">
        <v>6892</v>
      </c>
      <c r="P307" s="187">
        <v>5.4961880761746788E-2</v>
      </c>
      <c r="Q307" s="186">
        <v>98889</v>
      </c>
      <c r="R307" s="187">
        <v>9.3434746663517185E-2</v>
      </c>
      <c r="S307" s="175">
        <f t="shared" si="4"/>
        <v>6.9694303714265493E-2</v>
      </c>
    </row>
    <row r="308" spans="1:19">
      <c r="A308" s="473"/>
      <c r="B308" s="105" t="s">
        <v>335</v>
      </c>
      <c r="C308" s="386">
        <v>5548</v>
      </c>
      <c r="D308" s="88">
        <v>5.0329299490175443E-2</v>
      </c>
      <c r="E308" s="286">
        <v>52833</v>
      </c>
      <c r="F308" s="88">
        <v>5.1612670029815053E-2</v>
      </c>
      <c r="G308" s="383">
        <f t="shared" si="7"/>
        <v>0.1050101262468533</v>
      </c>
      <c r="H308" s="106" t="s">
        <v>304</v>
      </c>
      <c r="I308" s="22">
        <v>6030</v>
      </c>
      <c r="J308" s="66">
        <v>5.4463180902661744E-2</v>
      </c>
      <c r="K308" s="287">
        <v>48131</v>
      </c>
      <c r="L308" s="88">
        <f t="shared" si="8"/>
        <v>4.7741761419149674E-2</v>
      </c>
      <c r="M308" s="88">
        <f t="shared" si="3"/>
        <v>0.12528308158982776</v>
      </c>
      <c r="N308" s="218" t="s">
        <v>336</v>
      </c>
      <c r="O308" s="186">
        <v>6569</v>
      </c>
      <c r="P308" s="187">
        <v>5.2386041022042168E-2</v>
      </c>
      <c r="Q308" s="186">
        <v>57942</v>
      </c>
      <c r="R308" s="187">
        <v>5.4746191094838789E-2</v>
      </c>
      <c r="S308" s="175">
        <f t="shared" si="4"/>
        <v>0.11337199268233751</v>
      </c>
    </row>
    <row r="309" spans="1:19">
      <c r="A309" s="473"/>
      <c r="B309" s="105" t="s">
        <v>304</v>
      </c>
      <c r="C309" s="386">
        <v>5462</v>
      </c>
      <c r="D309" s="88">
        <v>4.954914091840993E-2</v>
      </c>
      <c r="E309" s="286">
        <v>47044</v>
      </c>
      <c r="F309" s="88">
        <v>4.5957383621649715E-2</v>
      </c>
      <c r="G309" s="383">
        <f t="shared" si="7"/>
        <v>0.11610407278292662</v>
      </c>
      <c r="H309" s="106" t="s">
        <v>335</v>
      </c>
      <c r="I309" s="22">
        <v>5826</v>
      </c>
      <c r="J309" s="66">
        <v>5.2620645429337864E-2</v>
      </c>
      <c r="K309" s="287">
        <v>54945</v>
      </c>
      <c r="L309" s="88">
        <f t="shared" si="8"/>
        <v>5.4500656150405745E-2</v>
      </c>
      <c r="M309" s="88">
        <f t="shared" si="3"/>
        <v>0.10603330603330603</v>
      </c>
      <c r="N309" s="218" t="s">
        <v>307</v>
      </c>
      <c r="O309" s="186">
        <v>6325</v>
      </c>
      <c r="P309" s="187">
        <v>5.0440205429200295E-2</v>
      </c>
      <c r="Q309" s="186">
        <v>50065</v>
      </c>
      <c r="R309" s="187">
        <v>4.7303649462619585E-2</v>
      </c>
      <c r="S309" s="175">
        <f t="shared" si="4"/>
        <v>0.12633576350744033</v>
      </c>
    </row>
    <row r="310" spans="1:19">
      <c r="A310" s="473"/>
      <c r="B310" s="105" t="s">
        <v>341</v>
      </c>
      <c r="C310" s="386">
        <v>5226</v>
      </c>
      <c r="D310" s="88">
        <v>4.7408240651704556E-2</v>
      </c>
      <c r="E310" s="286">
        <v>50137</v>
      </c>
      <c r="F310" s="88">
        <v>4.8978941897769149E-2</v>
      </c>
      <c r="G310" s="383">
        <f t="shared" si="7"/>
        <v>0.10423439775016455</v>
      </c>
      <c r="H310" s="106" t="s">
        <v>302</v>
      </c>
      <c r="I310" s="22">
        <v>5568</v>
      </c>
      <c r="J310" s="66">
        <v>5.0290379977781192E-2</v>
      </c>
      <c r="K310" s="287">
        <v>91137</v>
      </c>
      <c r="L310" s="88">
        <f t="shared" si="8"/>
        <v>9.0399969052316467E-2</v>
      </c>
      <c r="M310" s="88">
        <f t="shared" si="3"/>
        <v>6.1094835248033177E-2</v>
      </c>
      <c r="N310" s="218" t="s">
        <v>342</v>
      </c>
      <c r="O310" s="186">
        <v>6313</v>
      </c>
      <c r="P310" s="187">
        <v>5.0344508596765446E-2</v>
      </c>
      <c r="Q310" s="186">
        <v>50638</v>
      </c>
      <c r="R310" s="187">
        <v>4.7845045470650764E-2</v>
      </c>
      <c r="S310" s="175">
        <f t="shared" si="4"/>
        <v>0.1246692207433153</v>
      </c>
    </row>
    <row r="311" spans="1:19">
      <c r="A311" s="473"/>
      <c r="B311" s="105" t="s">
        <v>326</v>
      </c>
      <c r="C311" s="386">
        <v>4012</v>
      </c>
      <c r="D311" s="88">
        <v>3.6395304533991327E-2</v>
      </c>
      <c r="E311" s="286">
        <v>34087</v>
      </c>
      <c r="F311" s="88">
        <v>3.3299662773386057E-2</v>
      </c>
      <c r="G311" s="383">
        <f t="shared" si="7"/>
        <v>0.11769882946577874</v>
      </c>
      <c r="H311" s="106" t="s">
        <v>339</v>
      </c>
      <c r="I311" s="22">
        <v>4559</v>
      </c>
      <c r="J311" s="66">
        <v>4.1177055014135135E-2</v>
      </c>
      <c r="K311" s="287">
        <v>40459</v>
      </c>
      <c r="L311" s="88">
        <f t="shared" si="8"/>
        <v>4.0131805390650033E-2</v>
      </c>
      <c r="M311" s="88">
        <f t="shared" si="3"/>
        <v>0.11268197434439803</v>
      </c>
      <c r="N311" s="218" t="s">
        <v>340</v>
      </c>
      <c r="O311" s="186">
        <v>5038</v>
      </c>
      <c r="P311" s="187">
        <v>4.0176720150563019E-2</v>
      </c>
      <c r="Q311" s="186">
        <v>43862</v>
      </c>
      <c r="R311" s="187">
        <v>4.1442777843391995E-2</v>
      </c>
      <c r="S311" s="175">
        <f t="shared" si="4"/>
        <v>0.11486024349094888</v>
      </c>
    </row>
    <row r="312" spans="1:19">
      <c r="A312" s="473"/>
      <c r="B312" s="105" t="s">
        <v>339</v>
      </c>
      <c r="C312" s="386">
        <v>3860</v>
      </c>
      <c r="D312" s="88">
        <v>3.5016419616452271E-2</v>
      </c>
      <c r="E312" s="286">
        <v>36463</v>
      </c>
      <c r="F312" s="88">
        <v>3.5620782225070431E-2</v>
      </c>
      <c r="G312" s="383">
        <f t="shared" si="7"/>
        <v>0.10586073554013657</v>
      </c>
      <c r="H312" s="106" t="s">
        <v>326</v>
      </c>
      <c r="I312" s="22">
        <v>4349</v>
      </c>
      <c r="J312" s="66">
        <v>3.9280327321007613E-2</v>
      </c>
      <c r="K312" s="287">
        <v>34133</v>
      </c>
      <c r="L312" s="88">
        <f t="shared" si="8"/>
        <v>3.3856964171112919E-2</v>
      </c>
      <c r="M312" s="88">
        <f t="shared" si="3"/>
        <v>0.12741335364603171</v>
      </c>
      <c r="N312" s="218" t="s">
        <v>327</v>
      </c>
      <c r="O312" s="186">
        <v>4771</v>
      </c>
      <c r="P312" s="187">
        <v>3.8047465628887681E-2</v>
      </c>
      <c r="Q312" s="186">
        <v>35283</v>
      </c>
      <c r="R312" s="187">
        <v>3.333695523798276E-2</v>
      </c>
      <c r="S312" s="175">
        <f t="shared" si="4"/>
        <v>0.1352209279256299</v>
      </c>
    </row>
    <row r="313" spans="1:19">
      <c r="A313" s="473"/>
      <c r="B313" s="105" t="s">
        <v>344</v>
      </c>
      <c r="C313" s="386">
        <v>3381</v>
      </c>
      <c r="D313" s="88">
        <v>3.0671117803944336E-2</v>
      </c>
      <c r="E313" s="286">
        <v>37907</v>
      </c>
      <c r="F313" s="88">
        <v>3.7031428895201848E-2</v>
      </c>
      <c r="G313" s="383">
        <f t="shared" si="7"/>
        <v>8.9191969820877404E-2</v>
      </c>
      <c r="H313" s="106" t="s">
        <v>344</v>
      </c>
      <c r="I313" s="22">
        <v>3887</v>
      </c>
      <c r="J313" s="66">
        <v>3.5107526396127062E-2</v>
      </c>
      <c r="K313" s="287">
        <v>39538</v>
      </c>
      <c r="L313" s="88">
        <f t="shared" si="8"/>
        <v>3.9218253578573885E-2</v>
      </c>
      <c r="M313" s="88">
        <f t="shared" si="3"/>
        <v>9.831048611462391E-2</v>
      </c>
      <c r="N313" s="218" t="s">
        <v>345</v>
      </c>
      <c r="O313" s="186">
        <v>4066</v>
      </c>
      <c r="P313" s="187">
        <v>3.242527672334046E-2</v>
      </c>
      <c r="Q313" s="186">
        <v>41744</v>
      </c>
      <c r="R313" s="187">
        <v>3.9441596787528052E-2</v>
      </c>
      <c r="S313" s="175">
        <f t="shared" si="4"/>
        <v>9.740321962437716E-2</v>
      </c>
    </row>
    <row r="314" spans="1:19">
      <c r="A314" s="473"/>
      <c r="B314" s="105" t="s">
        <v>330</v>
      </c>
      <c r="C314" s="386">
        <v>2951</v>
      </c>
      <c r="D314" s="88">
        <v>2.677032494511675E-2</v>
      </c>
      <c r="E314" s="286">
        <v>25280</v>
      </c>
      <c r="F314" s="88">
        <v>2.4696085748561022E-2</v>
      </c>
      <c r="G314" s="383">
        <f t="shared" si="7"/>
        <v>0.11673259493670886</v>
      </c>
      <c r="H314" s="106" t="s">
        <v>330</v>
      </c>
      <c r="I314" s="22">
        <v>2990</v>
      </c>
      <c r="J314" s="66">
        <v>2.7005789535482355E-2</v>
      </c>
      <c r="K314" s="287">
        <v>23735</v>
      </c>
      <c r="L314" s="88">
        <f t="shared" si="8"/>
        <v>2.3543053484937307E-2</v>
      </c>
      <c r="M314" s="88">
        <f t="shared" si="3"/>
        <v>0.12597429955761533</v>
      </c>
      <c r="N314" s="218" t="s">
        <v>331</v>
      </c>
      <c r="O314" s="186">
        <v>3495</v>
      </c>
      <c r="P314" s="187">
        <v>2.7871702446649015E-2</v>
      </c>
      <c r="Q314" s="186">
        <v>24860</v>
      </c>
      <c r="R314" s="187">
        <v>2.3488839022085744E-2</v>
      </c>
      <c r="S314" s="175">
        <f t="shared" si="4"/>
        <v>0.14058728881737731</v>
      </c>
    </row>
    <row r="315" spans="1:19">
      <c r="A315" s="473"/>
      <c r="B315" s="105" t="s">
        <v>346</v>
      </c>
      <c r="C315" s="386">
        <v>2107</v>
      </c>
      <c r="D315" s="88">
        <v>1.9113885008255168E-2</v>
      </c>
      <c r="E315" s="286">
        <v>9642</v>
      </c>
      <c r="F315" s="88">
        <v>9.4192903001434087E-3</v>
      </c>
      <c r="G315" s="383">
        <f t="shared" si="7"/>
        <v>0.21852312798174653</v>
      </c>
      <c r="H315" s="106" t="s">
        <v>346</v>
      </c>
      <c r="I315" s="22">
        <v>2725</v>
      </c>
      <c r="J315" s="66">
        <v>2.46122998274881E-2</v>
      </c>
      <c r="K315" s="287">
        <v>12365</v>
      </c>
      <c r="L315" s="88">
        <f t="shared" si="8"/>
        <v>1.2265003427059187E-2</v>
      </c>
      <c r="M315" s="88">
        <f t="shared" si="3"/>
        <v>0.22038010513546299</v>
      </c>
      <c r="N315" s="218" t="s">
        <v>347</v>
      </c>
      <c r="O315" s="186">
        <v>3144</v>
      </c>
      <c r="P315" s="187">
        <v>2.5072570097929757E-2</v>
      </c>
      <c r="Q315" s="186">
        <v>14437</v>
      </c>
      <c r="R315" s="187">
        <v>1.3640722806188733E-2</v>
      </c>
      <c r="S315" s="175">
        <f t="shared" si="4"/>
        <v>0.21777377571517628</v>
      </c>
    </row>
    <row r="316" spans="1:19">
      <c r="A316" s="473"/>
      <c r="B316" s="105" t="s">
        <v>305</v>
      </c>
      <c r="C316" s="386">
        <v>1928</v>
      </c>
      <c r="D316" s="88">
        <v>1.7490066585626938E-2</v>
      </c>
      <c r="E316" s="286">
        <v>20357</v>
      </c>
      <c r="F316" s="88">
        <v>1.988679658162408E-2</v>
      </c>
      <c r="G316" s="383">
        <f t="shared" si="7"/>
        <v>9.4709436557449525E-2</v>
      </c>
      <c r="H316" s="106" t="s">
        <v>305</v>
      </c>
      <c r="I316" s="22">
        <v>2362</v>
      </c>
      <c r="J316" s="66">
        <v>2.1333670529367667E-2</v>
      </c>
      <c r="K316" s="287">
        <v>20944</v>
      </c>
      <c r="L316" s="88">
        <f t="shared" si="8"/>
        <v>2.0774624486561068E-2</v>
      </c>
      <c r="M316" s="88">
        <f t="shared" si="3"/>
        <v>0.11277692895339954</v>
      </c>
      <c r="N316" s="218" t="s">
        <v>303</v>
      </c>
      <c r="O316" s="186">
        <v>2644</v>
      </c>
      <c r="P316" s="187">
        <v>2.1085202079811158E-2</v>
      </c>
      <c r="Q316" s="186">
        <v>22095</v>
      </c>
      <c r="R316" s="187">
        <v>2.0876343451045234E-2</v>
      </c>
      <c r="S316" s="175">
        <f t="shared" si="4"/>
        <v>0.11966508259787283</v>
      </c>
    </row>
    <row r="317" spans="1:19">
      <c r="A317" s="473"/>
      <c r="B317" s="105" t="s">
        <v>311</v>
      </c>
      <c r="C317" s="386">
        <v>1566</v>
      </c>
      <c r="D317" s="88">
        <v>1.4206143295172089E-2</v>
      </c>
      <c r="E317" s="286">
        <v>21537</v>
      </c>
      <c r="F317" s="88">
        <v>2.103954109045723E-2</v>
      </c>
      <c r="G317" s="383">
        <f t="shared" si="7"/>
        <v>7.2712076890931884E-2</v>
      </c>
      <c r="H317" s="106" t="s">
        <v>311</v>
      </c>
      <c r="I317" s="22">
        <v>1769</v>
      </c>
      <c r="J317" s="66">
        <v>1.59776728054409E-2</v>
      </c>
      <c r="K317" s="287">
        <v>22336</v>
      </c>
      <c r="L317" s="88">
        <f t="shared" si="8"/>
        <v>2.2155367290480711E-2</v>
      </c>
      <c r="M317" s="88">
        <f t="shared" si="3"/>
        <v>7.9199498567335241E-2</v>
      </c>
      <c r="N317" s="218" t="s">
        <v>310</v>
      </c>
      <c r="O317" s="186">
        <v>2184</v>
      </c>
      <c r="P317" s="187">
        <v>1.7416823503142047E-2</v>
      </c>
      <c r="Q317" s="186">
        <v>24444</v>
      </c>
      <c r="R317" s="187">
        <v>2.3095783630565726E-2</v>
      </c>
      <c r="S317" s="175">
        <f t="shared" si="4"/>
        <v>8.9347079037800689E-2</v>
      </c>
    </row>
    <row r="318" spans="1:19">
      <c r="A318" s="473"/>
      <c r="B318" s="105" t="s">
        <v>316</v>
      </c>
      <c r="C318" s="386">
        <v>939</v>
      </c>
      <c r="D318" s="88">
        <v>8.5182430103234938E-3</v>
      </c>
      <c r="E318" s="286">
        <v>7593</v>
      </c>
      <c r="F318" s="88">
        <v>7.4176178437034748E-3</v>
      </c>
      <c r="G318" s="383">
        <f t="shared" si="7"/>
        <v>0.12366653496641644</v>
      </c>
      <c r="H318" s="106" t="s">
        <v>348</v>
      </c>
      <c r="I318" s="22">
        <v>1094</v>
      </c>
      <c r="J318" s="66">
        <v>9.8810480775310024E-3</v>
      </c>
      <c r="K318" s="287">
        <v>13419</v>
      </c>
      <c r="L318" s="88">
        <f t="shared" si="8"/>
        <v>1.3310479659337422E-2</v>
      </c>
      <c r="M318" s="88">
        <f t="shared" si="3"/>
        <v>8.1526194202250546E-2</v>
      </c>
      <c r="N318" s="218" t="s">
        <v>349</v>
      </c>
      <c r="O318" s="186">
        <v>1139</v>
      </c>
      <c r="P318" s="187">
        <v>9.0832243452741712E-3</v>
      </c>
      <c r="Q318" s="186">
        <v>13623</v>
      </c>
      <c r="R318" s="187">
        <v>1.2871619227589465E-2</v>
      </c>
      <c r="S318" s="175">
        <f t="shared" si="4"/>
        <v>8.3608603097702419E-2</v>
      </c>
    </row>
    <row r="319" spans="1:19">
      <c r="A319" s="473"/>
      <c r="B319" s="105" t="s">
        <v>348</v>
      </c>
      <c r="C319" s="386">
        <v>922</v>
      </c>
      <c r="D319" s="88">
        <v>8.3640256182303096E-3</v>
      </c>
      <c r="E319" s="286">
        <v>11619</v>
      </c>
      <c r="F319" s="88">
        <v>1.1350625803501999E-2</v>
      </c>
      <c r="G319" s="383">
        <f t="shared" si="7"/>
        <v>7.9352784232722268E-2</v>
      </c>
      <c r="H319" s="106" t="s">
        <v>350</v>
      </c>
      <c r="I319" s="22">
        <v>969</v>
      </c>
      <c r="J319" s="66">
        <v>8.7520434982884289E-3</v>
      </c>
      <c r="K319" s="287">
        <v>6827</v>
      </c>
      <c r="L319" s="88">
        <f t="shared" si="8"/>
        <v>6.7717895993961233E-3</v>
      </c>
      <c r="M319" s="88">
        <f t="shared" si="3"/>
        <v>0.14193642888530833</v>
      </c>
      <c r="N319" s="218" t="s">
        <v>351</v>
      </c>
      <c r="O319" s="186">
        <v>1079</v>
      </c>
      <c r="P319" s="187">
        <v>8.6047401830999393E-3</v>
      </c>
      <c r="Q319" s="186">
        <v>7928</v>
      </c>
      <c r="R319" s="187">
        <v>7.4907287114680523E-3</v>
      </c>
      <c r="S319" s="175">
        <f t="shared" si="4"/>
        <v>0.13609989909182643</v>
      </c>
    </row>
    <row r="320" spans="1:19">
      <c r="A320" s="473"/>
      <c r="B320" s="105" t="s">
        <v>337</v>
      </c>
      <c r="C320" s="386">
        <v>847</v>
      </c>
      <c r="D320" s="88">
        <v>7.6836547707603824E-3</v>
      </c>
      <c r="E320" s="286">
        <v>10775</v>
      </c>
      <c r="F320" s="88">
        <v>1.0526120409048458E-2</v>
      </c>
      <c r="G320" s="383">
        <f t="shared" si="7"/>
        <v>7.8607888631090486E-2</v>
      </c>
      <c r="H320" s="106" t="s">
        <v>352</v>
      </c>
      <c r="I320" s="22">
        <v>795</v>
      </c>
      <c r="J320" s="66">
        <v>7.1804691239827668E-3</v>
      </c>
      <c r="K320" s="287">
        <v>7909</v>
      </c>
      <c r="L320" s="88">
        <f t="shared" si="8"/>
        <v>7.8450393938221674E-3</v>
      </c>
      <c r="M320" s="88">
        <f t="shared" si="3"/>
        <v>0.10051839676318118</v>
      </c>
      <c r="N320" s="218" t="s">
        <v>353</v>
      </c>
      <c r="O320" s="186">
        <v>941</v>
      </c>
      <c r="P320" s="187">
        <v>7.5042266100992057E-3</v>
      </c>
      <c r="Q320" s="186">
        <v>8485</v>
      </c>
      <c r="R320" s="187">
        <v>8.0170072044407695E-3</v>
      </c>
      <c r="S320" s="175">
        <f t="shared" si="4"/>
        <v>0.11090159104301708</v>
      </c>
    </row>
    <row r="321" spans="1:19">
      <c r="A321" s="473"/>
      <c r="B321" s="105" t="s">
        <v>350</v>
      </c>
      <c r="C321" s="386">
        <v>731</v>
      </c>
      <c r="D321" s="88">
        <v>6.6313478600068948E-3</v>
      </c>
      <c r="E321" s="286">
        <v>6356</v>
      </c>
      <c r="F321" s="88">
        <v>6.2091899136809282E-3</v>
      </c>
      <c r="G321" s="383">
        <f t="shared" si="7"/>
        <v>0.11500943989930774</v>
      </c>
      <c r="H321" s="106" t="s">
        <v>337</v>
      </c>
      <c r="I321" s="22">
        <v>692</v>
      </c>
      <c r="J321" s="66">
        <v>6.2501693506868865E-3</v>
      </c>
      <c r="K321" s="287">
        <v>9652</v>
      </c>
      <c r="L321" s="88">
        <f t="shared" si="8"/>
        <v>9.5739436375232734E-3</v>
      </c>
      <c r="M321" s="88">
        <f t="shared" si="3"/>
        <v>7.1694985495234148E-2</v>
      </c>
      <c r="N321" s="218" t="s">
        <v>338</v>
      </c>
      <c r="O321" s="186">
        <v>811</v>
      </c>
      <c r="P321" s="187">
        <v>6.4675109253883693E-3</v>
      </c>
      <c r="Q321" s="186">
        <v>9558</v>
      </c>
      <c r="R321" s="187">
        <v>9.0308255580488963E-3</v>
      </c>
      <c r="S321" s="175">
        <f t="shared" si="4"/>
        <v>8.4850387110274123E-2</v>
      </c>
    </row>
    <row r="322" spans="1:19">
      <c r="A322" s="473"/>
      <c r="B322" s="105" t="s">
        <v>352</v>
      </c>
      <c r="C322" s="386">
        <v>693</v>
      </c>
      <c r="D322" s="88">
        <v>6.2866266306221309E-3</v>
      </c>
      <c r="E322" s="286">
        <v>7823</v>
      </c>
      <c r="F322" s="88">
        <v>7.6423053327133259E-3</v>
      </c>
      <c r="G322" s="383">
        <f t="shared" si="7"/>
        <v>8.8584941838169506E-2</v>
      </c>
      <c r="H322" s="106" t="s">
        <v>314</v>
      </c>
      <c r="I322" s="22">
        <v>597</v>
      </c>
      <c r="J322" s="66">
        <v>5.3921258704625304E-3</v>
      </c>
      <c r="K322" s="287">
        <v>4562</v>
      </c>
      <c r="L322" s="88">
        <f t="shared" si="8"/>
        <v>4.5251068042251527E-3</v>
      </c>
      <c r="M322" s="88">
        <f t="shared" si="3"/>
        <v>0.13086365629110039</v>
      </c>
      <c r="N322" s="218" t="s">
        <v>312</v>
      </c>
      <c r="O322" s="186">
        <v>639</v>
      </c>
      <c r="P322" s="187">
        <v>5.095856327155571E-3</v>
      </c>
      <c r="Q322" s="186">
        <v>4262</v>
      </c>
      <c r="R322" s="187">
        <v>4.0269280736978863E-3</v>
      </c>
      <c r="S322" s="175">
        <f t="shared" si="4"/>
        <v>0.14992961051149695</v>
      </c>
    </row>
    <row r="323" spans="1:19">
      <c r="A323" s="473"/>
      <c r="B323" s="105" t="s">
        <v>314</v>
      </c>
      <c r="C323" s="386">
        <v>676</v>
      </c>
      <c r="D323" s="88">
        <v>6.1324092385289476E-3</v>
      </c>
      <c r="E323" s="286">
        <v>5141</v>
      </c>
      <c r="F323" s="88">
        <v>5.0222538304332369E-3</v>
      </c>
      <c r="G323" s="383">
        <f t="shared" si="7"/>
        <v>0.13149192764053685</v>
      </c>
      <c r="H323" s="112" t="s">
        <v>354</v>
      </c>
      <c r="I323" s="22">
        <v>426</v>
      </c>
      <c r="J323" s="66">
        <v>3.8476476060586903E-3</v>
      </c>
      <c r="K323" s="287">
        <v>6977</v>
      </c>
      <c r="L323" s="88">
        <f t="shared" si="8"/>
        <v>6.9205765394736709E-3</v>
      </c>
      <c r="M323" s="88">
        <f t="shared" si="3"/>
        <v>6.1057761215422099E-2</v>
      </c>
      <c r="N323" s="218" t="s">
        <v>319</v>
      </c>
      <c r="O323" s="186">
        <v>508</v>
      </c>
      <c r="P323" s="187">
        <v>4.0511659064084975E-3</v>
      </c>
      <c r="Q323" s="186">
        <v>8335</v>
      </c>
      <c r="R323" s="187">
        <v>7.8752805007676861E-3</v>
      </c>
      <c r="S323" s="175">
        <f t="shared" si="4"/>
        <v>6.094781043791242E-2</v>
      </c>
    </row>
    <row r="324" spans="1:19">
      <c r="A324" s="473"/>
      <c r="B324" s="105" t="s">
        <v>128</v>
      </c>
      <c r="C324" s="386">
        <v>110234</v>
      </c>
      <c r="D324" s="88">
        <v>1</v>
      </c>
      <c r="E324" s="286">
        <v>1023644</v>
      </c>
      <c r="F324" s="88">
        <v>1</v>
      </c>
      <c r="G324" s="383">
        <f t="shared" ref="G324" si="9">C324/E324</f>
        <v>0.10768782897179098</v>
      </c>
      <c r="H324" s="112" t="s">
        <v>128</v>
      </c>
      <c r="I324" s="22">
        <v>110717</v>
      </c>
      <c r="J324" s="66">
        <v>1</v>
      </c>
      <c r="K324" s="287">
        <v>1008153</v>
      </c>
      <c r="L324" s="88">
        <f t="shared" si="8"/>
        <v>1</v>
      </c>
      <c r="M324" s="88">
        <f>I324/K324</f>
        <v>0.10982162429710569</v>
      </c>
      <c r="N324" s="89" t="s">
        <v>128</v>
      </c>
      <c r="O324" s="186">
        <v>125396</v>
      </c>
      <c r="P324" s="187">
        <v>1</v>
      </c>
      <c r="Q324" s="186">
        <v>1058375</v>
      </c>
      <c r="R324" s="187">
        <v>1</v>
      </c>
      <c r="S324" s="175">
        <f t="shared" si="4"/>
        <v>0.11847974489193339</v>
      </c>
    </row>
  </sheetData>
  <mergeCells count="83">
    <mergeCell ref="A147:A151"/>
    <mergeCell ref="A165:B166"/>
    <mergeCell ref="C165:E165"/>
    <mergeCell ref="C260:D260"/>
    <mergeCell ref="E260:F260"/>
    <mergeCell ref="C203:E203"/>
    <mergeCell ref="A200:B200"/>
    <mergeCell ref="A196:A199"/>
    <mergeCell ref="F165:H165"/>
    <mergeCell ref="C228:E228"/>
    <mergeCell ref="F228:H228"/>
    <mergeCell ref="A122:A126"/>
    <mergeCell ref="A127:A131"/>
    <mergeCell ref="A132:A136"/>
    <mergeCell ref="A137:A141"/>
    <mergeCell ref="A142:A146"/>
    <mergeCell ref="I228:J228"/>
    <mergeCell ref="C259:G259"/>
    <mergeCell ref="G260:G261"/>
    <mergeCell ref="A152:A156"/>
    <mergeCell ref="A157:A161"/>
    <mergeCell ref="A162:B162"/>
    <mergeCell ref="N203:O203"/>
    <mergeCell ref="A176:A179"/>
    <mergeCell ref="A172:A175"/>
    <mergeCell ref="A184:A187"/>
    <mergeCell ref="A180:A183"/>
    <mergeCell ref="A192:A195"/>
    <mergeCell ref="A188:A191"/>
    <mergeCell ref="A283:A303"/>
    <mergeCell ref="A304:A324"/>
    <mergeCell ref="A203:B204"/>
    <mergeCell ref="A228:B229"/>
    <mergeCell ref="A214:A217"/>
    <mergeCell ref="A218:A221"/>
    <mergeCell ref="A222:A225"/>
    <mergeCell ref="A210:A213"/>
    <mergeCell ref="A206:A209"/>
    <mergeCell ref="A231:A234"/>
    <mergeCell ref="A251:A254"/>
    <mergeCell ref="A235:A238"/>
    <mergeCell ref="A239:A242"/>
    <mergeCell ref="A243:A246"/>
    <mergeCell ref="A247:A250"/>
    <mergeCell ref="A262:A282"/>
    <mergeCell ref="A1:N1"/>
    <mergeCell ref="A3:B3"/>
    <mergeCell ref="C2:E2"/>
    <mergeCell ref="A168:A171"/>
    <mergeCell ref="I37:J37"/>
    <mergeCell ref="I2:J2"/>
    <mergeCell ref="I86:J86"/>
    <mergeCell ref="I165:J165"/>
    <mergeCell ref="N2:O2"/>
    <mergeCell ref="N37:O37"/>
    <mergeCell ref="N86:O86"/>
    <mergeCell ref="N165:O165"/>
    <mergeCell ref="A37:B38"/>
    <mergeCell ref="C37:E37"/>
    <mergeCell ref="A86:B87"/>
    <mergeCell ref="C86:E86"/>
    <mergeCell ref="F2:H2"/>
    <mergeCell ref="K2:M2"/>
    <mergeCell ref="F37:H37"/>
    <mergeCell ref="K37:M37"/>
    <mergeCell ref="F86:H86"/>
    <mergeCell ref="K86:M86"/>
    <mergeCell ref="K165:M165"/>
    <mergeCell ref="K228:M228"/>
    <mergeCell ref="M260:M261"/>
    <mergeCell ref="O260:P260"/>
    <mergeCell ref="F203:H203"/>
    <mergeCell ref="K203:M203"/>
    <mergeCell ref="I203:J203"/>
    <mergeCell ref="N228:O228"/>
    <mergeCell ref="N259:S259"/>
    <mergeCell ref="Q260:R260"/>
    <mergeCell ref="H259:M259"/>
    <mergeCell ref="I260:J260"/>
    <mergeCell ref="K260:L260"/>
    <mergeCell ref="H260:H261"/>
    <mergeCell ref="N260:N261"/>
    <mergeCell ref="S260:S26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40631-CAD2-4DF3-9ED4-65DBB6F0446E}">
  <dimension ref="A1:N173"/>
  <sheetViews>
    <sheetView zoomScale="90" zoomScaleNormal="90" workbookViewId="0">
      <pane xSplit="2" ySplit="4" topLeftCell="C5" activePane="bottomRight" state="frozen"/>
      <selection pane="bottomRight" activeCell="F50" sqref="F50"/>
      <selection pane="bottomLeft" activeCell="L28" sqref="L28"/>
      <selection pane="topRight" activeCell="L28" sqref="L28"/>
    </sheetView>
  </sheetViews>
  <sheetFormatPr defaultColWidth="8.85546875" defaultRowHeight="14.45"/>
  <cols>
    <col min="1" max="1" width="21" style="12" customWidth="1"/>
    <col min="2" max="2" width="24.42578125" style="12" customWidth="1"/>
    <col min="3" max="11" width="14.5703125" style="12" customWidth="1"/>
    <col min="12" max="12" width="14.28515625" style="12" customWidth="1"/>
    <col min="13" max="16384" width="8.85546875" style="12"/>
  </cols>
  <sheetData>
    <row r="1" spans="1:14" s="28" customFormat="1" ht="19.899999999999999" customHeight="1">
      <c r="A1" s="153" t="s">
        <v>355</v>
      </c>
      <c r="B1" s="58"/>
      <c r="C1" s="58"/>
      <c r="D1" s="58"/>
      <c r="E1" s="58"/>
      <c r="F1" s="56"/>
      <c r="G1" s="56"/>
      <c r="H1" s="58"/>
      <c r="I1" s="58"/>
      <c r="J1" s="58"/>
      <c r="K1" s="56"/>
    </row>
    <row r="2" spans="1:14" s="28" customFormat="1" ht="19.899999999999999" customHeight="1">
      <c r="A2" s="162"/>
      <c r="B2" s="162"/>
      <c r="C2" s="477" t="s">
        <v>356</v>
      </c>
      <c r="D2" s="478"/>
      <c r="E2" s="478"/>
      <c r="F2" s="478"/>
      <c r="G2" s="479"/>
      <c r="H2" s="477" t="s">
        <v>357</v>
      </c>
      <c r="I2" s="478"/>
      <c r="J2" s="478"/>
      <c r="K2" s="478"/>
      <c r="L2" s="479"/>
    </row>
    <row r="3" spans="1:14" s="28" customFormat="1" ht="14.45" customHeight="1">
      <c r="A3" s="162"/>
      <c r="B3" s="168" t="s">
        <v>358</v>
      </c>
      <c r="C3" s="480" t="s">
        <v>359</v>
      </c>
      <c r="D3" s="481"/>
      <c r="E3" s="481"/>
      <c r="F3" s="481"/>
      <c r="G3" s="266"/>
      <c r="H3" s="480" t="s">
        <v>360</v>
      </c>
      <c r="I3" s="481"/>
      <c r="J3" s="481"/>
      <c r="K3" s="481"/>
      <c r="L3" s="482"/>
    </row>
    <row r="4" spans="1:14" ht="31.15" customHeight="1">
      <c r="A4" s="162"/>
      <c r="B4" s="162"/>
      <c r="C4" s="269" t="s">
        <v>361</v>
      </c>
      <c r="D4" s="265" t="s">
        <v>362</v>
      </c>
      <c r="E4" s="163" t="s">
        <v>146</v>
      </c>
      <c r="F4" s="265" t="s">
        <v>103</v>
      </c>
      <c r="G4" s="265" t="s">
        <v>363</v>
      </c>
      <c r="H4" s="269" t="s">
        <v>364</v>
      </c>
      <c r="I4" s="265" t="s">
        <v>365</v>
      </c>
      <c r="J4" s="163" t="s">
        <v>146</v>
      </c>
      <c r="K4" s="265" t="s">
        <v>103</v>
      </c>
      <c r="L4" s="164" t="s">
        <v>363</v>
      </c>
    </row>
    <row r="5" spans="1:14" ht="16.899999999999999" customHeight="1">
      <c r="A5" s="34" t="s">
        <v>42</v>
      </c>
      <c r="B5" s="34"/>
      <c r="C5" s="34"/>
      <c r="D5" s="34"/>
      <c r="E5" s="34"/>
      <c r="F5" s="34"/>
      <c r="G5" s="34"/>
      <c r="H5" s="368"/>
      <c r="I5" s="34"/>
      <c r="J5" s="34"/>
      <c r="K5" s="34"/>
      <c r="L5" s="267"/>
    </row>
    <row r="6" spans="1:14" ht="16.899999999999999" customHeight="1">
      <c r="B6" s="11" t="s">
        <v>22</v>
      </c>
      <c r="C6" s="300"/>
      <c r="D6" s="300"/>
      <c r="E6" s="300"/>
      <c r="F6" s="300"/>
      <c r="G6" s="300"/>
      <c r="H6" s="369">
        <v>178958</v>
      </c>
      <c r="I6" s="370">
        <v>96964</v>
      </c>
      <c r="J6" s="371">
        <f>I6/I$8</f>
        <v>0.20760146274204183</v>
      </c>
      <c r="K6" s="371">
        <v>0.5902098412949649</v>
      </c>
      <c r="L6" s="376">
        <v>0.624</v>
      </c>
      <c r="M6" s="81"/>
      <c r="N6" s="13"/>
    </row>
    <row r="7" spans="1:14" ht="16.899999999999999" customHeight="1">
      <c r="B7" s="11" t="s">
        <v>261</v>
      </c>
      <c r="C7" s="300"/>
      <c r="D7" s="300"/>
      <c r="E7" s="300"/>
      <c r="F7" s="300"/>
      <c r="G7" s="300"/>
      <c r="H7" s="369">
        <v>685866</v>
      </c>
      <c r="I7" s="370">
        <v>370104</v>
      </c>
      <c r="J7" s="371">
        <f t="shared" ref="J7:J8" si="0">I7/I$8</f>
        <v>0.79239853725795817</v>
      </c>
      <c r="K7" s="371">
        <v>0.56018259256007963</v>
      </c>
      <c r="L7" s="376">
        <v>0.57599999999999996</v>
      </c>
      <c r="N7" s="13"/>
    </row>
    <row r="8" spans="1:14" ht="16.899999999999999" customHeight="1">
      <c r="B8" s="11" t="s">
        <v>154</v>
      </c>
      <c r="C8" s="300"/>
      <c r="D8" s="300"/>
      <c r="E8" s="300"/>
      <c r="F8" s="300"/>
      <c r="G8" s="300"/>
      <c r="H8" s="369">
        <v>864824</v>
      </c>
      <c r="I8" s="370">
        <v>467068</v>
      </c>
      <c r="J8" s="371">
        <f t="shared" si="0"/>
        <v>1</v>
      </c>
      <c r="K8" s="371">
        <v>0.56616155922678679</v>
      </c>
      <c r="L8" s="376">
        <v>0.58599999999999997</v>
      </c>
      <c r="N8" s="13"/>
    </row>
    <row r="9" spans="1:14" ht="16.899999999999999" customHeight="1">
      <c r="D9" s="81"/>
      <c r="H9" s="373"/>
      <c r="I9" s="372"/>
      <c r="J9" s="80"/>
      <c r="L9" s="267"/>
    </row>
    <row r="10" spans="1:14" ht="16.899999999999999" customHeight="1">
      <c r="A10" s="34" t="s">
        <v>43</v>
      </c>
      <c r="B10" s="34"/>
      <c r="C10" s="34"/>
      <c r="D10" s="34"/>
      <c r="E10" s="34"/>
      <c r="F10" s="34"/>
      <c r="G10" s="34"/>
      <c r="H10" s="368"/>
      <c r="I10" s="34"/>
      <c r="J10" s="34"/>
      <c r="K10" s="34"/>
      <c r="L10" s="267"/>
    </row>
    <row r="11" spans="1:14" ht="16.899999999999999" customHeight="1">
      <c r="B11" s="11" t="s">
        <v>23</v>
      </c>
      <c r="C11" s="300"/>
      <c r="D11" s="300"/>
      <c r="E11" s="300"/>
      <c r="F11" s="300"/>
      <c r="G11" s="300"/>
      <c r="H11" s="369">
        <v>218410</v>
      </c>
      <c r="I11" s="370">
        <v>116620</v>
      </c>
      <c r="J11" s="371">
        <f>I11/I$13</f>
        <v>0.24968527066722618</v>
      </c>
      <c r="K11" s="371">
        <v>0.56178313879829855</v>
      </c>
      <c r="L11" s="376">
        <v>0.58299999999999996</v>
      </c>
      <c r="N11" s="13"/>
    </row>
    <row r="12" spans="1:14" ht="16.899999999999999" customHeight="1">
      <c r="B12" s="11" t="s">
        <v>156</v>
      </c>
      <c r="C12" s="300"/>
      <c r="D12" s="300"/>
      <c r="E12" s="300"/>
      <c r="F12" s="300"/>
      <c r="G12" s="300"/>
      <c r="H12" s="369">
        <v>646414</v>
      </c>
      <c r="I12" s="370">
        <v>350448</v>
      </c>
      <c r="J12" s="371">
        <f t="shared" ref="J12:J13" si="1">I12/I$13</f>
        <v>0.75031472933277377</v>
      </c>
      <c r="K12" s="371">
        <v>0.56763375792051629</v>
      </c>
      <c r="L12" s="376">
        <v>0.58699999999999997</v>
      </c>
      <c r="N12" s="13"/>
    </row>
    <row r="13" spans="1:14" ht="16.899999999999999" customHeight="1">
      <c r="B13" s="11" t="s">
        <v>154</v>
      </c>
      <c r="C13" s="300"/>
      <c r="D13" s="300"/>
      <c r="E13" s="300"/>
      <c r="F13" s="300"/>
      <c r="G13" s="300"/>
      <c r="H13" s="369">
        <v>864824</v>
      </c>
      <c r="I13" s="370">
        <v>467068</v>
      </c>
      <c r="J13" s="371">
        <f t="shared" si="1"/>
        <v>1</v>
      </c>
      <c r="K13" s="371">
        <v>0.56616155922678679</v>
      </c>
      <c r="L13" s="376">
        <v>0.58599999999999997</v>
      </c>
      <c r="N13" s="13"/>
    </row>
    <row r="14" spans="1:14">
      <c r="D14" s="81"/>
      <c r="H14" s="373"/>
      <c r="I14" s="372"/>
      <c r="J14" s="80"/>
      <c r="L14" s="267"/>
    </row>
    <row r="15" spans="1:14">
      <c r="A15" s="34" t="s">
        <v>44</v>
      </c>
      <c r="B15" s="34"/>
      <c r="C15" s="34"/>
      <c r="D15" s="34"/>
      <c r="E15" s="34"/>
      <c r="F15" s="34"/>
      <c r="G15" s="34"/>
      <c r="H15" s="368"/>
      <c r="I15" s="34"/>
      <c r="J15" s="34"/>
      <c r="K15" s="34"/>
      <c r="L15" s="267"/>
    </row>
    <row r="16" spans="1:14">
      <c r="B16" s="11" t="s">
        <v>167</v>
      </c>
      <c r="C16" s="80">
        <v>361511</v>
      </c>
      <c r="D16" s="289">
        <v>185315</v>
      </c>
      <c r="E16" s="291">
        <v>0.36442099508572934</v>
      </c>
      <c r="F16" s="290">
        <v>0.54117313802448375</v>
      </c>
      <c r="G16" s="290">
        <v>0.56538805181585072</v>
      </c>
      <c r="H16" s="369">
        <v>346556</v>
      </c>
      <c r="I16" s="370">
        <v>179634</v>
      </c>
      <c r="J16" s="371">
        <v>0.38459924464960132</v>
      </c>
      <c r="K16" s="371">
        <v>0.54566828675577161</v>
      </c>
      <c r="L16" s="376">
        <v>0.56799999999999995</v>
      </c>
      <c r="N16" s="13"/>
    </row>
    <row r="17" spans="1:14">
      <c r="B17" s="11" t="s">
        <v>168</v>
      </c>
      <c r="C17" s="80">
        <v>557478</v>
      </c>
      <c r="D17" s="289">
        <v>309884</v>
      </c>
      <c r="E17" s="291">
        <v>0.6093852933715358</v>
      </c>
      <c r="F17" s="290">
        <v>0.58244055002969675</v>
      </c>
      <c r="G17" s="290">
        <v>0.60149100054172544</v>
      </c>
      <c r="H17" s="369">
        <v>493508</v>
      </c>
      <c r="I17" s="370">
        <v>274255</v>
      </c>
      <c r="J17" s="371">
        <v>0.58718430721008508</v>
      </c>
      <c r="K17" s="371">
        <v>0.58086044142470772</v>
      </c>
      <c r="L17" s="376">
        <v>0.59899999999999998</v>
      </c>
      <c r="N17" s="13"/>
    </row>
    <row r="18" spans="1:14">
      <c r="B18" s="11" t="s">
        <v>123</v>
      </c>
      <c r="C18" s="80">
        <v>25179</v>
      </c>
      <c r="D18" s="289">
        <v>13320</v>
      </c>
      <c r="E18" s="291">
        <v>2.6193711542734883E-2</v>
      </c>
      <c r="F18" s="290">
        <v>0.55352393617021278</v>
      </c>
      <c r="G18" s="290">
        <v>0.57329520632272923</v>
      </c>
      <c r="H18" s="369">
        <v>24760</v>
      </c>
      <c r="I18" s="370">
        <v>13179</v>
      </c>
      <c r="J18" s="371">
        <v>2.8216448140313617E-2</v>
      </c>
      <c r="K18" s="371">
        <v>0.55795935647756134</v>
      </c>
      <c r="L18" s="376">
        <v>0.57799999999999996</v>
      </c>
      <c r="N18" s="13"/>
    </row>
    <row r="19" spans="1:14">
      <c r="B19" s="11" t="s">
        <v>154</v>
      </c>
      <c r="C19" s="80">
        <v>944168</v>
      </c>
      <c r="D19" s="289">
        <v>508519</v>
      </c>
      <c r="E19" s="291">
        <v>1</v>
      </c>
      <c r="F19" s="290">
        <v>0.56593919024194805</v>
      </c>
      <c r="G19" s="290">
        <v>0.58691567602375849</v>
      </c>
      <c r="H19" s="369">
        <v>864824</v>
      </c>
      <c r="I19" s="370">
        <v>467068</v>
      </c>
      <c r="J19" s="371">
        <v>1</v>
      </c>
      <c r="K19" s="371">
        <v>0.56616155922678701</v>
      </c>
      <c r="L19" s="376">
        <v>0.58599999999999997</v>
      </c>
      <c r="N19" s="13"/>
    </row>
    <row r="20" spans="1:14">
      <c r="D20" s="81"/>
      <c r="H20" s="373"/>
      <c r="I20" s="372"/>
      <c r="L20" s="267"/>
    </row>
    <row r="21" spans="1:14">
      <c r="A21" s="34" t="s">
        <v>45</v>
      </c>
      <c r="B21" s="34"/>
      <c r="C21" s="34"/>
      <c r="D21" s="34"/>
      <c r="E21" s="34"/>
      <c r="F21" s="34"/>
      <c r="G21" s="34"/>
      <c r="H21" s="368"/>
      <c r="I21" s="34"/>
      <c r="J21" s="34"/>
      <c r="K21" s="34"/>
      <c r="L21" s="267"/>
    </row>
    <row r="22" spans="1:14">
      <c r="B22" s="11" t="s">
        <v>124</v>
      </c>
      <c r="C22" s="14">
        <v>357675</v>
      </c>
      <c r="D22" s="289">
        <v>197155</v>
      </c>
      <c r="E22" s="291">
        <v>0.387704294234827</v>
      </c>
      <c r="F22" s="290">
        <v>0.58449374312573932</v>
      </c>
      <c r="G22" s="290">
        <v>0.6081526525477039</v>
      </c>
      <c r="H22" s="369">
        <v>316423</v>
      </c>
      <c r="I22" s="370">
        <v>175921</v>
      </c>
      <c r="J22" s="371">
        <v>0.376649652727226</v>
      </c>
      <c r="K22" s="371">
        <v>0.5876334460136553</v>
      </c>
      <c r="L22" s="376">
        <v>0.61</v>
      </c>
      <c r="N22" s="13"/>
    </row>
    <row r="23" spans="1:14">
      <c r="B23" s="11" t="s">
        <v>170</v>
      </c>
      <c r="C23" s="14">
        <v>164954</v>
      </c>
      <c r="D23" s="289">
        <v>87175</v>
      </c>
      <c r="E23" s="291">
        <v>0.17142918946981331</v>
      </c>
      <c r="F23" s="290">
        <v>0.55251332560099886</v>
      </c>
      <c r="G23" s="290">
        <v>0.57197764225177927</v>
      </c>
      <c r="H23" s="369">
        <v>156437</v>
      </c>
      <c r="I23" s="370">
        <v>82982</v>
      </c>
      <c r="J23" s="371">
        <v>0.1776657788587529</v>
      </c>
      <c r="K23" s="371">
        <v>0.55292949619195475</v>
      </c>
      <c r="L23" s="376">
        <v>0.57099999999999995</v>
      </c>
      <c r="N23" s="13"/>
    </row>
    <row r="24" spans="1:14">
      <c r="B24" s="11" t="s">
        <v>171</v>
      </c>
      <c r="C24" s="14">
        <v>166195</v>
      </c>
      <c r="D24" s="289">
        <v>83732</v>
      </c>
      <c r="E24" s="291">
        <v>0.16465854766488569</v>
      </c>
      <c r="F24" s="290">
        <v>0.52582595972092261</v>
      </c>
      <c r="G24" s="290">
        <v>0.54567225247450279</v>
      </c>
      <c r="H24" s="369">
        <v>163891</v>
      </c>
      <c r="I24" s="370">
        <v>82971</v>
      </c>
      <c r="J24" s="371">
        <v>0.17764222768419161</v>
      </c>
      <c r="K24" s="371">
        <v>0.52832627590817915</v>
      </c>
      <c r="L24" s="376">
        <v>0.54800000000000004</v>
      </c>
      <c r="N24" s="13"/>
    </row>
    <row r="25" spans="1:14">
      <c r="B25" s="11" t="s">
        <v>117</v>
      </c>
      <c r="C25" s="14">
        <v>24100</v>
      </c>
      <c r="D25" s="289">
        <v>14078</v>
      </c>
      <c r="E25" s="291">
        <v>2.768431464704367E-2</v>
      </c>
      <c r="F25" s="290">
        <v>0.61707723327781183</v>
      </c>
      <c r="G25" s="290">
        <v>0.63751037344398342</v>
      </c>
      <c r="H25" s="369">
        <v>22707</v>
      </c>
      <c r="I25" s="370">
        <v>13437</v>
      </c>
      <c r="J25" s="371">
        <v>2.8768830234569699E-2</v>
      </c>
      <c r="K25" s="371">
        <v>0.62133542957551091</v>
      </c>
      <c r="L25" s="376">
        <v>0.63900000000000001</v>
      </c>
      <c r="N25" s="13"/>
    </row>
    <row r="26" spans="1:14">
      <c r="B26" s="11" t="s">
        <v>172</v>
      </c>
      <c r="C26" s="14">
        <v>10691</v>
      </c>
      <c r="D26" s="289">
        <v>5357</v>
      </c>
      <c r="E26" s="291">
        <v>1.0534512968050358E-2</v>
      </c>
      <c r="F26" s="290">
        <v>0.527315680677232</v>
      </c>
      <c r="G26" s="290">
        <v>0.55083715274529976</v>
      </c>
      <c r="H26" s="369">
        <v>10345</v>
      </c>
      <c r="I26" s="370">
        <v>5195</v>
      </c>
      <c r="J26" s="371">
        <v>1.112257744054399E-2</v>
      </c>
      <c r="K26" s="371">
        <v>0.52575650237830174</v>
      </c>
      <c r="L26" s="376">
        <v>0.54700000000000004</v>
      </c>
      <c r="N26" s="13"/>
    </row>
    <row r="27" spans="1:14">
      <c r="B27" s="11" t="s">
        <v>121</v>
      </c>
      <c r="C27" s="14">
        <v>4148</v>
      </c>
      <c r="D27" s="289">
        <v>2171</v>
      </c>
      <c r="E27" s="291">
        <v>4.2692603422880959E-3</v>
      </c>
      <c r="F27" s="290">
        <v>0.54630095621540009</v>
      </c>
      <c r="G27" s="290">
        <v>0.56533269045323042</v>
      </c>
      <c r="H27" s="369">
        <v>3574</v>
      </c>
      <c r="I27" s="370">
        <v>1892</v>
      </c>
      <c r="J27" s="371">
        <v>4.050802024544606E-3</v>
      </c>
      <c r="K27" s="371">
        <v>0.55370207784606384</v>
      </c>
      <c r="L27" s="376">
        <v>0.57299999999999995</v>
      </c>
      <c r="N27" s="13"/>
    </row>
    <row r="28" spans="1:14">
      <c r="B28" s="11" t="s">
        <v>281</v>
      </c>
      <c r="C28" s="14">
        <v>41522</v>
      </c>
      <c r="D28" s="289">
        <v>22622</v>
      </c>
      <c r="E28" s="291">
        <v>4.4486046735716857E-2</v>
      </c>
      <c r="F28" s="290">
        <v>0.56940773742102746</v>
      </c>
      <c r="G28" s="290">
        <v>0.58800154135157268</v>
      </c>
      <c r="H28" s="369">
        <v>40788</v>
      </c>
      <c r="I28" s="370">
        <v>22480</v>
      </c>
      <c r="J28" s="371">
        <v>4.8130036739832315E-2</v>
      </c>
      <c r="K28" s="371">
        <v>0.57685399024890938</v>
      </c>
      <c r="L28" s="376">
        <v>0.59599999999999997</v>
      </c>
      <c r="N28" s="13"/>
    </row>
    <row r="29" spans="1:14">
      <c r="B29" s="11" t="s">
        <v>123</v>
      </c>
      <c r="C29" s="14">
        <v>174883</v>
      </c>
      <c r="D29" s="289">
        <v>96229</v>
      </c>
      <c r="E29" s="291">
        <v>0.189233833937375</v>
      </c>
      <c r="F29" s="290">
        <v>0.57437461575651949</v>
      </c>
      <c r="G29" s="290">
        <v>0.59225310636253947</v>
      </c>
      <c r="H29" s="369">
        <v>150659</v>
      </c>
      <c r="I29" s="370">
        <v>82190</v>
      </c>
      <c r="J29" s="371">
        <v>0.17597009429033889</v>
      </c>
      <c r="K29" s="371">
        <v>0.56845454231075143</v>
      </c>
      <c r="L29" s="376">
        <v>0.58599999999999997</v>
      </c>
      <c r="N29" s="13"/>
    </row>
    <row r="30" spans="1:14">
      <c r="B30" s="11" t="s">
        <v>154</v>
      </c>
      <c r="C30" s="80">
        <v>944168</v>
      </c>
      <c r="D30" s="289">
        <v>508519</v>
      </c>
      <c r="E30" s="291">
        <v>1</v>
      </c>
      <c r="F30" s="290">
        <v>0.56593919024194805</v>
      </c>
      <c r="G30" s="290">
        <v>0.58691567602375849</v>
      </c>
      <c r="H30" s="369">
        <v>864824</v>
      </c>
      <c r="I30" s="370">
        <v>467068</v>
      </c>
      <c r="J30" s="371">
        <v>1</v>
      </c>
      <c r="K30" s="371">
        <v>0.56616155922678679</v>
      </c>
      <c r="L30" s="376">
        <v>0.58599999999999997</v>
      </c>
      <c r="N30" s="13"/>
    </row>
    <row r="31" spans="1:14">
      <c r="B31" s="33" t="s">
        <v>282</v>
      </c>
      <c r="C31" s="11"/>
      <c r="D31" s="11"/>
      <c r="E31" s="11"/>
      <c r="F31" s="11"/>
      <c r="G31" s="11"/>
      <c r="H31" s="374"/>
      <c r="I31" s="11"/>
      <c r="J31" s="11"/>
      <c r="K31" s="11"/>
      <c r="L31" s="267"/>
    </row>
    <row r="32" spans="1:14">
      <c r="H32" s="373"/>
      <c r="L32" s="267"/>
    </row>
    <row r="33" spans="1:14">
      <c r="A33" s="34" t="s">
        <v>46</v>
      </c>
      <c r="B33" s="34"/>
      <c r="C33" s="34"/>
      <c r="D33" s="34"/>
      <c r="E33" s="34"/>
      <c r="F33" s="34"/>
      <c r="G33" s="34"/>
      <c r="H33" s="368"/>
      <c r="I33" s="34"/>
      <c r="J33" s="34"/>
      <c r="K33" s="34"/>
      <c r="L33" s="267"/>
    </row>
    <row r="34" spans="1:14">
      <c r="B34" s="11" t="s">
        <v>277</v>
      </c>
      <c r="C34" s="80">
        <v>174113</v>
      </c>
      <c r="D34" s="289">
        <v>95378</v>
      </c>
      <c r="E34" s="292">
        <v>0.18756034681103362</v>
      </c>
      <c r="F34" s="290">
        <v>0.56992106505410722</v>
      </c>
      <c r="G34" s="290">
        <v>0.58661903476477917</v>
      </c>
      <c r="H34" s="369">
        <v>172509</v>
      </c>
      <c r="I34" s="370">
        <v>95474</v>
      </c>
      <c r="J34" s="371">
        <v>0.20441134909691952</v>
      </c>
      <c r="K34" s="371">
        <v>0.57699999999999996</v>
      </c>
      <c r="L34" s="377">
        <v>0.59347048559785287</v>
      </c>
      <c r="N34" s="13"/>
    </row>
    <row r="35" spans="1:14">
      <c r="B35" s="11" t="s">
        <v>134</v>
      </c>
      <c r="C35" s="80">
        <v>460798</v>
      </c>
      <c r="D35" s="289">
        <v>250662</v>
      </c>
      <c r="E35" s="292">
        <v>0.49292553473911493</v>
      </c>
      <c r="F35" s="290">
        <v>0.57335846398067625</v>
      </c>
      <c r="G35" s="290">
        <v>0.5952239376038958</v>
      </c>
      <c r="H35" s="369">
        <v>403899</v>
      </c>
      <c r="I35" s="370">
        <v>220792</v>
      </c>
      <c r="J35" s="371">
        <v>0.47271917579453099</v>
      </c>
      <c r="K35" s="371">
        <v>0.57399999999999995</v>
      </c>
      <c r="L35" s="377">
        <v>0.5943342271211367</v>
      </c>
      <c r="N35" s="13"/>
    </row>
    <row r="36" spans="1:14">
      <c r="B36" s="11" t="s">
        <v>136</v>
      </c>
      <c r="C36" s="80">
        <v>205744</v>
      </c>
      <c r="D36" s="289">
        <v>111667</v>
      </c>
      <c r="E36" s="292">
        <v>0.21959258159478801</v>
      </c>
      <c r="F36" s="290">
        <v>0.57111366832885824</v>
      </c>
      <c r="G36" s="290">
        <v>0.5924158177152189</v>
      </c>
      <c r="H36" s="369">
        <v>188336</v>
      </c>
      <c r="I36" s="370">
        <v>101397</v>
      </c>
      <c r="J36" s="371">
        <v>0.21709258609024809</v>
      </c>
      <c r="K36" s="371">
        <v>0.56599999999999995</v>
      </c>
      <c r="L36" s="377">
        <v>0.58655275677512531</v>
      </c>
      <c r="N36" s="13"/>
    </row>
    <row r="37" spans="1:14">
      <c r="B37" s="11" t="s">
        <v>137</v>
      </c>
      <c r="C37" s="80">
        <v>103376</v>
      </c>
      <c r="D37" s="289">
        <v>50783</v>
      </c>
      <c r="E37" s="292">
        <v>9.9864508504107025E-2</v>
      </c>
      <c r="F37" s="290">
        <v>0.51634977122521608</v>
      </c>
      <c r="G37" s="290">
        <v>0.53986418511066403</v>
      </c>
      <c r="H37" s="369">
        <v>99413</v>
      </c>
      <c r="I37" s="370">
        <v>48901</v>
      </c>
      <c r="J37" s="371">
        <v>0.10469781702021976</v>
      </c>
      <c r="K37" s="371">
        <v>0.51500000000000001</v>
      </c>
      <c r="L37" s="377">
        <v>0.53754539144779856</v>
      </c>
      <c r="N37" s="13"/>
    </row>
    <row r="38" spans="1:14">
      <c r="B38" s="11" t="s">
        <v>123</v>
      </c>
      <c r="C38" s="12">
        <v>137</v>
      </c>
      <c r="D38" s="289">
        <v>29</v>
      </c>
      <c r="E38" s="292">
        <v>5.7028350956404776E-5</v>
      </c>
      <c r="F38" s="290">
        <v>0.22307692307692309</v>
      </c>
      <c r="G38" s="290">
        <v>0.26277372262773724</v>
      </c>
      <c r="H38" s="369">
        <v>667</v>
      </c>
      <c r="I38" s="370">
        <v>504</v>
      </c>
      <c r="J38" s="371">
        <v>1.0790719980816497E-3</v>
      </c>
      <c r="K38" s="371">
        <v>0.85399999999999998</v>
      </c>
      <c r="L38" s="377">
        <v>0.8710644677661169</v>
      </c>
      <c r="N38" s="13"/>
    </row>
    <row r="39" spans="1:14">
      <c r="B39" s="11" t="s">
        <v>154</v>
      </c>
      <c r="C39" s="80">
        <v>944168</v>
      </c>
      <c r="D39" s="289">
        <v>508519</v>
      </c>
      <c r="E39" s="292">
        <v>1</v>
      </c>
      <c r="F39" s="290">
        <v>0.56593919024194805</v>
      </c>
      <c r="G39" s="290">
        <v>0.58691567602375849</v>
      </c>
      <c r="H39" s="369">
        <v>864824</v>
      </c>
      <c r="I39" s="370">
        <v>467068</v>
      </c>
      <c r="J39" s="371">
        <v>1</v>
      </c>
      <c r="K39" s="371">
        <v>0.56599999999999995</v>
      </c>
      <c r="L39" s="377">
        <v>0.58615278946930238</v>
      </c>
    </row>
    <row r="40" spans="1:14">
      <c r="A40" s="15"/>
      <c r="B40" s="33" t="s">
        <v>366</v>
      </c>
      <c r="C40" s="11"/>
      <c r="D40" s="11"/>
      <c r="E40" s="11"/>
      <c r="F40" s="11"/>
      <c r="G40" s="11"/>
      <c r="H40" s="369"/>
      <c r="I40" s="370"/>
      <c r="J40" s="371"/>
      <c r="K40" s="371"/>
      <c r="L40" s="267"/>
    </row>
    <row r="41" spans="1:14">
      <c r="H41" s="373"/>
      <c r="L41" s="267"/>
    </row>
    <row r="42" spans="1:14">
      <c r="A42" s="34" t="s">
        <v>47</v>
      </c>
      <c r="B42" s="34"/>
      <c r="C42" s="34"/>
      <c r="D42" s="34"/>
      <c r="E42" s="34"/>
      <c r="F42" s="34"/>
      <c r="G42" s="34"/>
      <c r="H42" s="368"/>
      <c r="I42" s="34"/>
      <c r="J42" s="34"/>
      <c r="K42" s="34"/>
      <c r="L42" s="267"/>
    </row>
    <row r="43" spans="1:14">
      <c r="B43" s="11" t="s">
        <v>157</v>
      </c>
      <c r="C43" s="14">
        <v>120548</v>
      </c>
      <c r="D43" s="289">
        <v>72366</v>
      </c>
      <c r="E43" s="294">
        <v>0.14230736707969613</v>
      </c>
      <c r="F43" s="290">
        <v>0.64591738369809704</v>
      </c>
      <c r="G43" s="290">
        <v>0.67091946776387834</v>
      </c>
      <c r="H43" s="369">
        <v>109352</v>
      </c>
      <c r="I43" s="370">
        <v>66598</v>
      </c>
      <c r="J43" s="371">
        <v>0.14258737485762243</v>
      </c>
      <c r="K43" s="371">
        <v>0.64506693012533656</v>
      </c>
      <c r="L43" s="377">
        <v>0.66489867583583295</v>
      </c>
      <c r="N43" s="13"/>
    </row>
    <row r="44" spans="1:14">
      <c r="B44" s="11" t="s">
        <v>158</v>
      </c>
      <c r="C44" s="14">
        <v>75716</v>
      </c>
      <c r="D44" s="289">
        <v>47754</v>
      </c>
      <c r="E44" s="294">
        <v>9.3907995571453573E-2</v>
      </c>
      <c r="F44" s="290">
        <v>0.66277133181591075</v>
      </c>
      <c r="G44" s="290">
        <v>0.67909028474826982</v>
      </c>
      <c r="H44" s="369">
        <v>60568</v>
      </c>
      <c r="I44" s="370">
        <v>38134</v>
      </c>
      <c r="J44" s="371">
        <v>8.1645499156439746E-2</v>
      </c>
      <c r="K44" s="371">
        <v>0.66036330891648054</v>
      </c>
      <c r="L44" s="377">
        <v>0.67618214238541807</v>
      </c>
      <c r="N44" s="13"/>
    </row>
    <row r="45" spans="1:14">
      <c r="B45" s="11" t="s">
        <v>159</v>
      </c>
      <c r="C45" s="14">
        <v>16920</v>
      </c>
      <c r="D45" s="289">
        <v>8951</v>
      </c>
      <c r="E45" s="294">
        <v>1.7602095496923417E-2</v>
      </c>
      <c r="F45" s="290">
        <v>0.55242856261186202</v>
      </c>
      <c r="G45" s="290">
        <v>0.57139479905437351</v>
      </c>
      <c r="H45" s="369">
        <v>24491</v>
      </c>
      <c r="I45" s="370">
        <v>15511</v>
      </c>
      <c r="J45" s="371">
        <v>3.3209297147310454E-2</v>
      </c>
      <c r="K45" s="371">
        <v>0.65016556985371166</v>
      </c>
      <c r="L45" s="377">
        <v>0.6592217549303826</v>
      </c>
      <c r="N45" s="13"/>
    </row>
    <row r="46" spans="1:14">
      <c r="B46" s="11" t="s">
        <v>160</v>
      </c>
      <c r="C46" s="14">
        <v>478009</v>
      </c>
      <c r="D46" s="289">
        <v>240292</v>
      </c>
      <c r="E46" s="294">
        <v>0.47253298303504881</v>
      </c>
      <c r="F46" s="290">
        <v>0.52852200268778771</v>
      </c>
      <c r="G46" s="290">
        <v>0.55156283668299133</v>
      </c>
      <c r="H46" s="369">
        <v>441188</v>
      </c>
      <c r="I46" s="370">
        <v>217812</v>
      </c>
      <c r="J46" s="371">
        <v>0.46633894850428631</v>
      </c>
      <c r="K46" s="371">
        <v>0.51998911377537138</v>
      </c>
      <c r="L46" s="377">
        <v>0.54426230994496683</v>
      </c>
      <c r="N46" s="13"/>
    </row>
    <row r="47" spans="1:14">
      <c r="B47" s="11" t="s">
        <v>263</v>
      </c>
      <c r="C47" s="14">
        <v>101297</v>
      </c>
      <c r="D47" s="289">
        <v>53229</v>
      </c>
      <c r="E47" s="294">
        <v>0.10467455493305068</v>
      </c>
      <c r="F47" s="290">
        <v>0.55270125743715415</v>
      </c>
      <c r="G47" s="290">
        <v>0.57473567825305782</v>
      </c>
      <c r="H47" s="369">
        <v>94334</v>
      </c>
      <c r="I47" s="370">
        <v>47985</v>
      </c>
      <c r="J47" s="371">
        <v>0.10273664648402374</v>
      </c>
      <c r="K47" s="371">
        <v>0.53054929016850205</v>
      </c>
      <c r="L47" s="377">
        <v>0.54990777450336037</v>
      </c>
      <c r="N47" s="13"/>
    </row>
    <row r="48" spans="1:14">
      <c r="B48" s="11" t="s">
        <v>163</v>
      </c>
      <c r="C48" s="14">
        <v>139991</v>
      </c>
      <c r="D48" s="289">
        <v>80800</v>
      </c>
      <c r="E48" s="294">
        <v>0.1588927847337071</v>
      </c>
      <c r="F48" s="290">
        <v>0.59100185053797261</v>
      </c>
      <c r="G48" s="290">
        <v>0.60056717931867054</v>
      </c>
      <c r="H48" s="369">
        <v>125575</v>
      </c>
      <c r="I48" s="370">
        <v>78234</v>
      </c>
      <c r="J48" s="371">
        <v>0.16750023551174562</v>
      </c>
      <c r="K48" s="371">
        <v>0.63686168524051023</v>
      </c>
      <c r="L48" s="377">
        <v>0.6447620943659168</v>
      </c>
      <c r="N48" s="13"/>
    </row>
    <row r="49" spans="1:12">
      <c r="B49" s="11" t="s">
        <v>154</v>
      </c>
      <c r="C49" s="14">
        <v>944168</v>
      </c>
      <c r="D49" s="289">
        <v>508519</v>
      </c>
      <c r="E49" s="294">
        <v>1</v>
      </c>
      <c r="F49" s="290">
        <v>0.56593919024194805</v>
      </c>
      <c r="G49" s="290">
        <v>0.58691567602375849</v>
      </c>
      <c r="H49" s="369">
        <v>864824</v>
      </c>
      <c r="I49" s="370">
        <v>467068</v>
      </c>
      <c r="J49" s="371">
        <v>1</v>
      </c>
      <c r="K49" s="371">
        <v>0.56616155922678679</v>
      </c>
      <c r="L49" s="377">
        <v>0.58615278946930238</v>
      </c>
    </row>
    <row r="50" spans="1:12">
      <c r="A50" s="15" t="s">
        <v>367</v>
      </c>
      <c r="H50" s="373"/>
      <c r="L50" s="267"/>
    </row>
    <row r="51" spans="1:12">
      <c r="H51" s="373"/>
      <c r="L51" s="267"/>
    </row>
    <row r="52" spans="1:12">
      <c r="A52" s="34" t="s">
        <v>48</v>
      </c>
      <c r="B52" s="34"/>
      <c r="C52" s="34"/>
      <c r="D52" s="34"/>
      <c r="E52" s="34"/>
      <c r="F52" s="34"/>
      <c r="G52" s="34"/>
      <c r="H52" s="368"/>
      <c r="I52" s="34"/>
      <c r="J52" s="34"/>
      <c r="K52" s="34"/>
      <c r="L52" s="267"/>
    </row>
    <row r="53" spans="1:12">
      <c r="A53" s="476" t="s">
        <v>124</v>
      </c>
      <c r="B53" s="11" t="s">
        <v>167</v>
      </c>
      <c r="C53" s="14">
        <v>151285</v>
      </c>
      <c r="D53" s="289">
        <v>79637</v>
      </c>
      <c r="E53" s="294">
        <v>0.40393091729857217</v>
      </c>
      <c r="F53" s="290">
        <v>0.56011000063299599</v>
      </c>
      <c r="G53" s="290">
        <v>0.58658161747694748</v>
      </c>
      <c r="H53" s="369">
        <v>140499</v>
      </c>
      <c r="I53" s="370">
        <v>75383</v>
      </c>
      <c r="J53" s="371">
        <v>0.42850484024078989</v>
      </c>
      <c r="K53" s="371">
        <v>0.56877805862602326</v>
      </c>
      <c r="L53" s="377">
        <v>0.59322130406622109</v>
      </c>
    </row>
    <row r="54" spans="1:12">
      <c r="A54" s="476"/>
      <c r="B54" s="11" t="s">
        <v>168</v>
      </c>
      <c r="C54" s="14">
        <v>201957</v>
      </c>
      <c r="D54" s="289">
        <v>115109</v>
      </c>
      <c r="E54" s="294">
        <v>0.58385027009205959</v>
      </c>
      <c r="F54" s="290">
        <v>0.60278169069400878</v>
      </c>
      <c r="G54" s="290">
        <v>0.62440519516530746</v>
      </c>
      <c r="H54" s="369">
        <v>171690</v>
      </c>
      <c r="I54" s="370">
        <v>98202</v>
      </c>
      <c r="J54" s="371">
        <v>0.55821647216648385</v>
      </c>
      <c r="K54" s="371">
        <v>0.60311006841659198</v>
      </c>
      <c r="L54" s="377">
        <v>0.62360067563632127</v>
      </c>
    </row>
    <row r="55" spans="1:12">
      <c r="A55" s="476"/>
      <c r="B55" s="11" t="s">
        <v>123</v>
      </c>
      <c r="C55" s="14">
        <v>4433</v>
      </c>
      <c r="D55" s="289">
        <v>2409</v>
      </c>
      <c r="E55" s="294">
        <v>1.2218812609368263E-2</v>
      </c>
      <c r="F55" s="290">
        <v>0.57839135654261709</v>
      </c>
      <c r="G55" s="290">
        <v>0.60387999097676515</v>
      </c>
      <c r="H55" s="369">
        <v>4234</v>
      </c>
      <c r="I55" s="370">
        <v>2336</v>
      </c>
      <c r="J55" s="371">
        <v>1.327868759272628E-2</v>
      </c>
      <c r="K55" s="371">
        <v>0.58239840438793322</v>
      </c>
      <c r="L55" s="377">
        <v>0.60439300897496462</v>
      </c>
    </row>
    <row r="56" spans="1:12">
      <c r="A56" s="476"/>
      <c r="B56" s="11" t="s">
        <v>154</v>
      </c>
      <c r="C56" s="14">
        <v>357675</v>
      </c>
      <c r="D56" s="289">
        <v>197155</v>
      </c>
      <c r="E56" s="294">
        <v>1</v>
      </c>
      <c r="F56" s="290">
        <v>0.58449374312573932</v>
      </c>
      <c r="G56" s="290">
        <v>0.6081526525477039</v>
      </c>
      <c r="H56" s="369">
        <v>316423</v>
      </c>
      <c r="I56" s="370">
        <v>175921</v>
      </c>
      <c r="J56" s="371">
        <v>1</v>
      </c>
      <c r="K56" s="371">
        <v>0.5876334460136553</v>
      </c>
      <c r="L56" s="377">
        <v>0.6098545301700572</v>
      </c>
    </row>
    <row r="57" spans="1:12">
      <c r="A57" s="476" t="s">
        <v>170</v>
      </c>
      <c r="B57" s="11" t="s">
        <v>167</v>
      </c>
      <c r="C57" s="14">
        <v>62972</v>
      </c>
      <c r="D57" s="289">
        <v>31295</v>
      </c>
      <c r="E57" s="294">
        <v>0.35899053627760252</v>
      </c>
      <c r="F57" s="290">
        <v>0.52057688468960006</v>
      </c>
      <c r="G57" s="290">
        <v>0.54232039636663909</v>
      </c>
      <c r="H57" s="369">
        <v>63410</v>
      </c>
      <c r="I57" s="370">
        <v>32143</v>
      </c>
      <c r="J57" s="371">
        <v>0.38734906365235833</v>
      </c>
      <c r="K57" s="371">
        <v>0.5291551428947715</v>
      </c>
      <c r="L57" s="377">
        <v>0.54895126951584927</v>
      </c>
    </row>
    <row r="58" spans="1:12">
      <c r="A58" s="476"/>
      <c r="B58" s="11" t="s">
        <v>168</v>
      </c>
      <c r="C58" s="14">
        <v>99885</v>
      </c>
      <c r="D58" s="289">
        <v>54855</v>
      </c>
      <c r="E58" s="294">
        <v>0.62925150559219956</v>
      </c>
      <c r="F58" s="290">
        <v>0.57353310191961859</v>
      </c>
      <c r="G58" s="290">
        <v>0.59164038644441108</v>
      </c>
      <c r="H58" s="369">
        <v>90949</v>
      </c>
      <c r="I58" s="370">
        <v>49765</v>
      </c>
      <c r="J58" s="371">
        <v>0.59970837048998582</v>
      </c>
      <c r="K58" s="371">
        <v>0.56979127308533417</v>
      </c>
      <c r="L58" s="377">
        <v>0.58686736522666549</v>
      </c>
    </row>
    <row r="59" spans="1:12">
      <c r="A59" s="476"/>
      <c r="B59" s="11" t="s">
        <v>123</v>
      </c>
      <c r="C59" s="14">
        <v>2097</v>
      </c>
      <c r="D59" s="289">
        <v>1025</v>
      </c>
      <c r="E59" s="294">
        <v>1.1757958130197877E-2</v>
      </c>
      <c r="F59" s="290">
        <v>0.50767706785537392</v>
      </c>
      <c r="G59" s="290">
        <v>0.52598950882212681</v>
      </c>
      <c r="H59" s="369">
        <v>2078</v>
      </c>
      <c r="I59" s="370">
        <v>1074</v>
      </c>
      <c r="J59" s="371">
        <v>1.2942565857655876E-2</v>
      </c>
      <c r="K59" s="371">
        <v>0.53861584754262792</v>
      </c>
      <c r="L59" s="377">
        <v>0.55726660250240612</v>
      </c>
    </row>
    <row r="60" spans="1:12">
      <c r="A60" s="476"/>
      <c r="B60" s="11" t="s">
        <v>154</v>
      </c>
      <c r="C60" s="14">
        <v>164954</v>
      </c>
      <c r="D60" s="289">
        <v>87175</v>
      </c>
      <c r="E60" s="294">
        <v>1</v>
      </c>
      <c r="F60" s="290">
        <v>0.55251332560099886</v>
      </c>
      <c r="G60" s="290">
        <v>0.57197764225177927</v>
      </c>
      <c r="H60" s="369">
        <v>156437</v>
      </c>
      <c r="I60" s="370">
        <v>82982</v>
      </c>
      <c r="J60" s="371">
        <v>1</v>
      </c>
      <c r="K60" s="371">
        <v>0.55292949619195475</v>
      </c>
      <c r="L60" s="377">
        <v>0.57110530117555314</v>
      </c>
    </row>
    <row r="61" spans="1:12">
      <c r="A61" s="476" t="s">
        <v>171</v>
      </c>
      <c r="B61" s="11" t="s">
        <v>167</v>
      </c>
      <c r="C61" s="14">
        <v>51635</v>
      </c>
      <c r="D61" s="289">
        <v>24009</v>
      </c>
      <c r="E61" s="294">
        <v>0.28673625376200257</v>
      </c>
      <c r="F61" s="290">
        <v>0.49007960808328233</v>
      </c>
      <c r="G61" s="290">
        <v>0.51620025176721218</v>
      </c>
      <c r="H61" s="369">
        <v>53403</v>
      </c>
      <c r="I61" s="370">
        <v>25091</v>
      </c>
      <c r="J61" s="371">
        <v>0.30240686504923409</v>
      </c>
      <c r="K61" s="371">
        <v>0.49495009271314161</v>
      </c>
      <c r="L61" s="377">
        <v>0.52057000543040655</v>
      </c>
    </row>
    <row r="62" spans="1:12">
      <c r="A62" s="476"/>
      <c r="B62" s="11" t="s">
        <v>168</v>
      </c>
      <c r="C62" s="14">
        <v>110392</v>
      </c>
      <c r="D62" s="289">
        <v>57644</v>
      </c>
      <c r="E62" s="294">
        <v>0.68843452921224857</v>
      </c>
      <c r="F62" s="290">
        <v>0.54247049744969977</v>
      </c>
      <c r="G62" s="290">
        <v>0.55958765127907817</v>
      </c>
      <c r="H62" s="369">
        <v>106621</v>
      </c>
      <c r="I62" s="370">
        <v>56093</v>
      </c>
      <c r="J62" s="371">
        <v>0.67605548926733439</v>
      </c>
      <c r="K62" s="371">
        <v>0.54642248307437535</v>
      </c>
      <c r="L62" s="377">
        <v>0.5632942853659223</v>
      </c>
    </row>
    <row r="63" spans="1:12">
      <c r="A63" s="476"/>
      <c r="B63" s="11" t="s">
        <v>123</v>
      </c>
      <c r="C63" s="14">
        <v>4168</v>
      </c>
      <c r="D63" s="289">
        <v>2079</v>
      </c>
      <c r="E63" s="294">
        <v>2.4829217025748817E-2</v>
      </c>
      <c r="F63" s="290">
        <v>0.52144469525959369</v>
      </c>
      <c r="G63" s="290">
        <v>0.54222648752399227</v>
      </c>
      <c r="H63" s="369">
        <v>3867</v>
      </c>
      <c r="I63" s="370">
        <v>1787</v>
      </c>
      <c r="J63" s="371">
        <v>2.1537645683431559E-2</v>
      </c>
      <c r="K63" s="371">
        <v>0.48349567099567098</v>
      </c>
      <c r="L63" s="377">
        <v>0.50633566071890357</v>
      </c>
    </row>
    <row r="64" spans="1:12">
      <c r="A64" s="476"/>
      <c r="B64" s="11" t="s">
        <v>154</v>
      </c>
      <c r="C64" s="14">
        <v>166195</v>
      </c>
      <c r="D64" s="289">
        <v>83732</v>
      </c>
      <c r="E64" s="294">
        <v>1</v>
      </c>
      <c r="F64" s="290">
        <v>0.52582595972092261</v>
      </c>
      <c r="G64" s="290">
        <v>0.54567225247450279</v>
      </c>
      <c r="H64" s="369">
        <v>163891</v>
      </c>
      <c r="I64" s="370">
        <v>82971</v>
      </c>
      <c r="J64" s="371">
        <v>1</v>
      </c>
      <c r="K64" s="371">
        <v>0.52832627590817915</v>
      </c>
      <c r="L64" s="377">
        <v>0.5480288728484175</v>
      </c>
    </row>
    <row r="65" spans="1:12">
      <c r="A65" s="476" t="s">
        <v>117</v>
      </c>
      <c r="B65" s="11" t="s">
        <v>167</v>
      </c>
      <c r="C65" s="14">
        <v>10654</v>
      </c>
      <c r="D65" s="289">
        <v>6178</v>
      </c>
      <c r="E65" s="294">
        <v>0.43884074442392385</v>
      </c>
      <c r="F65" s="290">
        <v>0.6094505277695571</v>
      </c>
      <c r="G65" s="290">
        <v>0.62840247794255677</v>
      </c>
      <c r="H65" s="369">
        <v>10744</v>
      </c>
      <c r="I65" s="370">
        <v>6220</v>
      </c>
      <c r="J65" s="371">
        <v>0.46290094515144747</v>
      </c>
      <c r="K65" s="371">
        <v>0.60730326108181998</v>
      </c>
      <c r="L65" s="377">
        <v>0.6256515264333582</v>
      </c>
    </row>
    <row r="66" spans="1:12">
      <c r="A66" s="476"/>
      <c r="B66" s="11" t="s">
        <v>168</v>
      </c>
      <c r="C66" s="14">
        <v>12372</v>
      </c>
      <c r="D66" s="289">
        <v>7269</v>
      </c>
      <c r="E66" s="294">
        <v>0.51633754794715159</v>
      </c>
      <c r="F66" s="290">
        <v>0.62352032938754498</v>
      </c>
      <c r="G66" s="290">
        <v>0.64524733268671197</v>
      </c>
      <c r="H66" s="369">
        <v>10937</v>
      </c>
      <c r="I66" s="370">
        <v>6611</v>
      </c>
      <c r="J66" s="371">
        <v>0.49199970231450474</v>
      </c>
      <c r="K66" s="371">
        <v>0.63481851353946606</v>
      </c>
      <c r="L66" s="377">
        <v>0.65228124714272651</v>
      </c>
    </row>
    <row r="67" spans="1:12">
      <c r="A67" s="476"/>
      <c r="B67" s="11" t="s">
        <v>123</v>
      </c>
      <c r="C67" s="14">
        <v>1074</v>
      </c>
      <c r="D67" s="289">
        <v>631</v>
      </c>
      <c r="E67" s="294">
        <v>4.4821707628924561E-2</v>
      </c>
      <c r="F67" s="290">
        <v>0.61923454367026498</v>
      </c>
      <c r="G67" s="290">
        <v>0.63873370577281197</v>
      </c>
      <c r="H67" s="369">
        <v>1026</v>
      </c>
      <c r="I67" s="370">
        <v>606</v>
      </c>
      <c r="J67" s="371">
        <v>4.509935253404778E-2</v>
      </c>
      <c r="K67" s="371">
        <v>0.62474226804123711</v>
      </c>
      <c r="L67" s="377">
        <v>0.64522417153996103</v>
      </c>
    </row>
    <row r="68" spans="1:12">
      <c r="A68" s="476"/>
      <c r="B68" s="11" t="s">
        <v>154</v>
      </c>
      <c r="C68" s="14">
        <v>24100</v>
      </c>
      <c r="D68" s="289">
        <v>14078</v>
      </c>
      <c r="E68" s="294">
        <v>1</v>
      </c>
      <c r="F68" s="290">
        <v>0.61707723327781183</v>
      </c>
      <c r="G68" s="290">
        <v>0.63751037344398342</v>
      </c>
      <c r="H68" s="369">
        <v>22707</v>
      </c>
      <c r="I68" s="370">
        <v>13437</v>
      </c>
      <c r="J68" s="371">
        <v>1</v>
      </c>
      <c r="K68" s="371">
        <v>0.62133542957551091</v>
      </c>
      <c r="L68" s="377">
        <v>0.63936231118157394</v>
      </c>
    </row>
    <row r="69" spans="1:12">
      <c r="A69" s="476" t="s">
        <v>172</v>
      </c>
      <c r="B69" s="11" t="s">
        <v>167</v>
      </c>
      <c r="C69" s="14">
        <v>3614</v>
      </c>
      <c r="D69" s="289">
        <v>1664</v>
      </c>
      <c r="E69" s="294">
        <v>0.31062161657644205</v>
      </c>
      <c r="F69" s="290">
        <v>0.48683440608543005</v>
      </c>
      <c r="G69" s="290">
        <v>0.51466519092418372</v>
      </c>
      <c r="H69" s="369">
        <v>3602</v>
      </c>
      <c r="I69" s="370">
        <v>1701</v>
      </c>
      <c r="J69" s="371">
        <v>0.32743022136669875</v>
      </c>
      <c r="K69" s="371">
        <v>0.49519650655021835</v>
      </c>
      <c r="L69" s="377">
        <v>0.51860077734591892</v>
      </c>
    </row>
    <row r="70" spans="1:12">
      <c r="A70" s="476"/>
      <c r="B70" s="11" t="s">
        <v>168</v>
      </c>
      <c r="C70" s="14">
        <v>6925</v>
      </c>
      <c r="D70" s="289">
        <v>3618</v>
      </c>
      <c r="E70" s="294">
        <v>0.67537801008026876</v>
      </c>
      <c r="F70" s="290">
        <v>0.54859742228961339</v>
      </c>
      <c r="G70" s="290">
        <v>0.57010830324909745</v>
      </c>
      <c r="H70" s="369">
        <v>6534</v>
      </c>
      <c r="I70" s="370">
        <v>3404</v>
      </c>
      <c r="J70" s="371">
        <v>0.65524542829643884</v>
      </c>
      <c r="K70" s="371">
        <v>0.54533803268183279</v>
      </c>
      <c r="L70" s="377">
        <v>0.56565656565656564</v>
      </c>
    </row>
    <row r="71" spans="1:12">
      <c r="A71" s="476"/>
      <c r="B71" s="11" t="s">
        <v>123</v>
      </c>
      <c r="C71" s="11">
        <v>152</v>
      </c>
      <c r="D71" s="289">
        <v>75</v>
      </c>
      <c r="E71" s="294">
        <v>1.4000373343289154E-2</v>
      </c>
      <c r="F71" s="290">
        <v>0.51369863013698636</v>
      </c>
      <c r="G71" s="290">
        <v>0.53289473684210531</v>
      </c>
      <c r="H71" s="369">
        <v>209</v>
      </c>
      <c r="I71" s="370">
        <v>90</v>
      </c>
      <c r="J71" s="371">
        <v>1.7324350336862367E-2</v>
      </c>
      <c r="K71" s="371">
        <v>0.44117647058823528</v>
      </c>
      <c r="L71" s="377">
        <v>0.45454545454545453</v>
      </c>
    </row>
    <row r="72" spans="1:12">
      <c r="A72" s="476"/>
      <c r="B72" s="11" t="s">
        <v>154</v>
      </c>
      <c r="C72" s="14">
        <v>10691</v>
      </c>
      <c r="D72" s="289">
        <v>5357</v>
      </c>
      <c r="E72" s="294">
        <v>1</v>
      </c>
      <c r="F72" s="290">
        <v>0.527315680677232</v>
      </c>
      <c r="G72" s="290">
        <v>0.55083715274529976</v>
      </c>
      <c r="H72" s="369">
        <v>10345</v>
      </c>
      <c r="I72" s="370">
        <v>5195</v>
      </c>
      <c r="J72" s="371">
        <v>1</v>
      </c>
      <c r="K72" s="371">
        <v>0.52575650237830174</v>
      </c>
      <c r="L72" s="377">
        <v>0.54702754954084098</v>
      </c>
    </row>
    <row r="73" spans="1:12">
      <c r="A73" s="476" t="s">
        <v>121</v>
      </c>
      <c r="B73" s="11" t="s">
        <v>167</v>
      </c>
      <c r="C73" s="14">
        <v>1656</v>
      </c>
      <c r="D73" s="289">
        <v>834</v>
      </c>
      <c r="E73" s="294">
        <v>0.38415476738830034</v>
      </c>
      <c r="F73" s="290">
        <v>0.52651515151515149</v>
      </c>
      <c r="G73" s="290">
        <v>0.54710144927536231</v>
      </c>
      <c r="H73" s="369">
        <v>1517</v>
      </c>
      <c r="I73" s="370">
        <v>775</v>
      </c>
      <c r="J73" s="371">
        <v>0.40961945031712471</v>
      </c>
      <c r="K73" s="371">
        <v>0.53264604810996563</v>
      </c>
      <c r="L73" s="377">
        <v>0.55174686882003954</v>
      </c>
    </row>
    <row r="74" spans="1:12">
      <c r="A74" s="476"/>
      <c r="B74" s="11" t="s">
        <v>168</v>
      </c>
      <c r="C74" s="14">
        <v>2389</v>
      </c>
      <c r="D74" s="289">
        <v>1279</v>
      </c>
      <c r="E74" s="294">
        <v>0.5891294334408107</v>
      </c>
      <c r="F74" s="290">
        <v>0.55851528384279481</v>
      </c>
      <c r="G74" s="290">
        <v>0.57681038091251569</v>
      </c>
      <c r="H74" s="369">
        <v>1984</v>
      </c>
      <c r="I74" s="370">
        <v>1080</v>
      </c>
      <c r="J74" s="371">
        <v>0.57082452431289643</v>
      </c>
      <c r="K74" s="371">
        <v>0.57082452431289643</v>
      </c>
      <c r="L74" s="377">
        <v>0.59072580645161288</v>
      </c>
    </row>
    <row r="75" spans="1:12">
      <c r="A75" s="476"/>
      <c r="B75" s="11" t="s">
        <v>123</v>
      </c>
      <c r="C75" s="11">
        <v>103</v>
      </c>
      <c r="D75" s="289">
        <v>58</v>
      </c>
      <c r="E75" s="294">
        <v>2.6715799170888992E-2</v>
      </c>
      <c r="F75" s="290">
        <v>0.57999999999999996</v>
      </c>
      <c r="G75" s="290">
        <v>0.59223300970873782</v>
      </c>
      <c r="H75" s="369">
        <v>73</v>
      </c>
      <c r="I75" s="370">
        <v>37</v>
      </c>
      <c r="J75" s="371">
        <v>1.9556025369978858E-2</v>
      </c>
      <c r="K75" s="371">
        <v>0.52857142857142858</v>
      </c>
      <c r="L75" s="377">
        <v>0.54794520547945202</v>
      </c>
    </row>
    <row r="76" spans="1:12">
      <c r="A76" s="476"/>
      <c r="B76" s="11" t="s">
        <v>154</v>
      </c>
      <c r="C76" s="14">
        <v>4148</v>
      </c>
      <c r="D76" s="289">
        <v>2171</v>
      </c>
      <c r="E76" s="294">
        <v>1</v>
      </c>
      <c r="F76" s="290">
        <v>0.54630095621540009</v>
      </c>
      <c r="G76" s="290">
        <v>0.56533269045323042</v>
      </c>
      <c r="H76" s="369">
        <v>3574</v>
      </c>
      <c r="I76" s="370">
        <v>1892</v>
      </c>
      <c r="J76" s="371">
        <v>1</v>
      </c>
      <c r="K76" s="371">
        <v>0.55370207784606384</v>
      </c>
      <c r="L76" s="377">
        <v>0.57330721880246227</v>
      </c>
    </row>
    <row r="77" spans="1:12">
      <c r="A77" s="476" t="s">
        <v>173</v>
      </c>
      <c r="B77" s="11" t="s">
        <v>167</v>
      </c>
      <c r="C77" s="14">
        <v>16372</v>
      </c>
      <c r="D77" s="289">
        <v>8704</v>
      </c>
      <c r="E77" s="294">
        <v>0.38475819998231808</v>
      </c>
      <c r="F77" s="290">
        <v>0.55762701005829973</v>
      </c>
      <c r="G77" s="290">
        <v>0.57824334229171759</v>
      </c>
      <c r="H77" s="369">
        <v>17188</v>
      </c>
      <c r="I77" s="370">
        <v>9375</v>
      </c>
      <c r="J77" s="371">
        <v>0.41703736654804269</v>
      </c>
      <c r="K77" s="371">
        <v>0.57126317713728592</v>
      </c>
      <c r="L77" s="377">
        <v>0.59064463579241333</v>
      </c>
    </row>
    <row r="78" spans="1:12">
      <c r="A78" s="476"/>
      <c r="B78" s="11" t="s">
        <v>168</v>
      </c>
      <c r="C78" s="14">
        <v>24409</v>
      </c>
      <c r="D78" s="289">
        <v>13527</v>
      </c>
      <c r="E78" s="294">
        <v>0.5979577402528512</v>
      </c>
      <c r="F78" s="290">
        <v>0.577805305198411</v>
      </c>
      <c r="G78" s="290">
        <v>0.59506739317464874</v>
      </c>
      <c r="H78" s="369">
        <v>22862</v>
      </c>
      <c r="I78" s="370">
        <v>12711</v>
      </c>
      <c r="J78" s="371">
        <v>0.56543594306049827</v>
      </c>
      <c r="K78" s="371">
        <v>0.58128687062697215</v>
      </c>
      <c r="L78" s="377">
        <v>0.59951010410287808</v>
      </c>
    </row>
    <row r="79" spans="1:12">
      <c r="A79" s="476"/>
      <c r="B79" s="11" t="s">
        <v>123</v>
      </c>
      <c r="C79" s="14">
        <v>741</v>
      </c>
      <c r="D79" s="289">
        <v>391</v>
      </c>
      <c r="E79" s="294">
        <v>1.7284059764830696E-2</v>
      </c>
      <c r="F79" s="290">
        <v>0.5514809590973202</v>
      </c>
      <c r="G79" s="290">
        <v>0.57085020242914974</v>
      </c>
      <c r="H79" s="369">
        <v>738</v>
      </c>
      <c r="I79" s="370">
        <v>394</v>
      </c>
      <c r="J79" s="371">
        <v>1.7526690391459075E-2</v>
      </c>
      <c r="K79" s="371">
        <v>0.56936416184971095</v>
      </c>
      <c r="L79" s="377">
        <v>0.59620596205962062</v>
      </c>
    </row>
    <row r="80" spans="1:12">
      <c r="A80" s="476"/>
      <c r="B80" s="11" t="s">
        <v>154</v>
      </c>
      <c r="C80" s="14">
        <v>41522</v>
      </c>
      <c r="D80" s="289">
        <v>22622</v>
      </c>
      <c r="E80" s="294">
        <v>1</v>
      </c>
      <c r="F80" s="290">
        <v>0.56940773742102746</v>
      </c>
      <c r="G80" s="290">
        <v>0.58800154135157268</v>
      </c>
      <c r="H80" s="369">
        <v>40788</v>
      </c>
      <c r="I80" s="370">
        <v>22480</v>
      </c>
      <c r="J80" s="371">
        <v>1</v>
      </c>
      <c r="K80" s="371">
        <v>0.57685399024890938</v>
      </c>
      <c r="L80" s="377">
        <v>0.59571442581151324</v>
      </c>
    </row>
    <row r="81" spans="1:12">
      <c r="A81" s="476" t="s">
        <v>123</v>
      </c>
      <c r="B81" s="11" t="s">
        <v>167</v>
      </c>
      <c r="C81" s="14">
        <v>63323</v>
      </c>
      <c r="D81" s="289">
        <v>32994</v>
      </c>
      <c r="E81" s="294">
        <v>0.34286961311039293</v>
      </c>
      <c r="F81" s="290">
        <v>0.54628541152706256</v>
      </c>
      <c r="G81" s="290">
        <v>0.56725044612542042</v>
      </c>
      <c r="H81" s="369">
        <v>56193</v>
      </c>
      <c r="I81" s="370">
        <v>28946</v>
      </c>
      <c r="J81" s="371">
        <v>0.35218396398588636</v>
      </c>
      <c r="K81" s="371">
        <v>0.539202354562897</v>
      </c>
      <c r="L81" s="377">
        <v>0.55977719248291569</v>
      </c>
    </row>
    <row r="82" spans="1:12">
      <c r="A82" s="476"/>
      <c r="B82" s="11" t="s">
        <v>168</v>
      </c>
      <c r="C82" s="14">
        <v>99149</v>
      </c>
      <c r="D82" s="289">
        <v>56583</v>
      </c>
      <c r="E82" s="294">
        <v>0.58800361637344256</v>
      </c>
      <c r="F82" s="290">
        <v>0.59422816395542999</v>
      </c>
      <c r="G82" s="290">
        <v>0.61030368435385129</v>
      </c>
      <c r="H82" s="369">
        <v>81931</v>
      </c>
      <c r="I82" s="370">
        <v>46389</v>
      </c>
      <c r="J82" s="371">
        <v>0.56441172892079328</v>
      </c>
      <c r="K82" s="371">
        <v>0.58781266631186802</v>
      </c>
      <c r="L82" s="377">
        <v>0.60297079249612484</v>
      </c>
    </row>
    <row r="83" spans="1:12">
      <c r="A83" s="476"/>
      <c r="B83" s="11" t="s">
        <v>123</v>
      </c>
      <c r="C83" s="14">
        <v>12411</v>
      </c>
      <c r="D83" s="289">
        <v>6652</v>
      </c>
      <c r="E83" s="294">
        <v>6.912677051616456E-2</v>
      </c>
      <c r="F83" s="290">
        <v>0.55810051178790165</v>
      </c>
      <c r="G83" s="290">
        <v>0.57561840302957057</v>
      </c>
      <c r="H83" s="369">
        <v>12535</v>
      </c>
      <c r="I83" s="370">
        <v>6855</v>
      </c>
      <c r="J83" s="371">
        <v>8.3404307093320348E-2</v>
      </c>
      <c r="K83" s="371">
        <v>0.57206041892681303</v>
      </c>
      <c r="L83" s="377">
        <v>0.5909054646988432</v>
      </c>
    </row>
    <row r="84" spans="1:12">
      <c r="A84" s="476"/>
      <c r="B84" s="11" t="s">
        <v>154</v>
      </c>
      <c r="C84" s="14">
        <v>174883</v>
      </c>
      <c r="D84" s="289">
        <v>96229</v>
      </c>
      <c r="E84" s="294">
        <v>1</v>
      </c>
      <c r="F84" s="290">
        <v>0.57437461575651949</v>
      </c>
      <c r="G84" s="290">
        <v>0.59225310636253947</v>
      </c>
      <c r="H84" s="369">
        <v>150659</v>
      </c>
      <c r="I84" s="370">
        <v>82190</v>
      </c>
      <c r="J84" s="371">
        <v>1</v>
      </c>
      <c r="K84" s="371">
        <v>0.56845847396669069</v>
      </c>
      <c r="L84" s="377">
        <v>0.585856708571732</v>
      </c>
    </row>
    <row r="85" spans="1:12">
      <c r="A85" s="525" t="s">
        <v>154</v>
      </c>
      <c r="B85" s="525"/>
      <c r="C85" s="14">
        <v>944168</v>
      </c>
      <c r="D85" s="289">
        <v>508519</v>
      </c>
      <c r="E85" s="294">
        <v>1</v>
      </c>
      <c r="F85" s="290">
        <v>0.56593919024194805</v>
      </c>
      <c r="G85" s="290">
        <v>0.58691567602375849</v>
      </c>
      <c r="H85" s="369">
        <v>864824</v>
      </c>
      <c r="I85" s="370">
        <v>467068</v>
      </c>
      <c r="J85" s="371">
        <v>1</v>
      </c>
      <c r="K85" s="371">
        <v>0.56616224550651417</v>
      </c>
      <c r="L85" s="377">
        <v>0.58615278946930238</v>
      </c>
    </row>
    <row r="86" spans="1:12">
      <c r="H86" s="373"/>
      <c r="L86" s="267"/>
    </row>
    <row r="87" spans="1:12">
      <c r="A87" s="34" t="s">
        <v>49</v>
      </c>
      <c r="B87" s="34"/>
      <c r="C87" s="34"/>
      <c r="D87" s="34"/>
      <c r="E87" s="34"/>
      <c r="F87" s="34"/>
      <c r="G87" s="34"/>
      <c r="H87" s="368"/>
      <c r="I87" s="34"/>
      <c r="J87" s="34"/>
      <c r="K87" s="34"/>
      <c r="L87" s="267"/>
    </row>
    <row r="88" spans="1:12">
      <c r="A88" s="476" t="s">
        <v>277</v>
      </c>
      <c r="B88" s="11" t="s">
        <v>167</v>
      </c>
      <c r="C88" s="14">
        <v>70781</v>
      </c>
      <c r="D88" s="289">
        <v>37991</v>
      </c>
      <c r="E88" s="294">
        <v>0.39832036738031829</v>
      </c>
      <c r="F88" s="290">
        <v>0.55929982628154162</v>
      </c>
      <c r="G88" s="290">
        <v>0.57707576892103818</v>
      </c>
      <c r="H88" s="369">
        <v>75324</v>
      </c>
      <c r="I88" s="370">
        <v>41165</v>
      </c>
      <c r="J88" s="371">
        <v>8.8134918256014119E-2</v>
      </c>
      <c r="K88" s="371">
        <v>0.56979721780053982</v>
      </c>
      <c r="L88" s="377">
        <v>0.58738250756730925</v>
      </c>
    </row>
    <row r="89" spans="1:12">
      <c r="A89" s="476"/>
      <c r="B89" s="11" t="s">
        <v>168</v>
      </c>
      <c r="C89" s="14">
        <v>97462</v>
      </c>
      <c r="D89" s="289">
        <v>54212</v>
      </c>
      <c r="E89" s="294">
        <v>0.56839103357168319</v>
      </c>
      <c r="F89" s="290">
        <v>0.57839706384431544</v>
      </c>
      <c r="G89" s="290">
        <v>0.59454967064086517</v>
      </c>
      <c r="H89" s="369">
        <v>90808</v>
      </c>
      <c r="I89" s="370">
        <v>50796</v>
      </c>
      <c r="J89" s="371">
        <v>0.108755042092372</v>
      </c>
      <c r="K89" s="371">
        <v>0.58220245736291953</v>
      </c>
      <c r="L89" s="377">
        <v>0.5985816227645141</v>
      </c>
    </row>
    <row r="90" spans="1:12">
      <c r="A90" s="476"/>
      <c r="B90" s="11" t="s">
        <v>123</v>
      </c>
      <c r="C90" s="14">
        <v>5870</v>
      </c>
      <c r="D90" s="289">
        <v>3175</v>
      </c>
      <c r="E90" s="294">
        <v>3.3288599047998489E-2</v>
      </c>
      <c r="F90" s="290">
        <v>0.55711528338304961</v>
      </c>
      <c r="G90" s="290">
        <v>0.57001703577512775</v>
      </c>
      <c r="H90" s="369">
        <v>6377</v>
      </c>
      <c r="I90" s="370">
        <v>3513</v>
      </c>
      <c r="J90" s="371">
        <v>7.521388748533404E-3</v>
      </c>
      <c r="K90" s="371">
        <v>0.57486499754540987</v>
      </c>
      <c r="L90" s="377">
        <v>0.59259840050180335</v>
      </c>
    </row>
    <row r="91" spans="1:12">
      <c r="A91" s="476"/>
      <c r="B91" s="11" t="s">
        <v>154</v>
      </c>
      <c r="C91" s="14">
        <v>174113</v>
      </c>
      <c r="D91" s="289">
        <v>95378</v>
      </c>
      <c r="E91" s="294">
        <v>1</v>
      </c>
      <c r="F91" s="290">
        <v>0.56992106505410722</v>
      </c>
      <c r="G91" s="290">
        <v>0.58661903476477917</v>
      </c>
      <c r="H91" s="369">
        <v>172509</v>
      </c>
      <c r="I91" s="370">
        <v>95474</v>
      </c>
      <c r="J91" s="371">
        <v>0.20441134909691952</v>
      </c>
      <c r="K91" s="371">
        <v>0.5765198908238931</v>
      </c>
      <c r="L91" s="377">
        <v>0.59347048559785287</v>
      </c>
    </row>
    <row r="92" spans="1:12">
      <c r="A92" s="476" t="s">
        <v>134</v>
      </c>
      <c r="B92" s="11" t="s">
        <v>167</v>
      </c>
      <c r="C92" s="14">
        <v>180659</v>
      </c>
      <c r="D92" s="289">
        <v>93835</v>
      </c>
      <c r="E92" s="294">
        <v>0.37434872457731927</v>
      </c>
      <c r="F92" s="290">
        <v>0.55077831517655895</v>
      </c>
      <c r="G92" s="290">
        <v>0.57636763183677531</v>
      </c>
      <c r="H92" s="369">
        <v>165384</v>
      </c>
      <c r="I92" s="370">
        <v>87114</v>
      </c>
      <c r="J92" s="371">
        <v>0.18651245643032707</v>
      </c>
      <c r="K92" s="371">
        <v>0.55587886213101578</v>
      </c>
      <c r="L92" s="377">
        <v>0.57915517825182605</v>
      </c>
    </row>
    <row r="93" spans="1:12">
      <c r="A93" s="476"/>
      <c r="B93" s="11" t="s">
        <v>168</v>
      </c>
      <c r="C93" s="14">
        <v>268440</v>
      </c>
      <c r="D93" s="289">
        <v>150664</v>
      </c>
      <c r="E93" s="294">
        <v>0.601064381517741</v>
      </c>
      <c r="F93" s="290">
        <v>0.58918718104139378</v>
      </c>
      <c r="G93" s="290">
        <v>0.6086611533303532</v>
      </c>
      <c r="H93" s="369">
        <v>227939</v>
      </c>
      <c r="I93" s="370">
        <v>128209</v>
      </c>
      <c r="J93" s="371">
        <v>0.27449750357549652</v>
      </c>
      <c r="K93" s="371">
        <v>0.58846019681280748</v>
      </c>
      <c r="L93" s="377">
        <v>0.60663598594360768</v>
      </c>
    </row>
    <row r="94" spans="1:12">
      <c r="A94" s="476"/>
      <c r="B94" s="11" t="s">
        <v>123</v>
      </c>
      <c r="C94" s="14">
        <v>11699</v>
      </c>
      <c r="D94" s="289">
        <v>6163</v>
      </c>
      <c r="E94" s="294">
        <v>2.4586893904939719E-2</v>
      </c>
      <c r="F94" s="290">
        <v>0.55527525002252454</v>
      </c>
      <c r="G94" s="290">
        <v>0.57808359688862299</v>
      </c>
      <c r="H94" s="369">
        <v>10576</v>
      </c>
      <c r="I94" s="370">
        <v>5469</v>
      </c>
      <c r="J94" s="371">
        <v>1.1709215788707426E-2</v>
      </c>
      <c r="K94" s="371">
        <v>0.54401671142942409</v>
      </c>
      <c r="L94" s="377">
        <v>0.56656580937972767</v>
      </c>
    </row>
    <row r="95" spans="1:12">
      <c r="A95" s="476"/>
      <c r="B95" s="11" t="s">
        <v>154</v>
      </c>
      <c r="C95" s="14">
        <v>460798</v>
      </c>
      <c r="D95" s="289">
        <v>250662</v>
      </c>
      <c r="E95" s="294">
        <v>1</v>
      </c>
      <c r="F95" s="290">
        <v>0.57335846398067625</v>
      </c>
      <c r="G95" s="290">
        <v>0.5952239376038958</v>
      </c>
      <c r="H95" s="369">
        <v>403899</v>
      </c>
      <c r="I95" s="370">
        <v>220792</v>
      </c>
      <c r="J95" s="371">
        <v>0.47271917579453099</v>
      </c>
      <c r="K95" s="371">
        <v>0.57402395492916736</v>
      </c>
      <c r="L95" s="377">
        <v>0.5943342271211367</v>
      </c>
    </row>
    <row r="96" spans="1:12">
      <c r="A96" s="476" t="s">
        <v>136</v>
      </c>
      <c r="B96" s="11" t="s">
        <v>167</v>
      </c>
      <c r="C96" s="14">
        <v>75210</v>
      </c>
      <c r="D96" s="289">
        <v>37875</v>
      </c>
      <c r="E96" s="294">
        <v>0.33917809200569549</v>
      </c>
      <c r="F96" s="290">
        <v>0.53262550977359024</v>
      </c>
      <c r="G96" s="290">
        <v>0.55810397553516822</v>
      </c>
      <c r="H96" s="369">
        <v>71286</v>
      </c>
      <c r="I96" s="370">
        <v>35755</v>
      </c>
      <c r="J96" s="371">
        <v>7.6552022403590061E-2</v>
      </c>
      <c r="K96" s="371">
        <v>0.53037944640579104</v>
      </c>
      <c r="L96" s="377">
        <v>0.55588755155289959</v>
      </c>
    </row>
    <row r="97" spans="1:12">
      <c r="A97" s="476"/>
      <c r="B97" s="11" t="s">
        <v>168</v>
      </c>
      <c r="C97" s="14">
        <v>125542</v>
      </c>
      <c r="D97" s="289">
        <v>71075</v>
      </c>
      <c r="E97" s="294">
        <v>0.63649063734138112</v>
      </c>
      <c r="F97" s="290">
        <v>0.59397459468494063</v>
      </c>
      <c r="G97" s="290">
        <v>0.6129980404964076</v>
      </c>
      <c r="H97" s="369">
        <v>112503</v>
      </c>
      <c r="I97" s="370">
        <v>63246</v>
      </c>
      <c r="J97" s="371">
        <v>0.1354106896640318</v>
      </c>
      <c r="K97" s="371">
        <v>0.58841698841698842</v>
      </c>
      <c r="L97" s="377">
        <v>0.60677493044629915</v>
      </c>
    </row>
    <row r="98" spans="1:12">
      <c r="A98" s="476"/>
      <c r="B98" s="11" t="s">
        <v>123</v>
      </c>
      <c r="C98" s="14">
        <v>4992</v>
      </c>
      <c r="D98" s="289">
        <v>2717</v>
      </c>
      <c r="E98" s="294">
        <v>2.4331270652923426E-2</v>
      </c>
      <c r="F98" s="290">
        <v>0.57139852786540479</v>
      </c>
      <c r="G98" s="290">
        <v>0.59174679487179482</v>
      </c>
      <c r="H98" s="369">
        <v>4547</v>
      </c>
      <c r="I98" s="370">
        <v>2396</v>
      </c>
      <c r="J98" s="371">
        <v>5.1298740226262554E-3</v>
      </c>
      <c r="K98" s="371">
        <v>0.54891179839633453</v>
      </c>
      <c r="L98" s="377">
        <v>0.5669672311414119</v>
      </c>
    </row>
    <row r="99" spans="1:12">
      <c r="A99" s="476"/>
      <c r="B99" s="11" t="s">
        <v>154</v>
      </c>
      <c r="C99" s="14">
        <v>205744</v>
      </c>
      <c r="D99" s="289">
        <v>111667</v>
      </c>
      <c r="E99" s="294">
        <v>1</v>
      </c>
      <c r="F99" s="290">
        <v>0.57111366832885824</v>
      </c>
      <c r="G99" s="290">
        <v>0.5924158177152189</v>
      </c>
      <c r="H99" s="369">
        <v>188336</v>
      </c>
      <c r="I99" s="370">
        <v>101397</v>
      </c>
      <c r="J99" s="371">
        <v>0.21709258609024809</v>
      </c>
      <c r="K99" s="371">
        <v>0.56562946269189573</v>
      </c>
      <c r="L99" s="377">
        <v>0.58655275677512531</v>
      </c>
    </row>
    <row r="100" spans="1:12">
      <c r="A100" s="476" t="s">
        <v>137</v>
      </c>
      <c r="B100" s="11" t="s">
        <v>167</v>
      </c>
      <c r="C100" s="14">
        <v>34812</v>
      </c>
      <c r="D100" s="289">
        <v>15601</v>
      </c>
      <c r="E100" s="294">
        <v>0.30720910540929053</v>
      </c>
      <c r="F100" s="290">
        <v>0.47302992632121527</v>
      </c>
      <c r="G100" s="290">
        <v>0.50074686889578301</v>
      </c>
      <c r="H100" s="369">
        <v>34525</v>
      </c>
      <c r="I100" s="370">
        <v>15589</v>
      </c>
      <c r="J100" s="371">
        <v>3.3376296385108806E-2</v>
      </c>
      <c r="K100" s="371">
        <v>0.47541933516315948</v>
      </c>
      <c r="L100" s="377">
        <v>0.50178131788559011</v>
      </c>
    </row>
    <row r="101" spans="1:12">
      <c r="A101" s="476"/>
      <c r="B101" s="11" t="s">
        <v>168</v>
      </c>
      <c r="C101" s="14">
        <v>65959</v>
      </c>
      <c r="D101" s="289">
        <v>33919</v>
      </c>
      <c r="E101" s="294">
        <v>0.66792036705196622</v>
      </c>
      <c r="F101" s="290">
        <v>0.53951868170322415</v>
      </c>
      <c r="G101" s="290">
        <v>0.56109098076077568</v>
      </c>
      <c r="H101" s="369">
        <v>62204</v>
      </c>
      <c r="I101" s="370">
        <v>31994</v>
      </c>
      <c r="J101" s="371">
        <v>6.8499661719492663E-2</v>
      </c>
      <c r="K101" s="371">
        <v>0.53768717543653266</v>
      </c>
      <c r="L101" s="377">
        <v>0.55776155874220312</v>
      </c>
    </row>
    <row r="102" spans="1:12">
      <c r="A102" s="476"/>
      <c r="B102" s="11" t="s">
        <v>123</v>
      </c>
      <c r="C102" s="14">
        <v>2605</v>
      </c>
      <c r="D102" s="289">
        <v>1263</v>
      </c>
      <c r="E102" s="294">
        <v>2.4870527538743279E-2</v>
      </c>
      <c r="F102" s="290">
        <v>0.50519999999999998</v>
      </c>
      <c r="G102" s="290">
        <v>0.52514395393474089</v>
      </c>
      <c r="H102" s="369">
        <v>2684</v>
      </c>
      <c r="I102" s="370">
        <v>1318</v>
      </c>
      <c r="J102" s="371">
        <v>2.8218589156182826E-3</v>
      </c>
      <c r="K102" s="371">
        <v>0.51045701006971345</v>
      </c>
      <c r="L102" s="377">
        <v>0.52906110283159469</v>
      </c>
    </row>
    <row r="103" spans="1:12">
      <c r="A103" s="476"/>
      <c r="B103" s="11" t="s">
        <v>154</v>
      </c>
      <c r="C103" s="14">
        <v>103376</v>
      </c>
      <c r="D103" s="289">
        <v>50783</v>
      </c>
      <c r="E103" s="294">
        <v>1</v>
      </c>
      <c r="F103" s="290">
        <v>0.51634977122521608</v>
      </c>
      <c r="G103" s="290">
        <v>0.53986418511066403</v>
      </c>
      <c r="H103" s="369">
        <v>99413</v>
      </c>
      <c r="I103" s="370">
        <v>48901</v>
      </c>
      <c r="J103" s="371">
        <v>0.10469781702021976</v>
      </c>
      <c r="K103" s="371">
        <v>0.51542555994729911</v>
      </c>
      <c r="L103" s="377">
        <v>0.53754539144779856</v>
      </c>
    </row>
    <row r="104" spans="1:12">
      <c r="A104" s="476" t="s">
        <v>138</v>
      </c>
      <c r="B104" s="11" t="s">
        <v>167</v>
      </c>
      <c r="C104" s="11">
        <v>49</v>
      </c>
      <c r="D104" s="289">
        <v>13</v>
      </c>
      <c r="E104" s="294">
        <v>0.44827586206896552</v>
      </c>
      <c r="F104" s="290">
        <v>0.27659574468085107</v>
      </c>
      <c r="G104" s="290">
        <v>0.30612244897959184</v>
      </c>
      <c r="H104" s="369">
        <v>37</v>
      </c>
      <c r="I104" s="370">
        <v>11</v>
      </c>
      <c r="J104" s="371">
        <v>2.3551174561305849E-5</v>
      </c>
      <c r="K104" s="371">
        <v>0.30555555555555558</v>
      </c>
      <c r="L104" s="377">
        <v>0.32432432432432434</v>
      </c>
    </row>
    <row r="105" spans="1:12">
      <c r="A105" s="476"/>
      <c r="B105" s="11" t="s">
        <v>168</v>
      </c>
      <c r="C105" s="11">
        <v>75</v>
      </c>
      <c r="D105" s="289">
        <v>14</v>
      </c>
      <c r="E105" s="294">
        <v>0.48275862068965519</v>
      </c>
      <c r="F105" s="290">
        <v>0.19444444444444445</v>
      </c>
      <c r="G105" s="290">
        <v>0.22666666666666666</v>
      </c>
      <c r="H105" s="369">
        <v>54</v>
      </c>
      <c r="I105" s="370">
        <v>10</v>
      </c>
      <c r="J105" s="371">
        <v>2.1410158692096227E-5</v>
      </c>
      <c r="K105" s="371">
        <v>0.22222222222222221</v>
      </c>
      <c r="L105" s="377">
        <v>0.35185185185185186</v>
      </c>
    </row>
    <row r="106" spans="1:12">
      <c r="A106" s="476"/>
      <c r="B106" s="11" t="s">
        <v>123</v>
      </c>
      <c r="C106" s="11">
        <v>13</v>
      </c>
      <c r="D106" s="295" t="s">
        <v>169</v>
      </c>
      <c r="E106" s="295" t="s">
        <v>169</v>
      </c>
      <c r="F106" s="295" t="s">
        <v>169</v>
      </c>
      <c r="G106" s="295" t="s">
        <v>169</v>
      </c>
      <c r="H106" s="369">
        <v>576</v>
      </c>
      <c r="I106" s="370">
        <v>483</v>
      </c>
      <c r="J106" s="371">
        <v>1.0341106648282478E-3</v>
      </c>
      <c r="K106" s="371">
        <v>0.94891944990176813</v>
      </c>
      <c r="L106" s="377">
        <v>0.95486111111111116</v>
      </c>
    </row>
    <row r="107" spans="1:12">
      <c r="A107" s="476"/>
      <c r="B107" s="11" t="s">
        <v>154</v>
      </c>
      <c r="C107" s="14">
        <v>137</v>
      </c>
      <c r="D107" s="289">
        <v>29</v>
      </c>
      <c r="E107" s="294">
        <v>1</v>
      </c>
      <c r="F107" s="290">
        <v>0.22307692307692309</v>
      </c>
      <c r="G107" s="290">
        <v>0.26277372262773724</v>
      </c>
      <c r="H107" s="369">
        <v>667</v>
      </c>
      <c r="I107" s="370">
        <v>504</v>
      </c>
      <c r="J107" s="371">
        <v>1.0790719980816497E-3</v>
      </c>
      <c r="K107" s="371">
        <v>0.85423728813559319</v>
      </c>
      <c r="L107" s="377">
        <v>0.8710644677661169</v>
      </c>
    </row>
    <row r="108" spans="1:12">
      <c r="A108" s="525" t="s">
        <v>154</v>
      </c>
      <c r="B108" s="525"/>
      <c r="C108" s="14">
        <v>944168</v>
      </c>
      <c r="D108" s="289">
        <v>508519</v>
      </c>
      <c r="E108" s="294">
        <v>1</v>
      </c>
      <c r="F108" s="290">
        <v>0.56593919024194805</v>
      </c>
      <c r="G108" s="290">
        <v>0.58691567602375849</v>
      </c>
      <c r="H108" s="369">
        <v>864824</v>
      </c>
      <c r="I108" s="370">
        <v>467068</v>
      </c>
      <c r="J108" s="371">
        <v>1</v>
      </c>
      <c r="K108" s="371">
        <v>0.56616224550651417</v>
      </c>
      <c r="L108" s="377">
        <v>0.58615278946930238</v>
      </c>
    </row>
    <row r="109" spans="1:12">
      <c r="A109" s="181" t="s">
        <v>368</v>
      </c>
      <c r="H109" s="373"/>
      <c r="L109" s="267"/>
    </row>
    <row r="110" spans="1:12">
      <c r="H110" s="373"/>
      <c r="L110" s="267"/>
    </row>
    <row r="111" spans="1:12">
      <c r="A111" s="34" t="s">
        <v>50</v>
      </c>
      <c r="B111" s="34"/>
      <c r="C111" s="167"/>
      <c r="D111" s="34"/>
      <c r="E111" s="34"/>
      <c r="F111" s="34"/>
      <c r="G111" s="34"/>
      <c r="H111" s="375"/>
      <c r="I111" s="34"/>
      <c r="J111" s="34"/>
      <c r="K111" s="34"/>
      <c r="L111" s="267"/>
    </row>
    <row r="112" spans="1:12">
      <c r="A112" s="475" t="s">
        <v>369</v>
      </c>
      <c r="B112" s="268" t="s">
        <v>193</v>
      </c>
      <c r="C112" s="289">
        <v>5392</v>
      </c>
      <c r="D112" s="289">
        <v>2991</v>
      </c>
      <c r="E112" s="294">
        <v>5.7082331386694149E-2</v>
      </c>
      <c r="F112" s="290">
        <v>0.58315461103528954</v>
      </c>
      <c r="G112" s="290">
        <v>0.603486646884273</v>
      </c>
      <c r="H112" s="369">
        <v>4875</v>
      </c>
      <c r="I112" s="370">
        <v>2643</v>
      </c>
      <c r="J112" s="294">
        <v>5.8031793430528722E-2</v>
      </c>
      <c r="K112" s="371">
        <v>0.56462294381542411</v>
      </c>
      <c r="L112" s="377">
        <v>0.58194871794871794</v>
      </c>
    </row>
    <row r="113" spans="1:12">
      <c r="A113" s="526"/>
      <c r="B113" s="268" t="s">
        <v>206</v>
      </c>
      <c r="C113" s="289">
        <v>2937</v>
      </c>
      <c r="D113" s="289">
        <v>1639</v>
      </c>
      <c r="E113" s="294">
        <v>3.1279819840451924E-2</v>
      </c>
      <c r="F113" s="290">
        <v>0.58368945868945865</v>
      </c>
      <c r="G113" s="290">
        <v>0.60197480422199523</v>
      </c>
      <c r="H113" s="369">
        <v>3024</v>
      </c>
      <c r="I113" s="370">
        <v>1770</v>
      </c>
      <c r="J113" s="294">
        <v>3.8863516599332515E-2</v>
      </c>
      <c r="K113" s="371">
        <v>0.6113989637305699</v>
      </c>
      <c r="L113" s="377">
        <v>0.62797619047619047</v>
      </c>
    </row>
    <row r="114" spans="1:12">
      <c r="A114" s="526"/>
      <c r="B114" s="268" t="s">
        <v>208</v>
      </c>
      <c r="C114" s="289">
        <v>13553</v>
      </c>
      <c r="D114" s="289">
        <v>7510</v>
      </c>
      <c r="E114" s="294">
        <v>0.14332608114813541</v>
      </c>
      <c r="F114" s="290">
        <v>0.58370900046634544</v>
      </c>
      <c r="G114" s="290">
        <v>0.6048107430089279</v>
      </c>
      <c r="H114" s="369">
        <v>11337</v>
      </c>
      <c r="I114" s="370">
        <v>6188</v>
      </c>
      <c r="J114" s="294">
        <v>0.13586861057438959</v>
      </c>
      <c r="K114" s="371">
        <v>0.57211538461538458</v>
      </c>
      <c r="L114" s="377">
        <v>0.59177913028137952</v>
      </c>
    </row>
    <row r="115" spans="1:12">
      <c r="A115" s="526"/>
      <c r="B115" s="268" t="s">
        <v>216</v>
      </c>
      <c r="C115" s="289">
        <v>1822</v>
      </c>
      <c r="D115" s="289">
        <v>1048</v>
      </c>
      <c r="E115" s="294">
        <v>2.0000763387915569E-2</v>
      </c>
      <c r="F115" s="290">
        <v>0.605080831408776</v>
      </c>
      <c r="G115" s="290">
        <v>0.62458836443468713</v>
      </c>
      <c r="H115" s="369">
        <v>1527</v>
      </c>
      <c r="I115" s="370">
        <v>832</v>
      </c>
      <c r="J115" s="294">
        <v>1.8268048480590198E-2</v>
      </c>
      <c r="K115" s="371">
        <v>0.57339765678842181</v>
      </c>
      <c r="L115" s="377">
        <v>0.59462999345121148</v>
      </c>
    </row>
    <row r="116" spans="1:12">
      <c r="A116" s="526"/>
      <c r="B116" s="268" t="s">
        <v>217</v>
      </c>
      <c r="C116" s="289">
        <v>13508</v>
      </c>
      <c r="D116" s="289">
        <v>7473</v>
      </c>
      <c r="E116" s="294">
        <v>0.14261994732623381</v>
      </c>
      <c r="F116" s="290">
        <v>0.58519968676585743</v>
      </c>
      <c r="G116" s="290">
        <v>0.60786200769914123</v>
      </c>
      <c r="H116" s="369">
        <v>12208</v>
      </c>
      <c r="I116" s="370">
        <v>6742</v>
      </c>
      <c r="J116" s="294">
        <v>0.14803267170209028</v>
      </c>
      <c r="K116" s="371">
        <v>0.57757217510494308</v>
      </c>
      <c r="L116" s="377">
        <v>0.59608453473132372</v>
      </c>
    </row>
    <row r="117" spans="1:12">
      <c r="A117" s="526"/>
      <c r="B117" s="268" t="s">
        <v>219</v>
      </c>
      <c r="C117" s="289">
        <v>33801</v>
      </c>
      <c r="D117" s="289">
        <v>19120</v>
      </c>
      <c r="E117" s="294">
        <v>0.36489942364212374</v>
      </c>
      <c r="F117" s="290">
        <v>0.60515904415255584</v>
      </c>
      <c r="G117" s="290">
        <v>0.63092807905091564</v>
      </c>
      <c r="H117" s="369">
        <v>28386</v>
      </c>
      <c r="I117" s="370">
        <v>16184</v>
      </c>
      <c r="J117" s="294">
        <v>0.35534867380994206</v>
      </c>
      <c r="K117" s="371">
        <v>0.60145681581685739</v>
      </c>
      <c r="L117" s="377">
        <v>0.62220813076868875</v>
      </c>
    </row>
    <row r="118" spans="1:12">
      <c r="A118" s="526"/>
      <c r="B118" s="268" t="s">
        <v>225</v>
      </c>
      <c r="C118" s="289">
        <v>18069</v>
      </c>
      <c r="D118" s="289">
        <v>10296</v>
      </c>
      <c r="E118" s="294">
        <v>0.19649604946753693</v>
      </c>
      <c r="F118" s="290">
        <v>0.59752771168243279</v>
      </c>
      <c r="G118" s="290">
        <v>0.6161934805467929</v>
      </c>
      <c r="H118" s="369">
        <v>16079</v>
      </c>
      <c r="I118" s="370">
        <v>9118</v>
      </c>
      <c r="J118" s="294">
        <v>0.20020200245916037</v>
      </c>
      <c r="K118" s="371">
        <v>0.59458754483208343</v>
      </c>
      <c r="L118" s="377">
        <v>0.61334660115678841</v>
      </c>
    </row>
    <row r="119" spans="1:12">
      <c r="A119" s="526"/>
      <c r="B119" s="268" t="s">
        <v>226</v>
      </c>
      <c r="C119" s="289">
        <v>2413</v>
      </c>
      <c r="D119" s="289">
        <v>1352</v>
      </c>
      <c r="E119" s="294">
        <v>2.5802511546242222E-2</v>
      </c>
      <c r="F119" s="290">
        <v>0.58962058438726561</v>
      </c>
      <c r="G119" s="290">
        <v>0.61002900953170325</v>
      </c>
      <c r="H119" s="369">
        <v>2081</v>
      </c>
      <c r="I119" s="370">
        <v>1135</v>
      </c>
      <c r="J119" s="294">
        <v>2.4920955559458984E-2</v>
      </c>
      <c r="K119" s="371">
        <v>0.5829481253210067</v>
      </c>
      <c r="L119" s="377">
        <v>0.60980297933685723</v>
      </c>
    </row>
    <row r="120" spans="1:12">
      <c r="A120" s="526"/>
      <c r="B120" s="268" t="s">
        <v>232</v>
      </c>
      <c r="C120" s="289">
        <v>1704</v>
      </c>
      <c r="D120" s="289">
        <v>969</v>
      </c>
      <c r="E120" s="294">
        <v>1.8493072254666208E-2</v>
      </c>
      <c r="F120" s="290">
        <v>0.59013398294762487</v>
      </c>
      <c r="G120" s="290">
        <v>0.6050469483568075</v>
      </c>
      <c r="H120" s="369">
        <v>1633</v>
      </c>
      <c r="I120" s="370">
        <v>932</v>
      </c>
      <c r="J120" s="294">
        <v>2.0463727384507288E-2</v>
      </c>
      <c r="K120" s="371">
        <v>0.59325270528325902</v>
      </c>
      <c r="L120" s="377">
        <v>0.60869565217391308</v>
      </c>
    </row>
    <row r="121" spans="1:12">
      <c r="A121" s="526"/>
      <c r="B121" s="268" t="s">
        <v>154</v>
      </c>
      <c r="C121" s="289">
        <v>93199</v>
      </c>
      <c r="D121" s="289">
        <v>52398</v>
      </c>
      <c r="E121" s="294">
        <v>1</v>
      </c>
      <c r="F121" s="290">
        <v>0.59498557899756999</v>
      </c>
      <c r="G121" s="290">
        <v>0.61729203103037589</v>
      </c>
      <c r="H121" s="369">
        <v>81150</v>
      </c>
      <c r="I121" s="370">
        <v>45544</v>
      </c>
      <c r="J121" s="294">
        <v>1</v>
      </c>
      <c r="K121" s="371">
        <v>0.58936035301577439</v>
      </c>
      <c r="L121" s="377">
        <v>0.60895871842267402</v>
      </c>
    </row>
    <row r="122" spans="1:12">
      <c r="A122" s="483" t="s">
        <v>370</v>
      </c>
      <c r="B122" s="268" t="s">
        <v>200</v>
      </c>
      <c r="C122" s="289">
        <v>27190</v>
      </c>
      <c r="D122" s="289">
        <v>12391</v>
      </c>
      <c r="E122" s="294">
        <v>0.16444373664583084</v>
      </c>
      <c r="F122" s="290">
        <v>0.49217508738481092</v>
      </c>
      <c r="G122" s="290">
        <v>0.52979036410445013</v>
      </c>
      <c r="H122" s="369">
        <v>23543</v>
      </c>
      <c r="I122" s="370">
        <v>10851</v>
      </c>
      <c r="J122" s="294">
        <v>0.15862179862004444</v>
      </c>
      <c r="K122" s="371">
        <v>0.50034582929865823</v>
      </c>
      <c r="L122" s="377">
        <v>0.53973580257401355</v>
      </c>
    </row>
    <row r="123" spans="1:12">
      <c r="A123" s="483"/>
      <c r="B123" s="268" t="s">
        <v>201</v>
      </c>
      <c r="C123" s="289">
        <v>14518</v>
      </c>
      <c r="D123" s="289">
        <v>7251</v>
      </c>
      <c r="E123" s="294">
        <v>9.622964526018235E-2</v>
      </c>
      <c r="F123" s="290">
        <v>0.54120017913121365</v>
      </c>
      <c r="G123" s="290">
        <v>0.57659457225513155</v>
      </c>
      <c r="H123" s="369">
        <v>12738</v>
      </c>
      <c r="I123" s="370">
        <v>6885</v>
      </c>
      <c r="J123" s="294">
        <v>0.10064612326043737</v>
      </c>
      <c r="K123" s="371">
        <v>0.58387042062415195</v>
      </c>
      <c r="L123" s="377">
        <v>0.61477468990422357</v>
      </c>
    </row>
    <row r="124" spans="1:12">
      <c r="A124" s="483"/>
      <c r="B124" s="268" t="s">
        <v>202</v>
      </c>
      <c r="C124" s="289">
        <v>6330</v>
      </c>
      <c r="D124" s="289">
        <v>3359</v>
      </c>
      <c r="E124" s="294">
        <v>4.4578041432761346E-2</v>
      </c>
      <c r="F124" s="290">
        <v>0.57556545579163809</v>
      </c>
      <c r="G124" s="290">
        <v>0.60868878357030021</v>
      </c>
      <c r="H124" s="369">
        <v>5874</v>
      </c>
      <c r="I124" s="370">
        <v>3075</v>
      </c>
      <c r="J124" s="294">
        <v>4.4950882937668107E-2</v>
      </c>
      <c r="K124" s="371">
        <v>0.55939603420047301</v>
      </c>
      <c r="L124" s="377">
        <v>0.58767449778685732</v>
      </c>
    </row>
    <row r="125" spans="1:12">
      <c r="A125" s="483"/>
      <c r="B125" s="268" t="s">
        <v>203</v>
      </c>
      <c r="C125" s="289">
        <v>8495</v>
      </c>
      <c r="D125" s="289">
        <v>4175</v>
      </c>
      <c r="E125" s="294">
        <v>5.5407360220833167E-2</v>
      </c>
      <c r="F125" s="290">
        <v>0.52495913491764112</v>
      </c>
      <c r="G125" s="290">
        <v>0.55526780459093583</v>
      </c>
      <c r="H125" s="369">
        <v>8042</v>
      </c>
      <c r="I125" s="370">
        <v>3945</v>
      </c>
      <c r="J125" s="294">
        <v>5.7668693720032742E-2</v>
      </c>
      <c r="K125" s="371">
        <v>0.52726543704891737</v>
      </c>
      <c r="L125" s="377">
        <v>0.5601840338224322</v>
      </c>
    </row>
    <row r="126" spans="1:12">
      <c r="A126" s="483"/>
      <c r="B126" s="268" t="s">
        <v>209</v>
      </c>
      <c r="C126" s="289">
        <v>23272</v>
      </c>
      <c r="D126" s="289">
        <v>13381</v>
      </c>
      <c r="E126" s="294">
        <v>0.17758224841077092</v>
      </c>
      <c r="F126" s="290">
        <v>0.5960887384176764</v>
      </c>
      <c r="G126" s="290">
        <v>0.61039016844276384</v>
      </c>
      <c r="H126" s="369">
        <v>23234</v>
      </c>
      <c r="I126" s="370">
        <v>12453</v>
      </c>
      <c r="J126" s="294">
        <v>0.18204011226757105</v>
      </c>
      <c r="K126" s="371">
        <v>0.55376200640341511</v>
      </c>
      <c r="L126" s="377">
        <v>0.56808986829646213</v>
      </c>
    </row>
    <row r="127" spans="1:12">
      <c r="A127" s="483"/>
      <c r="B127" s="268" t="s">
        <v>210</v>
      </c>
      <c r="C127" s="289">
        <v>10388</v>
      </c>
      <c r="D127" s="289">
        <v>5586</v>
      </c>
      <c r="E127" s="294">
        <v>7.4133057291874027E-2</v>
      </c>
      <c r="F127" s="290">
        <v>0.58657985928803946</v>
      </c>
      <c r="G127" s="290">
        <v>0.62100500577589524</v>
      </c>
      <c r="H127" s="369">
        <v>9104</v>
      </c>
      <c r="I127" s="370">
        <v>4831</v>
      </c>
      <c r="J127" s="294">
        <v>7.0620395275406381E-2</v>
      </c>
      <c r="K127" s="371">
        <v>0.57690470503940772</v>
      </c>
      <c r="L127" s="377">
        <v>0.61083040421792623</v>
      </c>
    </row>
    <row r="128" spans="1:12">
      <c r="A128" s="483"/>
      <c r="B128" s="268" t="s">
        <v>212</v>
      </c>
      <c r="C128" s="289">
        <v>12043</v>
      </c>
      <c r="D128" s="289">
        <v>6597</v>
      </c>
      <c r="E128" s="294">
        <v>8.75502647609189E-2</v>
      </c>
      <c r="F128" s="290">
        <v>0.58195130557515884</v>
      </c>
      <c r="G128" s="290">
        <v>0.60649339865482021</v>
      </c>
      <c r="H128" s="369">
        <v>10985</v>
      </c>
      <c r="I128" s="370">
        <v>5948</v>
      </c>
      <c r="J128" s="294">
        <v>8.6948894866097526E-2</v>
      </c>
      <c r="K128" s="371">
        <v>0.50485656200587303</v>
      </c>
      <c r="L128" s="377">
        <v>0.59827036868456984</v>
      </c>
    </row>
    <row r="129" spans="1:12">
      <c r="A129" s="483"/>
      <c r="B129" s="268" t="s">
        <v>214</v>
      </c>
      <c r="C129" s="289">
        <v>4990</v>
      </c>
      <c r="D129" s="289">
        <v>2447</v>
      </c>
      <c r="E129" s="294">
        <v>3.2474685140210478E-2</v>
      </c>
      <c r="F129" s="290">
        <v>0.51559207753898018</v>
      </c>
      <c r="G129" s="290">
        <v>0.53927855711422845</v>
      </c>
      <c r="H129" s="369">
        <v>4623</v>
      </c>
      <c r="I129" s="370">
        <v>2235</v>
      </c>
      <c r="J129" s="294">
        <v>3.2671617354695356E-2</v>
      </c>
      <c r="K129" s="371">
        <v>0.59846743295019156</v>
      </c>
      <c r="L129" s="377">
        <v>0.52584901579061216</v>
      </c>
    </row>
    <row r="130" spans="1:12">
      <c r="A130" s="483"/>
      <c r="B130" s="268" t="s">
        <v>221</v>
      </c>
      <c r="C130" s="289">
        <v>1536</v>
      </c>
      <c r="D130" s="289">
        <v>864</v>
      </c>
      <c r="E130" s="294">
        <v>1.1466337540311343E-2</v>
      </c>
      <c r="F130" s="290">
        <v>0.60167130919220058</v>
      </c>
      <c r="G130" s="290">
        <v>0.62760416666666663</v>
      </c>
      <c r="H130" s="369">
        <v>1395</v>
      </c>
      <c r="I130" s="370">
        <v>781</v>
      </c>
      <c r="J130" s="294">
        <v>1.1416793357502047E-2</v>
      </c>
      <c r="K130" s="371">
        <v>0.54367945220135883</v>
      </c>
      <c r="L130" s="377">
        <v>0.62437275985663088</v>
      </c>
    </row>
    <row r="131" spans="1:12">
      <c r="A131" s="483"/>
      <c r="B131" s="268" t="s">
        <v>222</v>
      </c>
      <c r="C131" s="289">
        <v>23432</v>
      </c>
      <c r="D131" s="289">
        <v>11780</v>
      </c>
      <c r="E131" s="294">
        <v>0.15633501877878198</v>
      </c>
      <c r="F131" s="290">
        <v>0.53682099890630697</v>
      </c>
      <c r="G131" s="290">
        <v>0.56623420962785931</v>
      </c>
      <c r="H131" s="369">
        <v>20458</v>
      </c>
      <c r="I131" s="370">
        <v>10163</v>
      </c>
      <c r="J131" s="294">
        <v>0.14856449538065725</v>
      </c>
      <c r="K131" s="371">
        <v>0.60999123575810688</v>
      </c>
      <c r="L131" s="377">
        <v>0.58304819630462412</v>
      </c>
    </row>
    <row r="132" spans="1:12">
      <c r="A132" s="483"/>
      <c r="B132" s="268" t="s">
        <v>228</v>
      </c>
      <c r="C132" s="289">
        <v>1378</v>
      </c>
      <c r="D132" s="289">
        <v>731</v>
      </c>
      <c r="E132" s="294">
        <v>9.7012647476476758E-3</v>
      </c>
      <c r="F132" s="290">
        <v>0.56666666666666665</v>
      </c>
      <c r="G132" s="290">
        <v>0.59433962264150941</v>
      </c>
      <c r="H132" s="369">
        <v>1224</v>
      </c>
      <c r="I132" s="370">
        <v>696</v>
      </c>
      <c r="J132" s="294">
        <v>1.0174248625891709E-2</v>
      </c>
      <c r="K132" s="371">
        <v>0.54315352697095431</v>
      </c>
      <c r="L132" s="377">
        <v>0.63643790849673199</v>
      </c>
    </row>
    <row r="133" spans="1:12">
      <c r="A133" s="483"/>
      <c r="B133" s="268" t="s">
        <v>236</v>
      </c>
      <c r="C133" s="289">
        <v>13477</v>
      </c>
      <c r="D133" s="289">
        <v>6789</v>
      </c>
      <c r="E133" s="294">
        <v>9.0098339769876981E-2</v>
      </c>
      <c r="F133" s="290">
        <v>0.54953861097620205</v>
      </c>
      <c r="G133" s="290">
        <v>0.587074274690213</v>
      </c>
      <c r="H133" s="369">
        <v>13081</v>
      </c>
      <c r="I133" s="370">
        <v>6545</v>
      </c>
      <c r="J133" s="294">
        <v>9.5675944333996024E-2</v>
      </c>
      <c r="K133" s="371">
        <v>0.5434328669868449</v>
      </c>
      <c r="L133" s="377">
        <v>0.57916061463190882</v>
      </c>
    </row>
    <row r="134" spans="1:12">
      <c r="A134" s="483"/>
      <c r="B134" s="268" t="s">
        <v>154</v>
      </c>
      <c r="C134" s="289">
        <v>147049</v>
      </c>
      <c r="D134" s="289">
        <v>75351</v>
      </c>
      <c r="E134" s="294">
        <v>1</v>
      </c>
      <c r="F134" s="290">
        <v>0.54824650756693827</v>
      </c>
      <c r="G134" s="290">
        <v>0.57776659480853321</v>
      </c>
      <c r="H134" s="369">
        <v>134301</v>
      </c>
      <c r="I134" s="370">
        <v>68408</v>
      </c>
      <c r="J134" s="294">
        <v>1</v>
      </c>
      <c r="K134" s="371">
        <v>0.54369834710743803</v>
      </c>
      <c r="L134" s="377">
        <v>0.57640672817030403</v>
      </c>
    </row>
    <row r="135" spans="1:12">
      <c r="A135" s="475" t="s">
        <v>371</v>
      </c>
      <c r="B135" s="268" t="s">
        <v>187</v>
      </c>
      <c r="C135" s="289">
        <v>10111</v>
      </c>
      <c r="D135" s="289">
        <v>5738</v>
      </c>
      <c r="E135" s="294">
        <v>3.729631001826466E-2</v>
      </c>
      <c r="F135" s="290">
        <v>0.59983274095755801</v>
      </c>
      <c r="G135" s="290">
        <v>0.62140243299376918</v>
      </c>
      <c r="H135" s="369">
        <v>10162</v>
      </c>
      <c r="I135" s="370">
        <v>5263</v>
      </c>
      <c r="J135" s="294">
        <v>3.6734323524484899E-2</v>
      </c>
      <c r="K135" s="371">
        <v>0.56434497395330885</v>
      </c>
      <c r="L135" s="377">
        <v>0.56534146821491837</v>
      </c>
    </row>
    <row r="136" spans="1:12">
      <c r="A136" s="475"/>
      <c r="B136" s="268" t="s">
        <v>190</v>
      </c>
      <c r="C136" s="289">
        <v>5962</v>
      </c>
      <c r="D136" s="289">
        <v>3191</v>
      </c>
      <c r="E136" s="294">
        <v>2.0741116289348646E-2</v>
      </c>
      <c r="F136" s="290">
        <v>0.58950674302604844</v>
      </c>
      <c r="G136" s="290">
        <v>0.62730627306273068</v>
      </c>
      <c r="H136" s="369">
        <v>5800</v>
      </c>
      <c r="I136" s="370">
        <v>2925</v>
      </c>
      <c r="J136" s="294">
        <v>2.0415712770115585E-2</v>
      </c>
      <c r="K136" s="371">
        <v>0.54923249719206291</v>
      </c>
      <c r="L136" s="377">
        <v>0.6106896551724138</v>
      </c>
    </row>
    <row r="137" spans="1:12">
      <c r="A137" s="475"/>
      <c r="B137" s="268" t="s">
        <v>195</v>
      </c>
      <c r="C137" s="289">
        <v>2280</v>
      </c>
      <c r="D137" s="289">
        <v>1243</v>
      </c>
      <c r="E137" s="294">
        <v>8.0793505320151584E-3</v>
      </c>
      <c r="F137" s="290">
        <v>0.55665024630541871</v>
      </c>
      <c r="G137" s="290">
        <v>0.56578947368421051</v>
      </c>
      <c r="H137" s="369">
        <v>2729</v>
      </c>
      <c r="I137" s="370">
        <v>1467</v>
      </c>
      <c r="J137" s="294">
        <v>1.0239265173934893E-2</v>
      </c>
      <c r="K137" s="371">
        <v>0.71832884097035044</v>
      </c>
      <c r="L137" s="377">
        <v>0.55881275192378166</v>
      </c>
    </row>
    <row r="138" spans="1:12">
      <c r="A138" s="475"/>
      <c r="B138" s="268" t="s">
        <v>194</v>
      </c>
      <c r="C138" s="289">
        <v>906</v>
      </c>
      <c r="D138" s="289">
        <v>583</v>
      </c>
      <c r="E138" s="294">
        <v>3.7894298955469326E-3</v>
      </c>
      <c r="F138" s="290">
        <v>0.69487485101311086</v>
      </c>
      <c r="G138" s="290">
        <v>0.717439293598234</v>
      </c>
      <c r="H138" s="369">
        <v>785</v>
      </c>
      <c r="I138" s="370">
        <v>533</v>
      </c>
      <c r="J138" s="294">
        <v>3.7201965492210621E-3</v>
      </c>
      <c r="K138" s="371">
        <v>0.55150310698091021</v>
      </c>
      <c r="L138" s="377">
        <v>0.73375796178343944</v>
      </c>
    </row>
    <row r="139" spans="1:12">
      <c r="A139" s="475"/>
      <c r="B139" s="268" t="s">
        <v>196</v>
      </c>
      <c r="C139" s="289">
        <v>43475</v>
      </c>
      <c r="D139" s="289">
        <v>22986</v>
      </c>
      <c r="E139" s="294">
        <v>0.14940623598463429</v>
      </c>
      <c r="F139" s="290">
        <v>0.57383228898819183</v>
      </c>
      <c r="G139" s="290">
        <v>0.60733755031627368</v>
      </c>
      <c r="H139" s="369">
        <v>38095</v>
      </c>
      <c r="I139" s="370">
        <v>19703</v>
      </c>
      <c r="J139" s="294">
        <v>0.1375216371656709</v>
      </c>
      <c r="K139" s="371">
        <v>0.5730401749740992</v>
      </c>
      <c r="L139" s="377">
        <v>0.5793936212101326</v>
      </c>
    </row>
    <row r="140" spans="1:12">
      <c r="A140" s="475"/>
      <c r="B140" s="268" t="s">
        <v>197</v>
      </c>
      <c r="C140" s="289">
        <v>21247</v>
      </c>
      <c r="D140" s="289">
        <v>11562</v>
      </c>
      <c r="E140" s="294">
        <v>7.5151609695220639E-2</v>
      </c>
      <c r="F140" s="290">
        <v>0.59065134099616856</v>
      </c>
      <c r="G140" s="290">
        <v>0.62286440438650159</v>
      </c>
      <c r="H140" s="369">
        <v>19133</v>
      </c>
      <c r="I140" s="370">
        <v>9956</v>
      </c>
      <c r="J140" s="294">
        <v>6.9490200457870341E-2</v>
      </c>
      <c r="K140" s="371">
        <v>0.51689900712064984</v>
      </c>
      <c r="L140" s="377">
        <v>0.61229289708879941</v>
      </c>
    </row>
    <row r="141" spans="1:12">
      <c r="A141" s="475"/>
      <c r="B141" s="268" t="s">
        <v>204</v>
      </c>
      <c r="C141" s="289">
        <v>11077</v>
      </c>
      <c r="D141" s="289">
        <v>5131</v>
      </c>
      <c r="E141" s="294">
        <v>3.3350883008664338E-2</v>
      </c>
      <c r="F141" s="290">
        <v>0.5189642965510266</v>
      </c>
      <c r="G141" s="290">
        <v>0.57064187054256565</v>
      </c>
      <c r="H141" s="369">
        <v>11208</v>
      </c>
      <c r="I141" s="370">
        <v>5154</v>
      </c>
      <c r="J141" s="294">
        <v>3.5973532860572893E-2</v>
      </c>
      <c r="K141" s="371">
        <v>0.58061465721040184</v>
      </c>
      <c r="L141" s="377">
        <v>0.5702177016416845</v>
      </c>
    </row>
    <row r="142" spans="1:12">
      <c r="A142" s="475"/>
      <c r="B142" s="268" t="s">
        <v>205</v>
      </c>
      <c r="C142" s="289">
        <v>10280</v>
      </c>
      <c r="D142" s="289">
        <v>5970</v>
      </c>
      <c r="E142" s="294">
        <v>3.8804282120780763E-2</v>
      </c>
      <c r="F142" s="290">
        <v>0.61306223043746144</v>
      </c>
      <c r="G142" s="290">
        <v>0.63346303501945522</v>
      </c>
      <c r="H142" s="369">
        <v>8892</v>
      </c>
      <c r="I142" s="370">
        <v>4912</v>
      </c>
      <c r="J142" s="294">
        <v>3.4284437992071023E-2</v>
      </c>
      <c r="K142" s="371">
        <v>0.55360082304526748</v>
      </c>
      <c r="L142" s="377">
        <v>0.60098965362123258</v>
      </c>
    </row>
    <row r="143" spans="1:12">
      <c r="A143" s="475"/>
      <c r="B143" s="268" t="s">
        <v>207</v>
      </c>
      <c r="C143" s="289">
        <v>22202</v>
      </c>
      <c r="D143" s="289">
        <v>12165</v>
      </c>
      <c r="E143" s="294">
        <v>7.9071037185812057E-2</v>
      </c>
      <c r="F143" s="290">
        <v>0.56726509675915127</v>
      </c>
      <c r="G143" s="290">
        <v>0.58201963787046207</v>
      </c>
      <c r="H143" s="369">
        <v>19979</v>
      </c>
      <c r="I143" s="370">
        <v>10762</v>
      </c>
      <c r="J143" s="294">
        <v>7.5115863532302193E-2</v>
      </c>
      <c r="K143" s="371">
        <v>0.52184793070259861</v>
      </c>
      <c r="L143" s="377">
        <v>0.56564392612242853</v>
      </c>
    </row>
    <row r="144" spans="1:12">
      <c r="A144" s="475"/>
      <c r="B144" s="268" t="s">
        <v>211</v>
      </c>
      <c r="C144" s="289">
        <v>7673</v>
      </c>
      <c r="D144" s="289">
        <v>3433</v>
      </c>
      <c r="E144" s="294">
        <v>2.2314087189386995E-2</v>
      </c>
      <c r="F144" s="290">
        <v>0.49523946912867861</v>
      </c>
      <c r="G144" s="290">
        <v>0.54398540336243972</v>
      </c>
      <c r="H144" s="369">
        <v>5784</v>
      </c>
      <c r="I144" s="370">
        <v>2711</v>
      </c>
      <c r="J144" s="294">
        <v>1.8922050365737898E-2</v>
      </c>
      <c r="K144" s="371">
        <v>0.57407586140333944</v>
      </c>
      <c r="L144" s="377">
        <v>0.5705394190871369</v>
      </c>
    </row>
    <row r="145" spans="1:12">
      <c r="A145" s="475"/>
      <c r="B145" s="268" t="s">
        <v>220</v>
      </c>
      <c r="C145" s="289">
        <v>23502</v>
      </c>
      <c r="D145" s="289">
        <v>12814</v>
      </c>
      <c r="E145" s="294">
        <v>8.3289459145005823E-2</v>
      </c>
      <c r="F145" s="290">
        <v>0.58351548269581055</v>
      </c>
      <c r="G145" s="290">
        <v>0.610841630499532</v>
      </c>
      <c r="H145" s="369">
        <v>24161</v>
      </c>
      <c r="I145" s="370">
        <v>12697</v>
      </c>
      <c r="J145" s="294">
        <v>8.8621642749455581E-2</v>
      </c>
      <c r="K145" s="371">
        <v>0.56000529263882148</v>
      </c>
      <c r="L145" s="377">
        <v>0.58710318281528084</v>
      </c>
    </row>
    <row r="146" spans="1:12">
      <c r="A146" s="475"/>
      <c r="B146" s="268" t="s">
        <v>223</v>
      </c>
      <c r="C146" s="289">
        <v>8297</v>
      </c>
      <c r="D146" s="289">
        <v>4552</v>
      </c>
      <c r="E146" s="294">
        <v>2.9587452632126306E-2</v>
      </c>
      <c r="F146" s="290">
        <v>0.57759167618322549</v>
      </c>
      <c r="G146" s="290">
        <v>0.59877063999035796</v>
      </c>
      <c r="H146" s="369">
        <v>9050</v>
      </c>
      <c r="I146" s="370">
        <v>5005</v>
      </c>
      <c r="J146" s="294">
        <v>3.4933552962197779E-2</v>
      </c>
      <c r="K146" s="371">
        <v>0.58076119749361799</v>
      </c>
      <c r="L146" s="377">
        <v>0.60077348066298342</v>
      </c>
    </row>
    <row r="147" spans="1:12">
      <c r="A147" s="475"/>
      <c r="B147" s="268" t="s">
        <v>227</v>
      </c>
      <c r="C147" s="289">
        <v>9485</v>
      </c>
      <c r="D147" s="289">
        <v>5169</v>
      </c>
      <c r="E147" s="294">
        <v>3.3597878439248871E-2</v>
      </c>
      <c r="F147" s="290">
        <v>0.57071878105332896</v>
      </c>
      <c r="G147" s="290">
        <v>0.59008961518186609</v>
      </c>
      <c r="H147" s="369">
        <v>11068</v>
      </c>
      <c r="I147" s="370">
        <v>5800</v>
      </c>
      <c r="J147" s="294">
        <v>4.0482438997152273E-2</v>
      </c>
      <c r="K147" s="371">
        <v>0.5487747185164159</v>
      </c>
      <c r="L147" s="377">
        <v>0.56911817853270685</v>
      </c>
    </row>
    <row r="148" spans="1:12">
      <c r="A148" s="475"/>
      <c r="B148" s="268" t="s">
        <v>229</v>
      </c>
      <c r="C148" s="289">
        <v>12800</v>
      </c>
      <c r="D148" s="289">
        <v>7136</v>
      </c>
      <c r="E148" s="294">
        <v>4.6383141911874627E-2</v>
      </c>
      <c r="F148" s="290">
        <v>0.59014224280516048</v>
      </c>
      <c r="G148" s="290">
        <v>0.61281249999999998</v>
      </c>
      <c r="H148" s="369">
        <v>11571</v>
      </c>
      <c r="I148" s="370">
        <v>6314</v>
      </c>
      <c r="J148" s="294">
        <v>4.4070020660003352E-2</v>
      </c>
      <c r="K148" s="371">
        <v>0.5753075170842824</v>
      </c>
      <c r="L148" s="377">
        <v>0.59718261170166798</v>
      </c>
    </row>
    <row r="149" spans="1:12">
      <c r="A149" s="475"/>
      <c r="B149" s="268" t="s">
        <v>230</v>
      </c>
      <c r="C149" s="289">
        <v>69685</v>
      </c>
      <c r="D149" s="289">
        <v>38444</v>
      </c>
      <c r="E149" s="294">
        <v>0.24988137719452191</v>
      </c>
      <c r="F149" s="290">
        <v>0.5748549554399186</v>
      </c>
      <c r="G149" s="290">
        <v>0.59199253784889139</v>
      </c>
      <c r="H149" s="369">
        <v>68507</v>
      </c>
      <c r="I149" s="370">
        <v>36883</v>
      </c>
      <c r="J149" s="294">
        <v>0.25743341336758052</v>
      </c>
      <c r="K149" s="371">
        <v>0.56281568064944376</v>
      </c>
      <c r="L149" s="377">
        <v>0.5817945611397376</v>
      </c>
    </row>
    <row r="150" spans="1:12">
      <c r="A150" s="475"/>
      <c r="B150" s="268" t="s">
        <v>233</v>
      </c>
      <c r="C150" s="289">
        <v>21964</v>
      </c>
      <c r="D150" s="289">
        <v>12149</v>
      </c>
      <c r="E150" s="294">
        <v>7.8967039109776468E-2</v>
      </c>
      <c r="F150" s="290">
        <v>0.57583657218693718</v>
      </c>
      <c r="G150" s="290">
        <v>0.59256055363321802</v>
      </c>
      <c r="H150" s="369">
        <v>21518</v>
      </c>
      <c r="I150" s="370">
        <v>11595</v>
      </c>
      <c r="J150" s="294">
        <v>8.0929979339996655E-2</v>
      </c>
      <c r="K150" s="371">
        <v>0.55973931933381604</v>
      </c>
      <c r="L150" s="377">
        <v>0.5761687889209034</v>
      </c>
    </row>
    <row r="151" spans="1:12">
      <c r="A151" s="475"/>
      <c r="B151" s="268" t="s">
        <v>235</v>
      </c>
      <c r="C151" s="289">
        <v>3137</v>
      </c>
      <c r="D151" s="289">
        <v>1583</v>
      </c>
      <c r="E151" s="294">
        <v>1.0289309647771517E-2</v>
      </c>
      <c r="F151" s="290">
        <v>0.54230900993490927</v>
      </c>
      <c r="G151" s="290">
        <v>0.57411539687599622</v>
      </c>
      <c r="H151" s="369">
        <v>3017</v>
      </c>
      <c r="I151" s="370">
        <v>1592</v>
      </c>
      <c r="J151" s="294">
        <v>1.1111731531632141E-2</v>
      </c>
      <c r="K151" s="371">
        <v>0.56194846452523828</v>
      </c>
      <c r="L151" s="377">
        <v>0.58866423599602258</v>
      </c>
    </row>
    <row r="152" spans="1:12">
      <c r="A152" s="475"/>
      <c r="B152" s="268" t="s">
        <v>154</v>
      </c>
      <c r="C152" s="289">
        <v>284083</v>
      </c>
      <c r="D152" s="289">
        <v>153849</v>
      </c>
      <c r="E152" s="294">
        <v>1</v>
      </c>
      <c r="F152" s="290">
        <v>0.57499028284398734</v>
      </c>
      <c r="G152" s="290">
        <v>0.59969797559164051</v>
      </c>
      <c r="H152" s="369">
        <v>271459</v>
      </c>
      <c r="I152" s="370">
        <v>143272</v>
      </c>
      <c r="J152" s="294">
        <v>1</v>
      </c>
      <c r="K152" s="371">
        <v>0.55946520495352792</v>
      </c>
      <c r="L152" s="377">
        <v>0.58341406989637479</v>
      </c>
    </row>
    <row r="153" spans="1:12">
      <c r="A153" s="475" t="s">
        <v>372</v>
      </c>
      <c r="B153" s="268" t="s">
        <v>188</v>
      </c>
      <c r="C153" s="289">
        <v>2179</v>
      </c>
      <c r="D153" s="289">
        <v>1075</v>
      </c>
      <c r="E153" s="294">
        <v>8.3363059695705441E-3</v>
      </c>
      <c r="F153" s="290">
        <v>0.50659754948162106</v>
      </c>
      <c r="G153" s="290">
        <v>0.51950435979807252</v>
      </c>
      <c r="H153" s="369">
        <v>2172</v>
      </c>
      <c r="I153" s="370">
        <v>1030</v>
      </c>
      <c r="J153" s="294">
        <v>8.5434638354346375E-3</v>
      </c>
      <c r="K153" s="371">
        <v>0.48838311996206735</v>
      </c>
      <c r="L153" s="377">
        <v>0.50322283609576424</v>
      </c>
    </row>
    <row r="154" spans="1:12">
      <c r="A154" s="526"/>
      <c r="B154" s="268" t="s">
        <v>189</v>
      </c>
      <c r="C154" s="289">
        <v>25812</v>
      </c>
      <c r="D154" s="289">
        <v>13960</v>
      </c>
      <c r="E154" s="294">
        <v>0.10825565705600447</v>
      </c>
      <c r="F154" s="290">
        <v>0.56138657658744517</v>
      </c>
      <c r="G154" s="290">
        <v>0.57744459941112658</v>
      </c>
      <c r="H154" s="369">
        <v>31142</v>
      </c>
      <c r="I154" s="370">
        <v>17366</v>
      </c>
      <c r="J154" s="294">
        <v>0.14404445919044459</v>
      </c>
      <c r="K154" s="371">
        <v>0.57723117832807047</v>
      </c>
      <c r="L154" s="377">
        <v>0.59158050221565728</v>
      </c>
    </row>
    <row r="155" spans="1:12">
      <c r="A155" s="526"/>
      <c r="B155" s="268" t="s">
        <v>191</v>
      </c>
      <c r="C155" s="289">
        <v>135262</v>
      </c>
      <c r="D155" s="289">
        <v>66755</v>
      </c>
      <c r="E155" s="294">
        <v>0.51766521395226206</v>
      </c>
      <c r="F155" s="290">
        <v>0.50880723176243725</v>
      </c>
      <c r="G155" s="290">
        <v>0.52356168029453953</v>
      </c>
      <c r="H155" s="369">
        <v>119590</v>
      </c>
      <c r="I155" s="370">
        <v>60244</v>
      </c>
      <c r="J155" s="294">
        <v>0.49970139349701392</v>
      </c>
      <c r="K155" s="371">
        <v>0.51701824548153996</v>
      </c>
      <c r="L155" s="377">
        <v>0.52940881344594026</v>
      </c>
    </row>
    <row r="156" spans="1:12">
      <c r="A156" s="526"/>
      <c r="B156" s="268" t="s">
        <v>192</v>
      </c>
      <c r="C156" s="289">
        <v>14954</v>
      </c>
      <c r="D156" s="289">
        <v>8166</v>
      </c>
      <c r="E156" s="294">
        <v>6.3324906555826108E-2</v>
      </c>
      <c r="F156" s="290">
        <v>0.57951884181392377</v>
      </c>
      <c r="G156" s="290">
        <v>0.60378494048415143</v>
      </c>
      <c r="H156" s="369">
        <v>13320</v>
      </c>
      <c r="I156" s="370">
        <v>6552</v>
      </c>
      <c r="J156" s="294">
        <v>5.4346383543463835E-2</v>
      </c>
      <c r="K156" s="371">
        <v>0.51921705364925907</v>
      </c>
      <c r="L156" s="377">
        <v>0.5444444444444444</v>
      </c>
    </row>
    <row r="157" spans="1:12">
      <c r="A157" s="526"/>
      <c r="B157" s="268" t="s">
        <v>198</v>
      </c>
      <c r="C157" s="289">
        <v>2842</v>
      </c>
      <c r="D157" s="289">
        <v>1647</v>
      </c>
      <c r="E157" s="294">
        <v>1.2771996215704825E-2</v>
      </c>
      <c r="F157" s="290">
        <v>0.62174405436013591</v>
      </c>
      <c r="G157" s="290">
        <v>0.64743138634764252</v>
      </c>
      <c r="H157" s="369">
        <v>2281</v>
      </c>
      <c r="I157" s="370">
        <v>1281</v>
      </c>
      <c r="J157" s="294">
        <v>1.0625414731254147E-2</v>
      </c>
      <c r="K157" s="371">
        <v>0.59526022304832715</v>
      </c>
      <c r="L157" s="377">
        <v>0.6181499342393687</v>
      </c>
    </row>
    <row r="158" spans="1:12">
      <c r="A158" s="526"/>
      <c r="B158" s="268" t="s">
        <v>199</v>
      </c>
      <c r="C158" s="289">
        <v>7057</v>
      </c>
      <c r="D158" s="289">
        <v>4718</v>
      </c>
      <c r="E158" s="294">
        <v>3.6586689827380309E-2</v>
      </c>
      <c r="F158" s="290">
        <v>0.70470500373412992</v>
      </c>
      <c r="G158" s="290">
        <v>0.71985262859572052</v>
      </c>
      <c r="H158" s="369">
        <v>5380</v>
      </c>
      <c r="I158" s="370">
        <v>3523</v>
      </c>
      <c r="J158" s="294">
        <v>2.922196416721964E-2</v>
      </c>
      <c r="K158" s="371">
        <v>0.69542045005921826</v>
      </c>
      <c r="L158" s="377">
        <v>0.71319702602230484</v>
      </c>
    </row>
    <row r="159" spans="1:12">
      <c r="A159" s="526"/>
      <c r="B159" s="268" t="s">
        <v>213</v>
      </c>
      <c r="C159" s="289">
        <v>2101</v>
      </c>
      <c r="D159" s="289">
        <v>1163</v>
      </c>
      <c r="E159" s="294">
        <v>9.0187198535912026E-3</v>
      </c>
      <c r="F159" s="290">
        <v>0.59185750636132317</v>
      </c>
      <c r="G159" s="290">
        <v>0.61827701094716803</v>
      </c>
      <c r="H159" s="369">
        <v>1876</v>
      </c>
      <c r="I159" s="370">
        <v>1056</v>
      </c>
      <c r="J159" s="294">
        <v>8.7591240875912416E-3</v>
      </c>
      <c r="K159" s="371">
        <v>0.58634092171016106</v>
      </c>
      <c r="L159" s="377">
        <v>0.60287846481876328</v>
      </c>
    </row>
    <row r="160" spans="1:12">
      <c r="A160" s="526"/>
      <c r="B160" s="268" t="s">
        <v>215</v>
      </c>
      <c r="C160" s="289">
        <v>6703</v>
      </c>
      <c r="D160" s="289">
        <v>3499</v>
      </c>
      <c r="E160" s="294">
        <v>2.7133706593048684E-2</v>
      </c>
      <c r="F160" s="290">
        <v>0.54113826167646151</v>
      </c>
      <c r="G160" s="290">
        <v>0.5573623750559451</v>
      </c>
      <c r="H160" s="369">
        <v>6123</v>
      </c>
      <c r="I160" s="370">
        <v>3101</v>
      </c>
      <c r="J160" s="294">
        <v>2.5721632382216322E-2</v>
      </c>
      <c r="K160" s="371">
        <v>0.5203893270683001</v>
      </c>
      <c r="L160" s="377">
        <v>0.53323534215253965</v>
      </c>
    </row>
    <row r="161" spans="1:12">
      <c r="A161" s="526"/>
      <c r="B161" s="268" t="s">
        <v>218</v>
      </c>
      <c r="C161" s="289">
        <v>6872</v>
      </c>
      <c r="D161" s="289">
        <v>3415</v>
      </c>
      <c r="E161" s="294">
        <v>2.6482311521938057E-2</v>
      </c>
      <c r="F161" s="290">
        <v>0.53110419906687401</v>
      </c>
      <c r="G161" s="290">
        <v>0.56126309662398133</v>
      </c>
      <c r="H161" s="369">
        <v>6347</v>
      </c>
      <c r="I161" s="370">
        <v>3177</v>
      </c>
      <c r="J161" s="294">
        <v>2.6352023888520239E-2</v>
      </c>
      <c r="K161" s="371">
        <v>0.53638358939726494</v>
      </c>
      <c r="L161" s="377">
        <v>0.56735465574287069</v>
      </c>
    </row>
    <row r="162" spans="1:12">
      <c r="A162" s="526"/>
      <c r="B162" s="268" t="s">
        <v>224</v>
      </c>
      <c r="C162" s="289">
        <v>11247</v>
      </c>
      <c r="D162" s="289">
        <v>6260</v>
      </c>
      <c r="E162" s="294">
        <v>4.8544442204196847E-2</v>
      </c>
      <c r="F162" s="290">
        <v>0.57557925707980873</v>
      </c>
      <c r="G162" s="290">
        <v>0.58957944340713075</v>
      </c>
      <c r="H162" s="369">
        <v>10860</v>
      </c>
      <c r="I162" s="370">
        <v>6297</v>
      </c>
      <c r="J162" s="294">
        <v>5.2231254147312542E-2</v>
      </c>
      <c r="K162" s="371">
        <v>0.59698521046643915</v>
      </c>
      <c r="L162" s="377">
        <v>0.60856353591160217</v>
      </c>
    </row>
    <row r="163" spans="1:12">
      <c r="A163" s="526"/>
      <c r="B163" s="268" t="s">
        <v>231</v>
      </c>
      <c r="C163" s="289">
        <v>12580</v>
      </c>
      <c r="D163" s="289">
        <v>7756</v>
      </c>
      <c r="E163" s="294">
        <v>6.0145478232548039E-2</v>
      </c>
      <c r="F163" s="290">
        <v>0.66166183245179999</v>
      </c>
      <c r="G163" s="290">
        <v>0.68473767885532588</v>
      </c>
      <c r="H163" s="369">
        <v>12846</v>
      </c>
      <c r="I163" s="370">
        <v>7254</v>
      </c>
      <c r="J163" s="294">
        <v>6.0169210351692107E-2</v>
      </c>
      <c r="K163" s="371">
        <v>0.60364483648165101</v>
      </c>
      <c r="L163" s="377">
        <v>0.62922310446831697</v>
      </c>
    </row>
    <row r="164" spans="1:12">
      <c r="A164" s="526"/>
      <c r="B164" s="268" t="s">
        <v>234</v>
      </c>
      <c r="C164" s="289">
        <v>18238</v>
      </c>
      <c r="D164" s="289">
        <v>9737</v>
      </c>
      <c r="E164" s="294">
        <v>7.5507545326240363E-2</v>
      </c>
      <c r="F164" s="290">
        <v>0.56062874251497008</v>
      </c>
      <c r="G164" s="290">
        <v>0.58158789340936501</v>
      </c>
      <c r="H164" s="369">
        <v>16646</v>
      </c>
      <c r="I164" s="370">
        <v>8992</v>
      </c>
      <c r="J164" s="294">
        <v>7.4585268745852681E-2</v>
      </c>
      <c r="K164" s="371">
        <v>0.56126334186380378</v>
      </c>
      <c r="L164" s="377">
        <v>0.57773639312747804</v>
      </c>
    </row>
    <row r="165" spans="1:12">
      <c r="A165" s="526"/>
      <c r="B165" s="268" t="s">
        <v>237</v>
      </c>
      <c r="C165" s="289">
        <v>1681</v>
      </c>
      <c r="D165" s="289">
        <v>803</v>
      </c>
      <c r="E165" s="294">
        <v>6.2270266916885095E-3</v>
      </c>
      <c r="F165" s="290">
        <v>0.49445812807881773</v>
      </c>
      <c r="G165" s="290">
        <v>0.5116002379535991</v>
      </c>
      <c r="H165" s="369">
        <v>1473</v>
      </c>
      <c r="I165" s="370">
        <v>687</v>
      </c>
      <c r="J165" s="294">
        <v>5.6984074319840743E-3</v>
      </c>
      <c r="K165" s="371">
        <v>0.49071428571428571</v>
      </c>
      <c r="L165" s="377">
        <v>0.51595383570943654</v>
      </c>
    </row>
    <row r="166" spans="1:12">
      <c r="A166" s="526"/>
      <c r="B166" s="268" t="s">
        <v>154</v>
      </c>
      <c r="C166" s="289">
        <v>247528</v>
      </c>
      <c r="D166" s="289">
        <v>128954</v>
      </c>
      <c r="E166" s="294">
        <v>1</v>
      </c>
      <c r="F166" s="290">
        <v>0.54165511563631474</v>
      </c>
      <c r="G166" s="290">
        <v>0.55916098380789248</v>
      </c>
      <c r="H166" s="369">
        <v>230056</v>
      </c>
      <c r="I166" s="370">
        <v>120560</v>
      </c>
      <c r="J166" s="294">
        <v>1</v>
      </c>
      <c r="K166" s="371">
        <v>0.54252054252054249</v>
      </c>
      <c r="L166" s="377">
        <v>0.5580945508919567</v>
      </c>
    </row>
    <row r="167" spans="1:12">
      <c r="A167" s="475" t="s">
        <v>373</v>
      </c>
      <c r="B167" s="268" t="s">
        <v>163</v>
      </c>
      <c r="C167" s="289">
        <v>139991</v>
      </c>
      <c r="D167" s="289">
        <v>80800</v>
      </c>
      <c r="E167" s="294">
        <v>0.84480829752308062</v>
      </c>
      <c r="F167" s="290">
        <v>0.59100185053797261</v>
      </c>
      <c r="G167" s="290">
        <v>0.60056717931867054</v>
      </c>
      <c r="H167" s="369">
        <v>125575</v>
      </c>
      <c r="I167" s="370">
        <v>78234</v>
      </c>
      <c r="J167" s="294">
        <v>0.89709659664250985</v>
      </c>
      <c r="K167" s="371">
        <v>0.63686168524051023</v>
      </c>
      <c r="L167" s="377">
        <v>0.6447620943659168</v>
      </c>
    </row>
    <row r="168" spans="1:12">
      <c r="A168" s="526"/>
      <c r="B168" s="268" t="s">
        <v>374</v>
      </c>
      <c r="C168" s="289">
        <v>28105</v>
      </c>
      <c r="D168" s="289">
        <v>14843</v>
      </c>
      <c r="E168" s="294">
        <v>0.15519170247691938</v>
      </c>
      <c r="F168" s="290">
        <v>0.5558551473617197</v>
      </c>
      <c r="G168" s="290">
        <v>0.57801103006582455</v>
      </c>
      <c r="H168" s="369">
        <v>18459</v>
      </c>
      <c r="I168" s="370">
        <v>8974</v>
      </c>
      <c r="J168" s="294">
        <v>0.10290340335749014</v>
      </c>
      <c r="K168" s="371">
        <v>0.51684616713701548</v>
      </c>
      <c r="L168" s="377">
        <v>0.54553334416815646</v>
      </c>
    </row>
    <row r="169" spans="1:12">
      <c r="A169" s="526"/>
      <c r="B169" s="268" t="s">
        <v>154</v>
      </c>
      <c r="C169" s="289">
        <v>168096</v>
      </c>
      <c r="D169" s="289">
        <v>95643</v>
      </c>
      <c r="E169" s="294">
        <v>1</v>
      </c>
      <c r="F169" s="290">
        <v>0.585258842246971</v>
      </c>
      <c r="G169" s="290">
        <v>0.59679587854559302</v>
      </c>
      <c r="H169" s="369">
        <v>144034</v>
      </c>
      <c r="I169" s="370">
        <v>87208</v>
      </c>
      <c r="J169" s="294">
        <v>1</v>
      </c>
      <c r="K169" s="371">
        <v>0.62199905852816573</v>
      </c>
      <c r="L169" s="377">
        <v>0.63204521154727356</v>
      </c>
    </row>
    <row r="170" spans="1:12">
      <c r="A170" s="268" t="s">
        <v>375</v>
      </c>
      <c r="B170" s="268" t="s">
        <v>375</v>
      </c>
      <c r="C170" s="289">
        <v>4130</v>
      </c>
      <c r="D170" s="289">
        <v>2263</v>
      </c>
      <c r="E170" s="294">
        <v>1</v>
      </c>
      <c r="F170" s="290">
        <v>0.58159856078129013</v>
      </c>
      <c r="G170" s="290">
        <v>0.60581113801452779</v>
      </c>
      <c r="H170" s="369">
        <v>3759</v>
      </c>
      <c r="I170" s="370">
        <v>2031</v>
      </c>
      <c r="J170" s="294">
        <v>1</v>
      </c>
      <c r="K170" s="371">
        <v>0.57211267605633798</v>
      </c>
      <c r="L170" s="377">
        <v>0.59590316573556801</v>
      </c>
    </row>
    <row r="171" spans="1:12">
      <c r="A171" s="475" t="s">
        <v>276</v>
      </c>
      <c r="B171" s="526"/>
      <c r="C171" s="289">
        <v>944168</v>
      </c>
      <c r="D171" s="289">
        <v>508519</v>
      </c>
      <c r="E171" s="294">
        <v>1</v>
      </c>
      <c r="F171" s="290">
        <v>0.56593919024194805</v>
      </c>
      <c r="G171" s="290">
        <v>0.58691567602375849</v>
      </c>
      <c r="H171" s="369">
        <v>864824</v>
      </c>
      <c r="I171" s="370">
        <v>467068</v>
      </c>
      <c r="J171" s="294">
        <v>1</v>
      </c>
      <c r="K171" s="371">
        <v>0.56616224550651417</v>
      </c>
      <c r="L171" s="377">
        <v>0.58615278946930238</v>
      </c>
    </row>
    <row r="173" spans="1:12">
      <c r="D173" s="165"/>
      <c r="E173" s="165"/>
      <c r="F173" s="166"/>
      <c r="G173" s="166"/>
      <c r="I173" s="165"/>
      <c r="J173" s="165"/>
      <c r="K173" s="166"/>
    </row>
  </sheetData>
  <mergeCells count="25">
    <mergeCell ref="A171:B171"/>
    <mergeCell ref="A167:A169"/>
    <mergeCell ref="A153:A166"/>
    <mergeCell ref="A122:A134"/>
    <mergeCell ref="A135:A152"/>
    <mergeCell ref="H2:L2"/>
    <mergeCell ref="H3:L3"/>
    <mergeCell ref="A53:A56"/>
    <mergeCell ref="A57:A60"/>
    <mergeCell ref="A104:A107"/>
    <mergeCell ref="A61:A64"/>
    <mergeCell ref="A65:A68"/>
    <mergeCell ref="C3:F3"/>
    <mergeCell ref="C2:G2"/>
    <mergeCell ref="A108:B108"/>
    <mergeCell ref="A112:A121"/>
    <mergeCell ref="A69:A72"/>
    <mergeCell ref="A73:A76"/>
    <mergeCell ref="A81:A84"/>
    <mergeCell ref="A85:B85"/>
    <mergeCell ref="A77:A80"/>
    <mergeCell ref="A100:A103"/>
    <mergeCell ref="A96:A99"/>
    <mergeCell ref="A92:A95"/>
    <mergeCell ref="A88:A9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E97E8-F879-4684-A6F3-DA4576669141}">
  <dimension ref="A1:U341"/>
  <sheetViews>
    <sheetView zoomScale="80" zoomScaleNormal="80" workbookViewId="0">
      <pane xSplit="3" ySplit="2" topLeftCell="M3" activePane="bottomRight" state="frozen"/>
      <selection pane="bottomRight" activeCell="U4" sqref="U4"/>
      <selection pane="bottomLeft" activeCell="L28" sqref="L28"/>
      <selection pane="topRight" activeCell="L28" sqref="L28"/>
    </sheetView>
  </sheetViews>
  <sheetFormatPr defaultRowHeight="14.45"/>
  <cols>
    <col min="1" max="1" width="19.28515625" bestFit="1" customWidth="1"/>
    <col min="2" max="2" width="22.140625" bestFit="1" customWidth="1"/>
    <col min="3" max="3" width="24.85546875" customWidth="1"/>
    <col min="6" max="6" width="13.7109375" customWidth="1"/>
    <col min="8" max="8" width="10" customWidth="1"/>
    <col min="9" max="9" width="10.7109375" bestFit="1" customWidth="1"/>
    <col min="10" max="10" width="12.7109375" customWidth="1"/>
    <col min="11" max="11" width="10.7109375" bestFit="1" customWidth="1"/>
    <col min="12" max="13" width="15.42578125" customWidth="1"/>
    <col min="14" max="14" width="15.7109375" customWidth="1"/>
    <col min="16" max="16" width="12.5703125" customWidth="1"/>
    <col min="17" max="17" width="10.7109375" bestFit="1" customWidth="1"/>
    <col min="18" max="18" width="12.7109375" customWidth="1"/>
    <col min="19" max="19" width="10.7109375" bestFit="1" customWidth="1"/>
    <col min="20" max="21" width="15.42578125" customWidth="1"/>
  </cols>
  <sheetData>
    <row r="1" spans="1:21">
      <c r="A1" s="484"/>
      <c r="B1" s="484"/>
      <c r="C1" s="484"/>
      <c r="D1" s="458" t="s">
        <v>267</v>
      </c>
      <c r="E1" s="463"/>
      <c r="F1" s="458" t="s">
        <v>268</v>
      </c>
      <c r="G1" s="459"/>
      <c r="H1" s="459"/>
      <c r="I1" s="459"/>
      <c r="J1" s="459"/>
      <c r="K1" s="459"/>
      <c r="L1" s="459" t="s">
        <v>259</v>
      </c>
      <c r="M1" s="463"/>
      <c r="N1" s="458" t="s">
        <v>269</v>
      </c>
      <c r="O1" s="459"/>
      <c r="P1" s="459"/>
      <c r="Q1" s="459"/>
      <c r="R1" s="459"/>
      <c r="S1" s="459"/>
      <c r="T1" s="459" t="s">
        <v>259</v>
      </c>
      <c r="U1" s="463"/>
    </row>
    <row r="2" spans="1:21" ht="43.15">
      <c r="A2" s="484"/>
      <c r="B2" s="484"/>
      <c r="C2" s="484"/>
      <c r="D2" s="114" t="s">
        <v>93</v>
      </c>
      <c r="E2" s="116" t="s">
        <v>146</v>
      </c>
      <c r="F2" s="114" t="s">
        <v>101</v>
      </c>
      <c r="G2" s="115" t="s">
        <v>146</v>
      </c>
      <c r="H2" s="115" t="s">
        <v>23</v>
      </c>
      <c r="I2" s="115" t="s">
        <v>376</v>
      </c>
      <c r="J2" s="115" t="s">
        <v>22</v>
      </c>
      <c r="K2" s="115" t="s">
        <v>146</v>
      </c>
      <c r="L2" s="115" t="s">
        <v>150</v>
      </c>
      <c r="M2" s="116" t="s">
        <v>151</v>
      </c>
      <c r="N2" s="114" t="s">
        <v>101</v>
      </c>
      <c r="O2" s="115" t="s">
        <v>146</v>
      </c>
      <c r="P2" s="115" t="s">
        <v>155</v>
      </c>
      <c r="Q2" s="115" t="s">
        <v>376</v>
      </c>
      <c r="R2" s="115" t="s">
        <v>22</v>
      </c>
      <c r="S2" s="115" t="s">
        <v>146</v>
      </c>
      <c r="T2" s="115" t="s">
        <v>150</v>
      </c>
      <c r="U2" s="116" t="s">
        <v>151</v>
      </c>
    </row>
    <row r="3" spans="1:21">
      <c r="A3" s="46" t="s">
        <v>52</v>
      </c>
      <c r="D3" s="89"/>
      <c r="E3" s="174"/>
      <c r="F3" s="89"/>
      <c r="G3" s="19"/>
      <c r="H3" s="19"/>
      <c r="I3" s="19"/>
      <c r="J3" s="19"/>
      <c r="K3" s="19"/>
      <c r="L3" s="19"/>
      <c r="M3" s="174"/>
      <c r="N3" s="89"/>
      <c r="O3" s="19"/>
      <c r="P3" s="19"/>
      <c r="Q3" s="19"/>
      <c r="R3" s="19"/>
      <c r="S3" s="19"/>
      <c r="T3" s="19"/>
      <c r="U3" s="174"/>
    </row>
    <row r="4" spans="1:21">
      <c r="C4" t="s">
        <v>377</v>
      </c>
      <c r="D4" s="199">
        <v>360819</v>
      </c>
      <c r="E4" s="264">
        <v>0.38219999999999998</v>
      </c>
      <c r="F4" s="135">
        <v>335184</v>
      </c>
      <c r="G4" s="66">
        <v>0.38757481290990997</v>
      </c>
      <c r="H4" s="22">
        <v>115312</v>
      </c>
      <c r="I4" s="66">
        <v>0.52796117393892217</v>
      </c>
      <c r="J4" s="22">
        <v>81283</v>
      </c>
      <c r="K4" s="66">
        <v>0.45420154449647404</v>
      </c>
      <c r="L4" s="20">
        <f t="shared" ref="L4:L6" si="0">F4-D4</f>
        <v>-25635</v>
      </c>
      <c r="M4" s="175">
        <f>L4/D4</f>
        <v>-7.1046702086087488E-2</v>
      </c>
      <c r="N4" s="135">
        <v>351316</v>
      </c>
      <c r="O4" s="66">
        <v>0.37248467665922014</v>
      </c>
      <c r="P4" s="22">
        <v>127203</v>
      </c>
      <c r="Q4" s="66">
        <v>0.52628465039304928</v>
      </c>
      <c r="R4" s="22">
        <v>84352</v>
      </c>
      <c r="S4" s="66">
        <v>0.45145199790201557</v>
      </c>
      <c r="T4" s="20">
        <f>N4-F4</f>
        <v>16132</v>
      </c>
      <c r="U4" s="175">
        <f>T4/F4</f>
        <v>4.8128788963673681E-2</v>
      </c>
    </row>
    <row r="5" spans="1:21">
      <c r="C5" t="s">
        <v>378</v>
      </c>
      <c r="D5" s="199">
        <v>583349</v>
      </c>
      <c r="E5" s="264">
        <v>0.61780000000000002</v>
      </c>
      <c r="F5" s="135">
        <v>529640</v>
      </c>
      <c r="G5" s="66">
        <v>0.61242518709008997</v>
      </c>
      <c r="H5" s="22">
        <v>103098</v>
      </c>
      <c r="I5" s="66">
        <v>0.47203882606107778</v>
      </c>
      <c r="J5" s="22">
        <v>97675</v>
      </c>
      <c r="K5" s="66">
        <v>0.54579845550352601</v>
      </c>
      <c r="L5" s="20">
        <f t="shared" si="0"/>
        <v>-53709</v>
      </c>
      <c r="M5" s="175">
        <f>L5/D5</f>
        <v>-9.2070098688778079E-2</v>
      </c>
      <c r="N5" s="135">
        <v>591853</v>
      </c>
      <c r="O5" s="66">
        <v>0.62751532334077986</v>
      </c>
      <c r="P5" s="22">
        <v>114497</v>
      </c>
      <c r="Q5" s="66">
        <v>0.47371534960695078</v>
      </c>
      <c r="R5" s="22">
        <v>102494</v>
      </c>
      <c r="S5" s="66">
        <v>0.54854800209798449</v>
      </c>
      <c r="T5" s="20">
        <f t="shared" ref="T5:T6" si="1">N5-F5</f>
        <v>62213</v>
      </c>
      <c r="U5" s="175">
        <f t="shared" ref="U5:U6" si="2">T5/F5</f>
        <v>0.11746280492409938</v>
      </c>
    </row>
    <row r="6" spans="1:21">
      <c r="C6" t="s">
        <v>154</v>
      </c>
      <c r="D6" s="199">
        <v>944168</v>
      </c>
      <c r="E6" s="264">
        <v>1</v>
      </c>
      <c r="F6" s="135">
        <v>864824</v>
      </c>
      <c r="G6" s="66">
        <v>1</v>
      </c>
      <c r="H6" s="22">
        <v>218410</v>
      </c>
      <c r="I6" s="66">
        <v>1</v>
      </c>
      <c r="J6" s="22">
        <v>178958</v>
      </c>
      <c r="K6" s="66">
        <v>1</v>
      </c>
      <c r="L6" s="20">
        <f t="shared" si="0"/>
        <v>-79344</v>
      </c>
      <c r="M6" s="175">
        <f>L6/D6</f>
        <v>-8.4035891917540101E-2</v>
      </c>
      <c r="N6" s="135">
        <v>943169</v>
      </c>
      <c r="O6" s="66">
        <v>1</v>
      </c>
      <c r="P6" s="22">
        <v>241700</v>
      </c>
      <c r="Q6" s="66">
        <v>1</v>
      </c>
      <c r="R6" s="22">
        <v>186846</v>
      </c>
      <c r="S6" s="66">
        <v>1</v>
      </c>
      <c r="T6" s="20">
        <f t="shared" si="1"/>
        <v>78345</v>
      </c>
      <c r="U6" s="175">
        <f t="shared" si="2"/>
        <v>9.0590686659944686E-2</v>
      </c>
    </row>
    <row r="7" spans="1:21">
      <c r="D7" s="199"/>
      <c r="E7" s="264"/>
      <c r="F7" s="135"/>
      <c r="G7" s="19"/>
      <c r="H7" s="19"/>
      <c r="I7" s="367"/>
      <c r="J7" s="19"/>
      <c r="K7" s="367"/>
      <c r="L7" s="20"/>
      <c r="M7" s="175"/>
      <c r="N7" s="135"/>
      <c r="O7" s="86"/>
      <c r="P7" s="19"/>
      <c r="Q7" s="367"/>
      <c r="R7" s="19"/>
      <c r="S7" s="367"/>
      <c r="T7" s="20"/>
      <c r="U7" s="175"/>
    </row>
    <row r="8" spans="1:21">
      <c r="D8" s="89"/>
      <c r="E8" s="264"/>
      <c r="F8" s="135"/>
      <c r="G8" s="66"/>
      <c r="H8" s="22"/>
      <c r="I8" s="66"/>
      <c r="J8" s="22"/>
      <c r="K8" s="66"/>
      <c r="L8" s="19"/>
      <c r="M8" s="174"/>
      <c r="N8" s="135"/>
      <c r="O8" s="66"/>
      <c r="P8" s="22"/>
      <c r="Q8" s="66"/>
      <c r="R8" s="22"/>
      <c r="S8" s="66"/>
      <c r="T8" s="19"/>
      <c r="U8" s="174"/>
    </row>
    <row r="9" spans="1:21">
      <c r="A9" s="46" t="s">
        <v>53</v>
      </c>
      <c r="D9" s="89"/>
      <c r="E9" s="264"/>
      <c r="F9" s="89"/>
      <c r="G9" s="19"/>
      <c r="H9" s="19"/>
      <c r="I9" s="19"/>
      <c r="J9" s="19"/>
      <c r="K9" s="19"/>
      <c r="L9" s="19"/>
      <c r="M9" s="174"/>
      <c r="N9" s="89"/>
      <c r="O9" s="19"/>
      <c r="P9" s="19"/>
      <c r="Q9" s="19"/>
      <c r="R9" s="19"/>
      <c r="S9" s="19"/>
      <c r="T9" s="19"/>
      <c r="U9" s="174"/>
    </row>
    <row r="10" spans="1:21">
      <c r="C10" t="s">
        <v>379</v>
      </c>
      <c r="D10" s="199">
        <v>192322</v>
      </c>
      <c r="E10" s="264">
        <v>0.32969999999999999</v>
      </c>
      <c r="F10" s="135">
        <v>176071</v>
      </c>
      <c r="G10" s="66">
        <v>0.33243523903028471</v>
      </c>
      <c r="H10" s="22">
        <v>35134</v>
      </c>
      <c r="I10" s="66">
        <v>0.34078255640264604</v>
      </c>
      <c r="J10" s="22">
        <v>29657</v>
      </c>
      <c r="K10" s="66">
        <v>0.30362938315843357</v>
      </c>
      <c r="L10" s="20">
        <f t="shared" ref="L10:L12" si="3">F10-D10</f>
        <v>-16251</v>
      </c>
      <c r="M10" s="175">
        <f>L10/D10</f>
        <v>-8.4498913280851906E-2</v>
      </c>
      <c r="N10" s="135">
        <v>194163</v>
      </c>
      <c r="O10" s="66">
        <v>0.32805950126129291</v>
      </c>
      <c r="P10" s="22">
        <v>39160</v>
      </c>
      <c r="Q10" s="66">
        <v>0.34201769478676297</v>
      </c>
      <c r="R10" s="22">
        <v>31236</v>
      </c>
      <c r="S10" s="66">
        <v>0.30475930298358928</v>
      </c>
      <c r="T10" s="20">
        <f t="shared" ref="T10:T12" si="4">N10-F10</f>
        <v>18092</v>
      </c>
      <c r="U10" s="175">
        <f t="shared" ref="U10:U12" si="5">T10/F10</f>
        <v>0.10275400264665958</v>
      </c>
    </row>
    <row r="11" spans="1:21">
      <c r="C11" t="s">
        <v>380</v>
      </c>
      <c r="D11" s="199">
        <v>391027</v>
      </c>
      <c r="E11" s="264">
        <v>0.67030000000000001</v>
      </c>
      <c r="F11" s="135">
        <v>353569</v>
      </c>
      <c r="G11" s="66">
        <v>0.66756476096971529</v>
      </c>
      <c r="H11" s="22">
        <v>67964</v>
      </c>
      <c r="I11" s="66">
        <v>0.65921744359735401</v>
      </c>
      <c r="J11" s="22">
        <v>68018</v>
      </c>
      <c r="K11" s="66">
        <v>0.69637061684156643</v>
      </c>
      <c r="L11" s="20">
        <f t="shared" si="3"/>
        <v>-37458</v>
      </c>
      <c r="M11" s="175">
        <f>L11/D11</f>
        <v>-9.5793896585146296E-2</v>
      </c>
      <c r="N11" s="135">
        <v>397690</v>
      </c>
      <c r="O11" s="66">
        <v>0.67194049873870709</v>
      </c>
      <c r="P11" s="22">
        <v>75337</v>
      </c>
      <c r="Q11" s="66">
        <v>0.65798230521323697</v>
      </c>
      <c r="R11" s="22">
        <v>71258</v>
      </c>
      <c r="S11" s="66">
        <v>0.69524069701641067</v>
      </c>
      <c r="T11" s="20">
        <f t="shared" si="4"/>
        <v>44121</v>
      </c>
      <c r="U11" s="175">
        <f t="shared" si="5"/>
        <v>0.12478752379309271</v>
      </c>
    </row>
    <row r="12" spans="1:21">
      <c r="C12" t="s">
        <v>154</v>
      </c>
      <c r="D12" s="199">
        <v>583349</v>
      </c>
      <c r="E12" s="264">
        <v>1</v>
      </c>
      <c r="F12" s="135">
        <v>529640</v>
      </c>
      <c r="G12" s="66">
        <v>1</v>
      </c>
      <c r="H12" s="22">
        <v>103098</v>
      </c>
      <c r="I12" s="66">
        <v>1</v>
      </c>
      <c r="J12" s="22">
        <v>97675</v>
      </c>
      <c r="K12" s="66">
        <v>1</v>
      </c>
      <c r="L12" s="20">
        <f t="shared" si="3"/>
        <v>-53709</v>
      </c>
      <c r="M12" s="175">
        <f>L12/D12</f>
        <v>-9.2070098688778079E-2</v>
      </c>
      <c r="N12" s="135">
        <v>591853</v>
      </c>
      <c r="O12" s="66">
        <v>1</v>
      </c>
      <c r="P12" s="22">
        <v>114497</v>
      </c>
      <c r="Q12" s="66">
        <v>1</v>
      </c>
      <c r="R12" s="22">
        <v>102494</v>
      </c>
      <c r="S12" s="66">
        <v>1</v>
      </c>
      <c r="T12" s="20">
        <f t="shared" si="4"/>
        <v>62213</v>
      </c>
      <c r="U12" s="175">
        <f t="shared" si="5"/>
        <v>0.11746280492409938</v>
      </c>
    </row>
    <row r="13" spans="1:21">
      <c r="D13" s="199"/>
      <c r="E13" s="366"/>
      <c r="F13" s="135"/>
      <c r="G13" s="66"/>
      <c r="H13" s="22"/>
      <c r="I13" s="66"/>
      <c r="J13" s="22"/>
      <c r="K13" s="66"/>
      <c r="L13" s="20"/>
      <c r="M13" s="175"/>
      <c r="N13" s="135"/>
      <c r="O13" s="66"/>
      <c r="P13" s="22"/>
      <c r="Q13" s="66"/>
      <c r="R13" s="22"/>
      <c r="S13" s="66"/>
      <c r="T13" s="20"/>
      <c r="U13" s="175"/>
    </row>
    <row r="14" spans="1:21">
      <c r="A14" s="46" t="s">
        <v>54</v>
      </c>
      <c r="D14" s="199"/>
      <c r="E14" s="366"/>
      <c r="F14" s="135"/>
      <c r="G14" s="66"/>
      <c r="H14" s="22"/>
      <c r="I14" s="66"/>
      <c r="J14" s="22"/>
      <c r="K14" s="66"/>
      <c r="L14" s="20"/>
      <c r="M14" s="175"/>
      <c r="N14" s="135"/>
      <c r="O14" s="66"/>
      <c r="P14" s="22"/>
      <c r="Q14" s="66"/>
      <c r="R14" s="22"/>
      <c r="S14" s="66"/>
      <c r="T14" s="20"/>
      <c r="U14" s="175"/>
    </row>
    <row r="15" spans="1:21">
      <c r="C15" t="s">
        <v>157</v>
      </c>
      <c r="D15" s="199">
        <v>71987</v>
      </c>
      <c r="E15" s="322">
        <v>0.12340297146305214</v>
      </c>
      <c r="F15" s="135">
        <v>66026</v>
      </c>
      <c r="G15" s="66">
        <v>0.12466203458953251</v>
      </c>
      <c r="H15" s="22">
        <v>16242</v>
      </c>
      <c r="I15" s="66">
        <v>0.15753942850491764</v>
      </c>
      <c r="J15" s="22">
        <v>17619</v>
      </c>
      <c r="K15" s="66">
        <v>0.18038392628615305</v>
      </c>
      <c r="L15" s="20">
        <f t="shared" ref="L15:L21" si="6">F15-D15</f>
        <v>-5961</v>
      </c>
      <c r="M15" s="175">
        <f t="shared" ref="M15:M21" si="7">L15/D15</f>
        <v>-8.2806617861558338E-2</v>
      </c>
      <c r="N15" s="135">
        <v>71057</v>
      </c>
      <c r="O15" s="66">
        <v>0.12005852804666023</v>
      </c>
      <c r="P15" s="22">
        <v>18219</v>
      </c>
      <c r="Q15" s="66">
        <v>0.1591220730674166</v>
      </c>
      <c r="R15" s="22">
        <v>18398</v>
      </c>
      <c r="S15" s="66">
        <v>0.17950319043065935</v>
      </c>
      <c r="T15" s="20">
        <f t="shared" ref="T15:T21" si="8">N15-F15</f>
        <v>5031</v>
      </c>
      <c r="U15" s="175">
        <f t="shared" ref="U15:U21" si="9">T15/F15</f>
        <v>7.6197255626571356E-2</v>
      </c>
    </row>
    <row r="16" spans="1:21">
      <c r="C16" t="s">
        <v>158</v>
      </c>
      <c r="D16" s="199">
        <v>57145</v>
      </c>
      <c r="E16" s="322">
        <v>9.796022621106748E-2</v>
      </c>
      <c r="F16" s="135">
        <v>44817</v>
      </c>
      <c r="G16" s="66">
        <v>8.4617853636432289E-2</v>
      </c>
      <c r="H16" s="22">
        <v>9013</v>
      </c>
      <c r="I16" s="66">
        <v>8.7421676463170964E-2</v>
      </c>
      <c r="J16" s="22">
        <v>8458</v>
      </c>
      <c r="K16" s="66">
        <v>8.6593294087535189E-2</v>
      </c>
      <c r="L16" s="20">
        <f t="shared" si="6"/>
        <v>-12328</v>
      </c>
      <c r="M16" s="175">
        <f t="shared" si="7"/>
        <v>-0.215731910053373</v>
      </c>
      <c r="N16" s="135">
        <v>49396</v>
      </c>
      <c r="O16" s="66">
        <v>8.3459913187903079E-2</v>
      </c>
      <c r="P16" s="22">
        <v>9828</v>
      </c>
      <c r="Q16" s="66">
        <v>8.5836310121662582E-2</v>
      </c>
      <c r="R16" s="22">
        <v>9037</v>
      </c>
      <c r="S16" s="66">
        <v>8.8171014888676416E-2</v>
      </c>
      <c r="T16" s="20">
        <f t="shared" si="8"/>
        <v>4579</v>
      </c>
      <c r="U16" s="175">
        <f t="shared" si="9"/>
        <v>0.10217105116362095</v>
      </c>
    </row>
    <row r="17" spans="1:21">
      <c r="C17" t="s">
        <v>159</v>
      </c>
      <c r="D17" s="199">
        <v>15581</v>
      </c>
      <c r="E17" s="322">
        <v>2.6709568371592305E-2</v>
      </c>
      <c r="F17" s="135">
        <v>22287</v>
      </c>
      <c r="G17" s="66">
        <v>4.2079525715580393E-2</v>
      </c>
      <c r="H17" s="22">
        <v>4209</v>
      </c>
      <c r="I17" s="66">
        <v>4.0825234243147296E-2</v>
      </c>
      <c r="J17" s="22">
        <v>3938</v>
      </c>
      <c r="K17" s="66">
        <v>4.031737906321986E-2</v>
      </c>
      <c r="L17" s="20">
        <f t="shared" si="6"/>
        <v>6706</v>
      </c>
      <c r="M17" s="175">
        <f t="shared" si="7"/>
        <v>0.43039599512226429</v>
      </c>
      <c r="N17" s="135">
        <v>26835</v>
      </c>
      <c r="O17" s="66">
        <v>4.5340650465571689E-2</v>
      </c>
      <c r="P17" s="22">
        <v>4604</v>
      </c>
      <c r="Q17" s="66">
        <v>4.0210660541324224E-2</v>
      </c>
      <c r="R17" s="22">
        <v>4383</v>
      </c>
      <c r="S17" s="66">
        <v>4.2763478837785626E-2</v>
      </c>
      <c r="T17" s="20">
        <f t="shared" si="8"/>
        <v>4548</v>
      </c>
      <c r="U17" s="175">
        <f t="shared" si="9"/>
        <v>0.20406515008749496</v>
      </c>
    </row>
    <row r="18" spans="1:21">
      <c r="C18" t="s">
        <v>160</v>
      </c>
      <c r="D18" s="199">
        <v>250832</v>
      </c>
      <c r="E18" s="322">
        <v>0.42998616608582513</v>
      </c>
      <c r="F18" s="135">
        <v>227600</v>
      </c>
      <c r="G18" s="66">
        <v>0.42972585152178838</v>
      </c>
      <c r="H18" s="22">
        <v>45200</v>
      </c>
      <c r="I18" s="66">
        <v>0.43841781605850744</v>
      </c>
      <c r="J18" s="22">
        <v>40354</v>
      </c>
      <c r="K18" s="66">
        <v>0.41314563603788074</v>
      </c>
      <c r="L18" s="20">
        <f t="shared" si="6"/>
        <v>-23232</v>
      </c>
      <c r="M18" s="175">
        <f t="shared" si="7"/>
        <v>-9.2619761433947817E-2</v>
      </c>
      <c r="N18" s="135">
        <v>246866</v>
      </c>
      <c r="O18" s="66">
        <v>0.41710695054346264</v>
      </c>
      <c r="P18" s="22">
        <v>50277</v>
      </c>
      <c r="Q18" s="66">
        <v>0.43911194179760166</v>
      </c>
      <c r="R18" s="22">
        <v>40890</v>
      </c>
      <c r="S18" s="66">
        <v>0.39895018244970437</v>
      </c>
      <c r="T18" s="20">
        <f t="shared" si="8"/>
        <v>19266</v>
      </c>
      <c r="U18" s="175">
        <f t="shared" si="9"/>
        <v>8.4648506151142361E-2</v>
      </c>
    </row>
    <row r="19" spans="1:21">
      <c r="C19" t="s">
        <v>263</v>
      </c>
      <c r="D19" s="199">
        <v>53611</v>
      </c>
      <c r="E19" s="322">
        <v>9.1902103200656893E-2</v>
      </c>
      <c r="F19" s="135">
        <v>50555</v>
      </c>
      <c r="G19" s="66">
        <v>9.5451627520580021E-2</v>
      </c>
      <c r="H19" s="22">
        <v>9948</v>
      </c>
      <c r="I19" s="66">
        <v>9.6490717569690979E-2</v>
      </c>
      <c r="J19" s="22">
        <v>8729</v>
      </c>
      <c r="K19" s="66">
        <v>8.9367801382134626E-2</v>
      </c>
      <c r="L19" s="20">
        <f t="shared" si="6"/>
        <v>-3056</v>
      </c>
      <c r="M19" s="175">
        <f t="shared" si="7"/>
        <v>-5.7003226949693162E-2</v>
      </c>
      <c r="N19" s="135">
        <v>52053</v>
      </c>
      <c r="O19" s="66">
        <v>8.7949203602921674E-2</v>
      </c>
      <c r="P19" s="22">
        <v>10384</v>
      </c>
      <c r="Q19" s="66">
        <v>9.0692332550197818E-2</v>
      </c>
      <c r="R19" s="22">
        <v>8362</v>
      </c>
      <c r="S19" s="66">
        <v>8.1585263527621132E-2</v>
      </c>
      <c r="T19" s="20">
        <f t="shared" si="8"/>
        <v>1498</v>
      </c>
      <c r="U19" s="175">
        <f t="shared" si="9"/>
        <v>2.9631094847196122E-2</v>
      </c>
    </row>
    <row r="20" spans="1:21">
      <c r="C20" t="s">
        <v>163</v>
      </c>
      <c r="D20" s="199">
        <v>123429</v>
      </c>
      <c r="E20" s="322">
        <v>0.21158688880927198</v>
      </c>
      <c r="F20" s="199">
        <v>109614</v>
      </c>
      <c r="G20" s="66">
        <v>0.20695944415074391</v>
      </c>
      <c r="H20" s="22">
        <v>16631</v>
      </c>
      <c r="I20" s="66">
        <v>0.16131253758559816</v>
      </c>
      <c r="J20" s="22">
        <v>17551</v>
      </c>
      <c r="K20" s="66">
        <v>0.17968773995392884</v>
      </c>
      <c r="L20" s="20">
        <f t="shared" si="6"/>
        <v>-13815</v>
      </c>
      <c r="M20" s="175">
        <f t="shared" si="7"/>
        <v>-0.11192669469897674</v>
      </c>
      <c r="N20" s="199">
        <v>135601</v>
      </c>
      <c r="O20" s="66">
        <v>0.22911263438725493</v>
      </c>
      <c r="P20" s="22">
        <v>19071</v>
      </c>
      <c r="Q20" s="66">
        <v>0.16656331606941666</v>
      </c>
      <c r="R20" s="22">
        <v>20140</v>
      </c>
      <c r="S20" s="66">
        <v>0.19649930727652351</v>
      </c>
      <c r="T20" s="20">
        <f t="shared" si="8"/>
        <v>25987</v>
      </c>
      <c r="U20" s="175">
        <f t="shared" si="9"/>
        <v>0.23707738062656231</v>
      </c>
    </row>
    <row r="21" spans="1:21">
      <c r="C21" t="s">
        <v>154</v>
      </c>
      <c r="D21" s="199">
        <v>583349</v>
      </c>
      <c r="E21" s="322">
        <v>1</v>
      </c>
      <c r="F21" s="199">
        <v>529640</v>
      </c>
      <c r="G21" s="66">
        <v>1</v>
      </c>
      <c r="H21" s="22">
        <v>103098</v>
      </c>
      <c r="I21" s="66">
        <v>1</v>
      </c>
      <c r="J21" s="22">
        <v>97675</v>
      </c>
      <c r="K21" s="66">
        <v>1</v>
      </c>
      <c r="L21" s="20">
        <f t="shared" si="6"/>
        <v>-53709</v>
      </c>
      <c r="M21" s="175">
        <f t="shared" si="7"/>
        <v>-9.2070098688778079E-2</v>
      </c>
      <c r="N21" s="199">
        <v>591853</v>
      </c>
      <c r="O21" s="66">
        <v>1</v>
      </c>
      <c r="P21" s="22">
        <v>114497</v>
      </c>
      <c r="Q21" s="66">
        <v>1</v>
      </c>
      <c r="R21" s="22">
        <v>102494</v>
      </c>
      <c r="S21" s="66">
        <v>1</v>
      </c>
      <c r="T21" s="20">
        <f t="shared" si="8"/>
        <v>62213</v>
      </c>
      <c r="U21" s="175">
        <f t="shared" si="9"/>
        <v>0.11746280492409938</v>
      </c>
    </row>
    <row r="23" spans="1:21">
      <c r="A23" s="485" t="s">
        <v>55</v>
      </c>
      <c r="B23" s="485"/>
      <c r="C23" s="485"/>
      <c r="D23" s="485"/>
      <c r="E23" s="485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</row>
    <row r="24" spans="1:21">
      <c r="A24" s="113"/>
      <c r="B24" s="459"/>
      <c r="C24" s="459"/>
      <c r="D24" s="458" t="s">
        <v>267</v>
      </c>
      <c r="E24" s="458"/>
      <c r="F24" s="458" t="s">
        <v>268</v>
      </c>
      <c r="G24" s="458"/>
      <c r="H24" s="458"/>
      <c r="I24" s="458"/>
      <c r="J24" s="458"/>
      <c r="K24" s="458"/>
      <c r="L24" s="459" t="s">
        <v>259</v>
      </c>
      <c r="M24" s="459"/>
      <c r="N24" s="458" t="s">
        <v>269</v>
      </c>
      <c r="O24" s="458"/>
      <c r="P24" s="458"/>
      <c r="Q24" s="458"/>
      <c r="R24" s="458"/>
      <c r="S24" s="458"/>
      <c r="T24" s="459" t="s">
        <v>259</v>
      </c>
      <c r="U24" s="459"/>
    </row>
    <row r="25" spans="1:21" ht="43.15">
      <c r="A25" s="85" t="s">
        <v>28</v>
      </c>
      <c r="B25" s="85" t="s">
        <v>27</v>
      </c>
      <c r="C25" s="122" t="s">
        <v>381</v>
      </c>
      <c r="D25" s="47" t="s">
        <v>93</v>
      </c>
      <c r="E25" s="50" t="s">
        <v>146</v>
      </c>
      <c r="F25" s="47" t="s">
        <v>93</v>
      </c>
      <c r="G25" s="48" t="s">
        <v>146</v>
      </c>
      <c r="H25" s="36" t="s">
        <v>23</v>
      </c>
      <c r="I25" s="49" t="s">
        <v>382</v>
      </c>
      <c r="J25" s="115" t="s">
        <v>22</v>
      </c>
      <c r="K25" s="115" t="s">
        <v>146</v>
      </c>
      <c r="L25" s="40" t="s">
        <v>150</v>
      </c>
      <c r="M25" s="270" t="s">
        <v>151</v>
      </c>
      <c r="N25" s="36" t="s">
        <v>93</v>
      </c>
      <c r="O25" s="48" t="s">
        <v>146</v>
      </c>
      <c r="P25" s="36" t="s">
        <v>23</v>
      </c>
      <c r="Q25" s="49" t="s">
        <v>376</v>
      </c>
      <c r="R25" s="115" t="s">
        <v>22</v>
      </c>
      <c r="S25" s="115" t="s">
        <v>146</v>
      </c>
      <c r="T25" s="40" t="s">
        <v>150</v>
      </c>
      <c r="U25" s="270" t="s">
        <v>151</v>
      </c>
    </row>
    <row r="26" spans="1:21">
      <c r="A26" s="95" t="s">
        <v>160</v>
      </c>
      <c r="B26" s="95" t="s">
        <v>160</v>
      </c>
      <c r="C26" s="95" t="s">
        <v>383</v>
      </c>
      <c r="D26" s="22">
        <v>227086</v>
      </c>
      <c r="E26" s="66">
        <v>0.24051439997966464</v>
      </c>
      <c r="F26" s="20">
        <v>213527</v>
      </c>
      <c r="G26" s="83">
        <f>F26/F$68</f>
        <v>0.24690225988177941</v>
      </c>
      <c r="H26" s="22">
        <v>68393</v>
      </c>
      <c r="I26" s="83">
        <f>H26/H$68</f>
        <v>0.31314042397326131</v>
      </c>
      <c r="J26" s="22">
        <v>40311</v>
      </c>
      <c r="K26" s="83">
        <f>J26/J$68</f>
        <v>0.22525397020529958</v>
      </c>
      <c r="L26" s="20">
        <f t="shared" ref="L26:L68" si="10">F26-D26</f>
        <v>-13559</v>
      </c>
      <c r="M26" s="83">
        <f>L26/D26</f>
        <v>-5.9708656632289088E-2</v>
      </c>
      <c r="N26" s="20">
        <v>223099</v>
      </c>
      <c r="O26" s="83">
        <f t="shared" ref="O26:O68" si="11">N26/N$68</f>
        <v>0.23654191348528206</v>
      </c>
      <c r="P26" s="22">
        <v>74725</v>
      </c>
      <c r="Q26" s="83">
        <f t="shared" ref="Q26:Q68" si="12">P26/P$68</f>
        <v>0.3091642532064543</v>
      </c>
      <c r="R26" s="22">
        <v>41936</v>
      </c>
      <c r="S26" s="83">
        <f t="shared" ref="S26:S68" si="13">R26/R$68</f>
        <v>0.22444151868383588</v>
      </c>
      <c r="T26" s="20">
        <f>N26-F26</f>
        <v>9572</v>
      </c>
      <c r="U26" s="83">
        <f>T26/F26</f>
        <v>4.4828054531745397E-2</v>
      </c>
    </row>
    <row r="27" spans="1:21">
      <c r="A27" s="95" t="s">
        <v>160</v>
      </c>
      <c r="B27" s="95" t="s">
        <v>160</v>
      </c>
      <c r="C27" s="95" t="s">
        <v>384</v>
      </c>
      <c r="D27" s="22">
        <v>136417</v>
      </c>
      <c r="E27" s="66">
        <v>0.14448382067598139</v>
      </c>
      <c r="F27" s="22">
        <v>124424</v>
      </c>
      <c r="G27" s="83">
        <f t="shared" ref="G27:G68" si="14">F27/F$68</f>
        <v>0.14387204795426584</v>
      </c>
      <c r="H27" s="22">
        <v>23126</v>
      </c>
      <c r="I27" s="83">
        <f t="shared" ref="I27:K68" si="15">H27/H$68</f>
        <v>0.10588343024586787</v>
      </c>
      <c r="J27" s="22">
        <v>17610</v>
      </c>
      <c r="K27" s="83">
        <f t="shared" si="15"/>
        <v>9.8402977234881922E-2</v>
      </c>
      <c r="L27" s="20">
        <f t="shared" si="10"/>
        <v>-11993</v>
      </c>
      <c r="M27" s="83">
        <f t="shared" ref="M27:M68" si="16">L27/D27</f>
        <v>-8.7914262885124286E-2</v>
      </c>
      <c r="N27" s="22">
        <v>136827</v>
      </c>
      <c r="O27" s="83">
        <f t="shared" si="11"/>
        <v>0.14507156193640799</v>
      </c>
      <c r="P27" s="22">
        <v>25326</v>
      </c>
      <c r="Q27" s="83">
        <f t="shared" si="12"/>
        <v>0.1047827885808854</v>
      </c>
      <c r="R27" s="22">
        <v>18330</v>
      </c>
      <c r="S27" s="83">
        <f t="shared" si="13"/>
        <v>9.8102180405253522E-2</v>
      </c>
      <c r="T27" s="20">
        <f t="shared" ref="T27:T68" si="17">N27-F27</f>
        <v>12403</v>
      </c>
      <c r="U27" s="83">
        <f t="shared" ref="U27:U68" si="18">T27/F27</f>
        <v>9.9683340834565676E-2</v>
      </c>
    </row>
    <row r="28" spans="1:21">
      <c r="A28" s="95" t="s">
        <v>160</v>
      </c>
      <c r="B28" s="95" t="s">
        <v>263</v>
      </c>
      <c r="C28" s="95" t="s">
        <v>384</v>
      </c>
      <c r="D28" s="22">
        <v>24104</v>
      </c>
      <c r="E28" s="66">
        <v>2.5529354945306344E-2</v>
      </c>
      <c r="F28" s="22">
        <v>23205</v>
      </c>
      <c r="G28" s="83">
        <f t="shared" si="14"/>
        <v>2.683204906431829E-2</v>
      </c>
      <c r="H28" s="22">
        <v>4154</v>
      </c>
      <c r="I28" s="83">
        <f t="shared" si="15"/>
        <v>1.9019275674190744E-2</v>
      </c>
      <c r="J28" s="22">
        <v>3309</v>
      </c>
      <c r="K28" s="83">
        <f t="shared" si="15"/>
        <v>1.8490372042602173E-2</v>
      </c>
      <c r="L28" s="20">
        <f t="shared" si="10"/>
        <v>-899</v>
      </c>
      <c r="M28" s="83">
        <f t="shared" si="16"/>
        <v>-3.72967142383007E-2</v>
      </c>
      <c r="N28" s="22">
        <v>20315</v>
      </c>
      <c r="O28" s="83">
        <f t="shared" si="11"/>
        <v>2.153908790471273E-2</v>
      </c>
      <c r="P28" s="22">
        <v>3727</v>
      </c>
      <c r="Q28" s="83">
        <f t="shared" si="12"/>
        <v>1.5419942076954903E-2</v>
      </c>
      <c r="R28" s="22">
        <v>2834</v>
      </c>
      <c r="S28" s="83">
        <f t="shared" si="13"/>
        <v>1.51675711548548E-2</v>
      </c>
      <c r="T28" s="20">
        <f t="shared" si="17"/>
        <v>-2890</v>
      </c>
      <c r="U28" s="83">
        <f t="shared" si="18"/>
        <v>-0.12454212454212454</v>
      </c>
    </row>
    <row r="29" spans="1:21">
      <c r="A29" s="95" t="s">
        <v>160</v>
      </c>
      <c r="B29" s="95" t="s">
        <v>163</v>
      </c>
      <c r="C29" s="95" t="s">
        <v>384</v>
      </c>
      <c r="D29" s="22">
        <v>60760</v>
      </c>
      <c r="E29" s="66">
        <v>6.4352954135281012E-2</v>
      </c>
      <c r="F29" s="22">
        <v>53060</v>
      </c>
      <c r="G29" s="83">
        <f t="shared" si="14"/>
        <v>6.1353523954006825E-2</v>
      </c>
      <c r="H29" s="22">
        <v>7096</v>
      </c>
      <c r="I29" s="83">
        <f t="shared" si="15"/>
        <v>3.2489354883018177E-2</v>
      </c>
      <c r="J29" s="22">
        <v>6540</v>
      </c>
      <c r="K29" s="83">
        <f t="shared" si="15"/>
        <v>3.6544887627264495E-2</v>
      </c>
      <c r="L29" s="20">
        <f t="shared" si="10"/>
        <v>-7700</v>
      </c>
      <c r="M29" s="83">
        <f t="shared" si="16"/>
        <v>-0.12672811059907835</v>
      </c>
      <c r="N29" s="22">
        <v>64770</v>
      </c>
      <c r="O29" s="83">
        <f t="shared" si="11"/>
        <v>6.867274051628075E-2</v>
      </c>
      <c r="P29" s="22">
        <v>7611</v>
      </c>
      <c r="Q29" s="83">
        <f t="shared" si="12"/>
        <v>3.1489449731071574E-2</v>
      </c>
      <c r="R29" s="22">
        <v>7266</v>
      </c>
      <c r="S29" s="83">
        <f t="shared" si="13"/>
        <v>3.888764008862914E-2</v>
      </c>
      <c r="T29" s="20">
        <f>N29-F29</f>
        <v>11710</v>
      </c>
      <c r="U29" s="83">
        <f>T29/F29</f>
        <v>0.22069355446664154</v>
      </c>
    </row>
    <row r="30" spans="1:21">
      <c r="A30" s="95" t="s">
        <v>160</v>
      </c>
      <c r="B30" s="95" t="s">
        <v>159</v>
      </c>
      <c r="C30" s="95" t="s">
        <v>384</v>
      </c>
      <c r="D30" s="22">
        <v>7228</v>
      </c>
      <c r="E30" s="66">
        <v>7.655417256251006E-3</v>
      </c>
      <c r="F30" s="22">
        <v>10821</v>
      </c>
      <c r="G30" s="83">
        <f t="shared" si="14"/>
        <v>1.2512372459598716E-2</v>
      </c>
      <c r="H30" s="22">
        <v>1919</v>
      </c>
      <c r="I30" s="83">
        <f t="shared" si="15"/>
        <v>8.7862277368252369E-3</v>
      </c>
      <c r="J30" s="22">
        <v>1566</v>
      </c>
      <c r="K30" s="83">
        <f t="shared" si="15"/>
        <v>8.7506565786385632E-3</v>
      </c>
      <c r="L30" s="20">
        <f t="shared" si="10"/>
        <v>3593</v>
      </c>
      <c r="M30" s="83">
        <f t="shared" si="16"/>
        <v>0.49709463198671833</v>
      </c>
      <c r="N30" s="22">
        <v>12468</v>
      </c>
      <c r="O30" s="83">
        <f t="shared" si="11"/>
        <v>1.3219263991925094E-2</v>
      </c>
      <c r="P30" s="22">
        <v>1873</v>
      </c>
      <c r="Q30" s="83">
        <f t="shared" si="12"/>
        <v>7.7492759619362849E-3</v>
      </c>
      <c r="R30" s="22">
        <v>1647</v>
      </c>
      <c r="S30" s="83">
        <f t="shared" si="13"/>
        <v>8.8147458334671327E-3</v>
      </c>
      <c r="T30" s="20">
        <f t="shared" si="17"/>
        <v>1647</v>
      </c>
      <c r="U30" s="83">
        <f t="shared" si="18"/>
        <v>0.15220404768505683</v>
      </c>
    </row>
    <row r="31" spans="1:21">
      <c r="A31" s="95" t="s">
        <v>160</v>
      </c>
      <c r="B31" s="95" t="s">
        <v>158</v>
      </c>
      <c r="C31" s="95" t="s">
        <v>384</v>
      </c>
      <c r="D31" s="22">
        <v>25350</v>
      </c>
      <c r="E31" s="66">
        <v>2.6849035341168098E-2</v>
      </c>
      <c r="F31" s="22">
        <v>19469</v>
      </c>
      <c r="G31" s="83">
        <f t="shared" si="14"/>
        <v>2.2512094946486223E-2</v>
      </c>
      <c r="H31" s="22">
        <v>3443</v>
      </c>
      <c r="I31" s="83">
        <f t="shared" si="15"/>
        <v>1.5763930222975137E-2</v>
      </c>
      <c r="J31" s="22">
        <v>2994</v>
      </c>
      <c r="K31" s="83">
        <f t="shared" si="15"/>
        <v>1.6730182500922005E-2</v>
      </c>
      <c r="L31" s="20">
        <f t="shared" si="10"/>
        <v>-5881</v>
      </c>
      <c r="M31" s="83">
        <f t="shared" si="16"/>
        <v>-0.23199211045364893</v>
      </c>
      <c r="N31" s="22">
        <v>21934</v>
      </c>
      <c r="O31" s="83">
        <f t="shared" si="11"/>
        <v>2.325564135377647E-2</v>
      </c>
      <c r="P31" s="22">
        <v>3726</v>
      </c>
      <c r="Q31" s="83">
        <f t="shared" si="12"/>
        <v>1.5415804716590814E-2</v>
      </c>
      <c r="R31" s="22">
        <v>3132</v>
      </c>
      <c r="S31" s="83">
        <f t="shared" si="13"/>
        <v>1.6762467486593238E-2</v>
      </c>
      <c r="T31" s="20">
        <f t="shared" si="17"/>
        <v>2465</v>
      </c>
      <c r="U31" s="83">
        <f t="shared" si="18"/>
        <v>0.12661153628845859</v>
      </c>
    </row>
    <row r="32" spans="1:21">
      <c r="A32" s="95" t="s">
        <v>160</v>
      </c>
      <c r="B32" s="95" t="s">
        <v>157</v>
      </c>
      <c r="C32" s="95" t="s">
        <v>384</v>
      </c>
      <c r="D32" s="22">
        <v>31758</v>
      </c>
      <c r="E32" s="66">
        <v>3.363596309131426E-2</v>
      </c>
      <c r="F32" s="22">
        <v>29722</v>
      </c>
      <c r="G32" s="83">
        <f t="shared" si="14"/>
        <v>3.4367686373181133E-2</v>
      </c>
      <c r="H32" s="22">
        <v>7078</v>
      </c>
      <c r="I32" s="83">
        <f t="shared" si="15"/>
        <v>3.2406941074126644E-2</v>
      </c>
      <c r="J32" s="22">
        <v>7081</v>
      </c>
      <c r="K32" s="83">
        <f t="shared" si="15"/>
        <v>3.9567943316308855E-2</v>
      </c>
      <c r="L32" s="20">
        <f t="shared" si="10"/>
        <v>-2036</v>
      </c>
      <c r="M32" s="83">
        <f t="shared" si="16"/>
        <v>-6.4109830593866116E-2</v>
      </c>
      <c r="N32" s="22">
        <v>31872</v>
      </c>
      <c r="O32" s="83">
        <f t="shared" si="11"/>
        <v>3.3792459251735373E-2</v>
      </c>
      <c r="P32" s="22">
        <v>7537</v>
      </c>
      <c r="Q32" s="83">
        <f t="shared" si="12"/>
        <v>3.1183285064129086E-2</v>
      </c>
      <c r="R32" s="22">
        <v>7173</v>
      </c>
      <c r="S32" s="83">
        <f t="shared" si="13"/>
        <v>3.8389903985100032E-2</v>
      </c>
      <c r="T32" s="20">
        <f t="shared" si="17"/>
        <v>2150</v>
      </c>
      <c r="U32" s="83">
        <f t="shared" si="18"/>
        <v>7.2336989435435026E-2</v>
      </c>
    </row>
    <row r="33" spans="1:21">
      <c r="A33" s="95" t="s">
        <v>263</v>
      </c>
      <c r="B33" s="95" t="s">
        <v>160</v>
      </c>
      <c r="C33" s="95" t="s">
        <v>384</v>
      </c>
      <c r="D33" s="22">
        <v>23435</v>
      </c>
      <c r="E33" s="66">
        <v>2.4820794604350074E-2</v>
      </c>
      <c r="F33" s="22">
        <v>20169</v>
      </c>
      <c r="G33" s="83">
        <f t="shared" si="14"/>
        <v>2.3321508191262039E-2</v>
      </c>
      <c r="H33" s="22">
        <v>3649</v>
      </c>
      <c r="I33" s="83">
        <f t="shared" si="15"/>
        <v>1.6707110480289365E-2</v>
      </c>
      <c r="J33" s="22">
        <v>2766</v>
      </c>
      <c r="K33" s="83">
        <f t="shared" si="15"/>
        <v>1.5456140546943976E-2</v>
      </c>
      <c r="L33" s="20">
        <f t="shared" si="10"/>
        <v>-3266</v>
      </c>
      <c r="M33" s="83">
        <f t="shared" si="16"/>
        <v>-0.1393641988478771</v>
      </c>
      <c r="N33" s="22">
        <v>20008</v>
      </c>
      <c r="O33" s="83">
        <f t="shared" si="11"/>
        <v>2.1213589505168214E-2</v>
      </c>
      <c r="P33" s="22">
        <v>3473</v>
      </c>
      <c r="Q33" s="83">
        <f t="shared" si="12"/>
        <v>1.4369052544476624E-2</v>
      </c>
      <c r="R33" s="22">
        <v>2594</v>
      </c>
      <c r="S33" s="83">
        <f t="shared" si="13"/>
        <v>1.3883090887682905E-2</v>
      </c>
      <c r="T33" s="20">
        <f t="shared" si="17"/>
        <v>-161</v>
      </c>
      <c r="U33" s="83">
        <f t="shared" si="18"/>
        <v>-7.9825474738460019E-3</v>
      </c>
    </row>
    <row r="34" spans="1:21">
      <c r="A34" s="95" t="s">
        <v>263</v>
      </c>
      <c r="B34" s="95" t="s">
        <v>263</v>
      </c>
      <c r="C34" s="95" t="s">
        <v>383</v>
      </c>
      <c r="D34" s="22">
        <v>47809</v>
      </c>
      <c r="E34" s="66">
        <v>5.0636115606544595E-2</v>
      </c>
      <c r="F34" s="20">
        <v>43657</v>
      </c>
      <c r="G34" s="83">
        <f t="shared" si="14"/>
        <v>5.0480791467396834E-2</v>
      </c>
      <c r="H34" s="22">
        <v>14701</v>
      </c>
      <c r="I34" s="83">
        <f t="shared" si="15"/>
        <v>6.7309189139691403E-2</v>
      </c>
      <c r="J34" s="22">
        <v>8409</v>
      </c>
      <c r="K34" s="83">
        <f t="shared" si="15"/>
        <v>4.6988678907900178E-2</v>
      </c>
      <c r="L34" s="20">
        <f t="shared" si="10"/>
        <v>-4152</v>
      </c>
      <c r="M34" s="83">
        <f t="shared" si="16"/>
        <v>-8.6845573009266042E-2</v>
      </c>
      <c r="N34" s="20">
        <v>43196</v>
      </c>
      <c r="O34" s="83">
        <f t="shared" si="11"/>
        <v>4.5798791096823582E-2</v>
      </c>
      <c r="P34" s="22">
        <v>14630</v>
      </c>
      <c r="Q34" s="83">
        <f t="shared" si="12"/>
        <v>6.0529582126603226E-2</v>
      </c>
      <c r="R34" s="22">
        <v>8279</v>
      </c>
      <c r="S34" s="83">
        <f t="shared" si="13"/>
        <v>4.4309217216317184E-2</v>
      </c>
      <c r="T34" s="20">
        <f t="shared" si="17"/>
        <v>-461</v>
      </c>
      <c r="U34" s="83">
        <f t="shared" si="18"/>
        <v>-1.0559589527452642E-2</v>
      </c>
    </row>
    <row r="35" spans="1:21">
      <c r="A35" s="95" t="s">
        <v>263</v>
      </c>
      <c r="B35" s="95" t="s">
        <v>263</v>
      </c>
      <c r="C35" s="95" t="s">
        <v>384</v>
      </c>
      <c r="D35" s="22">
        <v>12212</v>
      </c>
      <c r="E35" s="66">
        <v>1.2934138839698019E-2</v>
      </c>
      <c r="F35" s="22">
        <v>11037</v>
      </c>
      <c r="G35" s="83">
        <f t="shared" si="14"/>
        <v>1.2762134260843825E-2</v>
      </c>
      <c r="H35" s="22">
        <v>2225</v>
      </c>
      <c r="I35" s="83">
        <f t="shared" si="15"/>
        <v>1.0187262487981319E-2</v>
      </c>
      <c r="J35" s="22">
        <v>1459</v>
      </c>
      <c r="K35" s="83">
        <f t="shared" si="15"/>
        <v>8.1527509247979971E-3</v>
      </c>
      <c r="L35" s="20">
        <f t="shared" si="10"/>
        <v>-1175</v>
      </c>
      <c r="M35" s="83">
        <f t="shared" si="16"/>
        <v>-9.621683589911563E-2</v>
      </c>
      <c r="N35" s="22">
        <v>10079</v>
      </c>
      <c r="O35" s="83">
        <f t="shared" si="11"/>
        <v>1.0686313905567294E-2</v>
      </c>
      <c r="P35" s="22">
        <v>1983</v>
      </c>
      <c r="Q35" s="83">
        <f t="shared" si="12"/>
        <v>8.2043856019859331E-3</v>
      </c>
      <c r="R35" s="22">
        <v>1270</v>
      </c>
      <c r="S35" s="83">
        <f t="shared" si="13"/>
        <v>6.7970414137846144E-3</v>
      </c>
      <c r="T35" s="20">
        <f t="shared" si="17"/>
        <v>-958</v>
      </c>
      <c r="U35" s="83">
        <f t="shared" si="18"/>
        <v>-8.6798948989761704E-2</v>
      </c>
    </row>
    <row r="36" spans="1:21">
      <c r="A36" s="95" t="s">
        <v>263</v>
      </c>
      <c r="B36" s="95" t="s">
        <v>163</v>
      </c>
      <c r="C36" s="95" t="s">
        <v>384</v>
      </c>
      <c r="D36" s="22">
        <v>12915</v>
      </c>
      <c r="E36" s="66">
        <v>1.367870972115132E-2</v>
      </c>
      <c r="F36" s="22">
        <v>10671</v>
      </c>
      <c r="G36" s="83">
        <f t="shared" si="14"/>
        <v>1.2338926764289613E-2</v>
      </c>
      <c r="H36" s="22">
        <v>1443</v>
      </c>
      <c r="I36" s="83">
        <f t="shared" si="15"/>
        <v>6.6068403461379977E-3</v>
      </c>
      <c r="J36" s="22">
        <v>1284</v>
      </c>
      <c r="K36" s="83">
        <f t="shared" si="15"/>
        <v>7.1748678460867915E-3</v>
      </c>
      <c r="L36" s="20">
        <f t="shared" si="10"/>
        <v>-2244</v>
      </c>
      <c r="M36" s="83">
        <f t="shared" si="16"/>
        <v>-0.1737514518002323</v>
      </c>
      <c r="N36" s="22">
        <v>11653</v>
      </c>
      <c r="O36" s="83">
        <f t="shared" si="11"/>
        <v>1.2355155862841125E-2</v>
      </c>
      <c r="P36" s="22">
        <v>1348</v>
      </c>
      <c r="Q36" s="83">
        <f t="shared" si="12"/>
        <v>5.5771617707902361E-3</v>
      </c>
      <c r="R36" s="22">
        <v>1331</v>
      </c>
      <c r="S36" s="83">
        <f t="shared" si="13"/>
        <v>7.1235134816908042E-3</v>
      </c>
      <c r="T36" s="20">
        <f t="shared" si="17"/>
        <v>982</v>
      </c>
      <c r="U36" s="83">
        <f t="shared" si="18"/>
        <v>9.2025114797113672E-2</v>
      </c>
    </row>
    <row r="37" spans="1:21">
      <c r="A37" s="95" t="s">
        <v>263</v>
      </c>
      <c r="B37" s="95" t="s">
        <v>159</v>
      </c>
      <c r="C37" s="95" t="s">
        <v>384</v>
      </c>
      <c r="D37" s="22">
        <v>2006</v>
      </c>
      <c r="E37" s="66">
        <v>2.1246218893247811E-3</v>
      </c>
      <c r="F37" s="22">
        <v>2645</v>
      </c>
      <c r="G37" s="83">
        <f t="shared" si="14"/>
        <v>3.0584257606171891E-3</v>
      </c>
      <c r="H37" s="22">
        <v>471</v>
      </c>
      <c r="I37" s="83">
        <f t="shared" si="15"/>
        <v>2.1564946659951467E-3</v>
      </c>
      <c r="J37" s="22">
        <v>369</v>
      </c>
      <c r="K37" s="83">
        <f t="shared" si="15"/>
        <v>2.0619363202539144E-3</v>
      </c>
      <c r="L37" s="20">
        <f t="shared" si="10"/>
        <v>639</v>
      </c>
      <c r="M37" s="83">
        <f t="shared" si="16"/>
        <v>0.3185443668993021</v>
      </c>
      <c r="N37" s="22">
        <v>2898</v>
      </c>
      <c r="O37" s="83">
        <f t="shared" si="11"/>
        <v>3.0726200712703662E-3</v>
      </c>
      <c r="P37" s="22">
        <v>460</v>
      </c>
      <c r="Q37" s="83">
        <f t="shared" si="12"/>
        <v>1.9031857674803474E-3</v>
      </c>
      <c r="R37" s="22">
        <v>316</v>
      </c>
      <c r="S37" s="83">
        <f t="shared" si="13"/>
        <v>1.6912323517763292E-3</v>
      </c>
      <c r="T37" s="20">
        <f t="shared" si="17"/>
        <v>253</v>
      </c>
      <c r="U37" s="83">
        <f t="shared" si="18"/>
        <v>9.5652173913043481E-2</v>
      </c>
    </row>
    <row r="38" spans="1:21">
      <c r="A38" s="95" t="s">
        <v>263</v>
      </c>
      <c r="B38" s="95" t="s">
        <v>158</v>
      </c>
      <c r="C38" s="95" t="s">
        <v>384</v>
      </c>
      <c r="D38" s="22">
        <v>5394</v>
      </c>
      <c r="E38" s="66">
        <v>5.7129663364994367E-3</v>
      </c>
      <c r="F38" s="22">
        <v>3718</v>
      </c>
      <c r="G38" s="83">
        <f t="shared" si="14"/>
        <v>4.2991406343949748E-3</v>
      </c>
      <c r="H38" s="22">
        <v>689</v>
      </c>
      <c r="I38" s="83">
        <f t="shared" si="15"/>
        <v>3.1546174625703949E-3</v>
      </c>
      <c r="J38" s="22">
        <v>557</v>
      </c>
      <c r="K38" s="83">
        <f t="shared" si="15"/>
        <v>3.1124621419550955E-3</v>
      </c>
      <c r="L38" s="20">
        <f t="shared" si="10"/>
        <v>-1676</v>
      </c>
      <c r="M38" s="83">
        <f t="shared" si="16"/>
        <v>-0.31071560993696701</v>
      </c>
      <c r="N38" s="22">
        <v>3677</v>
      </c>
      <c r="O38" s="83">
        <f t="shared" si="11"/>
        <v>3.8985590069224073E-3</v>
      </c>
      <c r="P38" s="22">
        <v>636</v>
      </c>
      <c r="Q38" s="83">
        <f t="shared" si="12"/>
        <v>2.631361191559785E-3</v>
      </c>
      <c r="R38" s="22">
        <v>511</v>
      </c>
      <c r="S38" s="83">
        <f t="shared" si="13"/>
        <v>2.7348725688534944E-3</v>
      </c>
      <c r="T38" s="20">
        <f t="shared" si="17"/>
        <v>-41</v>
      </c>
      <c r="U38" s="83">
        <f t="shared" si="18"/>
        <v>-1.1027434104357182E-2</v>
      </c>
    </row>
    <row r="39" spans="1:21">
      <c r="A39" s="95" t="s">
        <v>263</v>
      </c>
      <c r="B39" s="95" t="s">
        <v>157</v>
      </c>
      <c r="C39" s="95" t="s">
        <v>384</v>
      </c>
      <c r="D39" s="22">
        <v>6325</v>
      </c>
      <c r="E39" s="66">
        <v>6.6990196659916451E-3</v>
      </c>
      <c r="F39" s="22">
        <v>5355</v>
      </c>
      <c r="G39" s="83">
        <f t="shared" si="14"/>
        <v>6.1920113225349899E-3</v>
      </c>
      <c r="H39" s="22">
        <v>1261</v>
      </c>
      <c r="I39" s="83">
        <f t="shared" si="15"/>
        <v>5.7735451673458175E-3</v>
      </c>
      <c r="J39" s="22">
        <v>1179</v>
      </c>
      <c r="K39" s="83">
        <f t="shared" si="15"/>
        <v>6.5881379988600676E-3</v>
      </c>
      <c r="L39" s="20">
        <f t="shared" si="10"/>
        <v>-970</v>
      </c>
      <c r="M39" s="83">
        <f t="shared" si="16"/>
        <v>-0.15335968379446641</v>
      </c>
      <c r="N39" s="22">
        <v>5417</v>
      </c>
      <c r="O39" s="83">
        <f t="shared" si="11"/>
        <v>5.7434033561323582E-3</v>
      </c>
      <c r="P39" s="22">
        <v>1343</v>
      </c>
      <c r="Q39" s="83">
        <f t="shared" si="12"/>
        <v>5.5564749689697972E-3</v>
      </c>
      <c r="R39" s="22">
        <v>1145</v>
      </c>
      <c r="S39" s="83">
        <f t="shared" si="13"/>
        <v>6.1280412746325848E-3</v>
      </c>
      <c r="T39" s="20">
        <f t="shared" si="17"/>
        <v>62</v>
      </c>
      <c r="U39" s="83">
        <f t="shared" si="18"/>
        <v>1.157796451914099E-2</v>
      </c>
    </row>
    <row r="40" spans="1:21">
      <c r="A40" s="95" t="s">
        <v>163</v>
      </c>
      <c r="B40" s="95" t="s">
        <v>160</v>
      </c>
      <c r="C40" s="95" t="s">
        <v>384</v>
      </c>
      <c r="D40" s="22">
        <v>14627</v>
      </c>
      <c r="E40" s="66">
        <v>1.5491946348531193E-2</v>
      </c>
      <c r="F40" s="22">
        <v>14201</v>
      </c>
      <c r="G40" s="83">
        <f t="shared" si="14"/>
        <v>1.6420682127230513E-2</v>
      </c>
      <c r="H40" s="22">
        <v>2661</v>
      </c>
      <c r="I40" s="83">
        <f t="shared" si="15"/>
        <v>1.2183508081131816E-2</v>
      </c>
      <c r="J40" s="22">
        <v>2419</v>
      </c>
      <c r="K40" s="83">
        <f t="shared" si="15"/>
        <v>1.3517138099442327E-2</v>
      </c>
      <c r="L40" s="20">
        <f t="shared" si="10"/>
        <v>-426</v>
      </c>
      <c r="M40" s="83">
        <f t="shared" si="16"/>
        <v>-2.912422232857045E-2</v>
      </c>
      <c r="N40" s="22">
        <v>15574</v>
      </c>
      <c r="O40" s="83">
        <f t="shared" si="11"/>
        <v>1.6512417180802166E-2</v>
      </c>
      <c r="P40" s="22">
        <v>3007</v>
      </c>
      <c r="Q40" s="83">
        <f t="shared" si="12"/>
        <v>1.244104261481175E-2</v>
      </c>
      <c r="R40" s="22">
        <v>2451</v>
      </c>
      <c r="S40" s="83">
        <f t="shared" si="13"/>
        <v>1.3117754728492984E-2</v>
      </c>
      <c r="T40" s="20">
        <f t="shared" si="17"/>
        <v>1373</v>
      </c>
      <c r="U40" s="83">
        <f t="shared" si="18"/>
        <v>9.6683332159707064E-2</v>
      </c>
    </row>
    <row r="41" spans="1:21">
      <c r="A41" s="95" t="s">
        <v>163</v>
      </c>
      <c r="B41" s="95" t="s">
        <v>263</v>
      </c>
      <c r="C41" s="95" t="s">
        <v>384</v>
      </c>
      <c r="D41" s="22">
        <v>2799</v>
      </c>
      <c r="E41" s="66">
        <v>2.9645147897408089E-3</v>
      </c>
      <c r="F41" s="22">
        <v>3061</v>
      </c>
      <c r="G41" s="83">
        <f t="shared" si="14"/>
        <v>3.5394484889411026E-3</v>
      </c>
      <c r="H41" s="22">
        <v>612</v>
      </c>
      <c r="I41" s="83">
        <f t="shared" si="15"/>
        <v>2.8020695023121653E-3</v>
      </c>
      <c r="J41" s="22">
        <v>533</v>
      </c>
      <c r="K41" s="83">
        <f t="shared" si="15"/>
        <v>2.9783524625889872E-3</v>
      </c>
      <c r="L41" s="20">
        <f t="shared" si="10"/>
        <v>262</v>
      </c>
      <c r="M41" s="83">
        <f t="shared" si="16"/>
        <v>9.3604858878170771E-2</v>
      </c>
      <c r="N41" s="22">
        <v>2485</v>
      </c>
      <c r="O41" s="83">
        <f t="shared" si="11"/>
        <v>2.6347346021762803E-3</v>
      </c>
      <c r="P41" s="22">
        <v>524</v>
      </c>
      <c r="Q41" s="83">
        <f t="shared" si="12"/>
        <v>2.1679768307819613E-3</v>
      </c>
      <c r="R41" s="22">
        <v>378</v>
      </c>
      <c r="S41" s="83">
        <f t="shared" si="13"/>
        <v>2.0230564207957356E-3</v>
      </c>
      <c r="T41" s="20">
        <f t="shared" si="17"/>
        <v>-576</v>
      </c>
      <c r="U41" s="83">
        <f t="shared" si="18"/>
        <v>-0.18817379941195689</v>
      </c>
    </row>
    <row r="42" spans="1:21">
      <c r="A42" s="95" t="s">
        <v>163</v>
      </c>
      <c r="B42" s="95" t="s">
        <v>163</v>
      </c>
      <c r="C42" s="95" t="s">
        <v>383</v>
      </c>
      <c r="D42" s="22">
        <v>16416</v>
      </c>
      <c r="E42" s="66">
        <v>1.73867362588014E-2</v>
      </c>
      <c r="F42" s="20">
        <v>15961</v>
      </c>
      <c r="G42" s="83">
        <f t="shared" si="14"/>
        <v>1.8455778285523992E-2</v>
      </c>
      <c r="H42" s="22">
        <v>5837</v>
      </c>
      <c r="I42" s="83">
        <f t="shared" si="15"/>
        <v>2.6724966805549196E-2</v>
      </c>
      <c r="J42" s="22">
        <v>5487</v>
      </c>
      <c r="K42" s="83">
        <f t="shared" si="15"/>
        <v>3.0660825445076499E-2</v>
      </c>
      <c r="L42" s="20">
        <f t="shared" si="10"/>
        <v>-455</v>
      </c>
      <c r="M42" s="83">
        <f t="shared" si="16"/>
        <v>-2.7716861598440546E-2</v>
      </c>
      <c r="N42" s="20">
        <v>17736</v>
      </c>
      <c r="O42" s="83">
        <f t="shared" si="11"/>
        <v>1.8804689297464188E-2</v>
      </c>
      <c r="P42" s="22">
        <v>7020</v>
      </c>
      <c r="Q42" s="83">
        <f t="shared" si="12"/>
        <v>2.9044269755895739E-2</v>
      </c>
      <c r="R42" s="22">
        <v>5318</v>
      </c>
      <c r="S42" s="83">
        <f t="shared" si="13"/>
        <v>2.846194192008392E-2</v>
      </c>
      <c r="T42" s="20">
        <f t="shared" si="17"/>
        <v>1775</v>
      </c>
      <c r="U42" s="96">
        <f t="shared" si="18"/>
        <v>0.11120857089154815</v>
      </c>
    </row>
    <row r="43" spans="1:21">
      <c r="A43" s="95" t="s">
        <v>163</v>
      </c>
      <c r="B43" s="95" t="s">
        <v>163</v>
      </c>
      <c r="C43" s="95" t="s">
        <v>384</v>
      </c>
      <c r="D43" s="22">
        <v>14995</v>
      </c>
      <c r="E43" s="66">
        <v>1.5881707492734345E-2</v>
      </c>
      <c r="F43" s="22">
        <v>14840</v>
      </c>
      <c r="G43" s="83">
        <f t="shared" si="14"/>
        <v>1.7159560789247293E-2</v>
      </c>
      <c r="H43" s="22">
        <v>3256</v>
      </c>
      <c r="I43" s="83">
        <f t="shared" si="15"/>
        <v>1.4907742319490866E-2</v>
      </c>
      <c r="J43" s="22">
        <v>2809</v>
      </c>
      <c r="K43" s="83">
        <f t="shared" si="15"/>
        <v>1.5696420389141586E-2</v>
      </c>
      <c r="L43" s="20">
        <f t="shared" si="10"/>
        <v>-155</v>
      </c>
      <c r="M43" s="83">
        <f t="shared" si="16"/>
        <v>-1.0336778926308769E-2</v>
      </c>
      <c r="N43" s="22">
        <v>19791</v>
      </c>
      <c r="O43" s="83">
        <f t="shared" si="11"/>
        <v>2.0983514089203525E-2</v>
      </c>
      <c r="P43" s="22">
        <v>4326</v>
      </c>
      <c r="Q43" s="83">
        <f t="shared" si="12"/>
        <v>1.7898220935043441E-2</v>
      </c>
      <c r="R43" s="22">
        <v>3338</v>
      </c>
      <c r="S43" s="83">
        <f t="shared" si="13"/>
        <v>1.7864979715915781E-2</v>
      </c>
      <c r="T43" s="20">
        <f t="shared" si="17"/>
        <v>4951</v>
      </c>
      <c r="U43" s="83">
        <f t="shared" si="18"/>
        <v>0.33362533692722374</v>
      </c>
    </row>
    <row r="44" spans="1:21">
      <c r="A44" s="95" t="s">
        <v>163</v>
      </c>
      <c r="B44" s="95" t="s">
        <v>159</v>
      </c>
      <c r="C44" s="95" t="s">
        <v>384</v>
      </c>
      <c r="D44" s="22">
        <v>1475</v>
      </c>
      <c r="E44" s="66">
        <v>1.5622219774446919E-3</v>
      </c>
      <c r="F44" s="22">
        <v>2314</v>
      </c>
      <c r="G44" s="83">
        <f t="shared" si="14"/>
        <v>2.6756889263017678E-3</v>
      </c>
      <c r="H44" s="22">
        <v>500</v>
      </c>
      <c r="I44" s="83">
        <f t="shared" si="15"/>
        <v>2.2892724692092853E-3</v>
      </c>
      <c r="J44" s="22">
        <v>413</v>
      </c>
      <c r="K44" s="83">
        <f t="shared" si="15"/>
        <v>2.3078040657584461E-3</v>
      </c>
      <c r="L44" s="20">
        <f t="shared" si="10"/>
        <v>839</v>
      </c>
      <c r="M44" s="83">
        <f t="shared" si="16"/>
        <v>0.56881355932203392</v>
      </c>
      <c r="N44" s="22">
        <v>2980</v>
      </c>
      <c r="O44" s="83">
        <f t="shared" si="11"/>
        <v>3.1595610118653177E-3</v>
      </c>
      <c r="P44" s="22">
        <v>665</v>
      </c>
      <c r="Q44" s="83">
        <f t="shared" si="12"/>
        <v>2.7513446421183283E-3</v>
      </c>
      <c r="R44" s="22">
        <v>436</v>
      </c>
      <c r="S44" s="83">
        <f t="shared" si="13"/>
        <v>2.3334724853622769E-3</v>
      </c>
      <c r="T44" s="20">
        <f t="shared" si="17"/>
        <v>666</v>
      </c>
      <c r="U44" s="83">
        <f t="shared" si="18"/>
        <v>0.28781331028522039</v>
      </c>
    </row>
    <row r="45" spans="1:21">
      <c r="A45" s="95" t="s">
        <v>163</v>
      </c>
      <c r="B45" s="95" t="s">
        <v>158</v>
      </c>
      <c r="C45" s="95" t="s">
        <v>384</v>
      </c>
      <c r="D45" s="22">
        <v>4614</v>
      </c>
      <c r="E45" s="66">
        <v>4.8868421721558024E-3</v>
      </c>
      <c r="F45" s="22">
        <v>3476</v>
      </c>
      <c r="G45" s="83">
        <f t="shared" si="14"/>
        <v>4.0193149126296216E-3</v>
      </c>
      <c r="H45" s="22">
        <v>687</v>
      </c>
      <c r="I45" s="83">
        <f t="shared" si="15"/>
        <v>3.145460372693558E-3</v>
      </c>
      <c r="J45" s="22">
        <v>627</v>
      </c>
      <c r="K45" s="83">
        <f t="shared" si="15"/>
        <v>3.5036153734395782E-3</v>
      </c>
      <c r="L45" s="20">
        <f t="shared" si="10"/>
        <v>-1138</v>
      </c>
      <c r="M45" s="83">
        <f t="shared" si="16"/>
        <v>-0.24664065886432596</v>
      </c>
      <c r="N45" s="22">
        <v>4255</v>
      </c>
      <c r="O45" s="83">
        <f t="shared" si="11"/>
        <v>4.5113866125795063E-3</v>
      </c>
      <c r="P45" s="22">
        <v>941</v>
      </c>
      <c r="Q45" s="83">
        <f t="shared" si="12"/>
        <v>3.8932561026065369E-3</v>
      </c>
      <c r="R45" s="22">
        <v>739</v>
      </c>
      <c r="S45" s="83">
        <f t="shared" si="13"/>
        <v>3.9551288226667954E-3</v>
      </c>
      <c r="T45" s="20">
        <f t="shared" si="17"/>
        <v>779</v>
      </c>
      <c r="U45" s="83">
        <f t="shared" si="18"/>
        <v>0.22410817031070196</v>
      </c>
    </row>
    <row r="46" spans="1:21">
      <c r="A46" s="95" t="s">
        <v>163</v>
      </c>
      <c r="B46" s="95" t="s">
        <v>157</v>
      </c>
      <c r="C46" s="95" t="s">
        <v>384</v>
      </c>
      <c r="D46" s="22">
        <v>4280</v>
      </c>
      <c r="E46" s="66">
        <v>4.5330915684496827E-3</v>
      </c>
      <c r="F46" s="22">
        <v>4003</v>
      </c>
      <c r="G46" s="83">
        <f t="shared" si="14"/>
        <v>4.6286874554822719E-3</v>
      </c>
      <c r="H46" s="22">
        <v>943</v>
      </c>
      <c r="I46" s="83">
        <f t="shared" si="15"/>
        <v>4.3175678769287124E-3</v>
      </c>
      <c r="J46" s="22">
        <v>897</v>
      </c>
      <c r="K46" s="83">
        <f t="shared" si="15"/>
        <v>5.0123492663082959E-3</v>
      </c>
      <c r="L46" s="20">
        <f t="shared" si="10"/>
        <v>-277</v>
      </c>
      <c r="M46" s="83">
        <f t="shared" si="16"/>
        <v>-6.4719626168224298E-2</v>
      </c>
      <c r="N46" s="22">
        <v>4842</v>
      </c>
      <c r="O46" s="83">
        <f t="shared" si="11"/>
        <v>5.1337565165945872E-3</v>
      </c>
      <c r="P46" s="22">
        <v>1207</v>
      </c>
      <c r="Q46" s="83">
        <f t="shared" si="12"/>
        <v>4.9937939594538686E-3</v>
      </c>
      <c r="R46" s="22">
        <v>1024</v>
      </c>
      <c r="S46" s="83">
        <f t="shared" si="13"/>
        <v>5.4804491399334208E-3</v>
      </c>
      <c r="T46" s="20">
        <f t="shared" si="17"/>
        <v>839</v>
      </c>
      <c r="U46" s="83">
        <f t="shared" si="18"/>
        <v>0.20959280539595304</v>
      </c>
    </row>
    <row r="47" spans="1:21">
      <c r="A47" s="95" t="s">
        <v>159</v>
      </c>
      <c r="B47" s="95" t="s">
        <v>160</v>
      </c>
      <c r="C47" s="95" t="s">
        <v>384</v>
      </c>
      <c r="D47" s="22">
        <v>4161</v>
      </c>
      <c r="E47" s="66">
        <v>4.4070546767100774E-3</v>
      </c>
      <c r="F47" s="22">
        <v>4407</v>
      </c>
      <c r="G47" s="83">
        <f t="shared" si="14"/>
        <v>5.0958345281814565E-3</v>
      </c>
      <c r="H47" s="22">
        <v>635</v>
      </c>
      <c r="I47" s="83">
        <f t="shared" si="15"/>
        <v>2.9073760358957921E-3</v>
      </c>
      <c r="J47" s="22">
        <v>791</v>
      </c>
      <c r="K47" s="83">
        <f t="shared" si="15"/>
        <v>4.4200315157746509E-3</v>
      </c>
      <c r="L47" s="20">
        <f t="shared" si="10"/>
        <v>246</v>
      </c>
      <c r="M47" s="83">
        <f t="shared" si="16"/>
        <v>5.9120403749098771E-2</v>
      </c>
      <c r="N47" s="22">
        <v>5422</v>
      </c>
      <c r="O47" s="83">
        <f t="shared" si="11"/>
        <v>5.7487046329979035E-3</v>
      </c>
      <c r="P47" s="22">
        <v>745</v>
      </c>
      <c r="Q47" s="83">
        <f t="shared" si="12"/>
        <v>3.0823334712453453E-3</v>
      </c>
      <c r="R47" s="22">
        <v>783</v>
      </c>
      <c r="S47" s="83">
        <f t="shared" si="13"/>
        <v>4.1906168716483094E-3</v>
      </c>
      <c r="T47" s="20">
        <f t="shared" si="17"/>
        <v>1015</v>
      </c>
      <c r="U47" s="83">
        <f t="shared" si="18"/>
        <v>0.23031540730655775</v>
      </c>
    </row>
    <row r="48" spans="1:21">
      <c r="A48" s="95" t="s">
        <v>159</v>
      </c>
      <c r="B48" s="95" t="s">
        <v>263</v>
      </c>
      <c r="C48" s="95" t="s">
        <v>384</v>
      </c>
      <c r="D48" s="22">
        <v>870</v>
      </c>
      <c r="E48" s="66">
        <v>9.2144618330636079E-4</v>
      </c>
      <c r="F48" s="22">
        <v>899</v>
      </c>
      <c r="G48" s="83">
        <f t="shared" si="14"/>
        <v>1.0395178672192261E-3</v>
      </c>
      <c r="H48" s="22">
        <v>140</v>
      </c>
      <c r="I48" s="83">
        <f t="shared" si="15"/>
        <v>6.4099629137859986E-4</v>
      </c>
      <c r="J48" s="22">
        <v>147</v>
      </c>
      <c r="K48" s="83">
        <f t="shared" si="15"/>
        <v>8.2142178611741305E-4</v>
      </c>
      <c r="L48" s="20">
        <f t="shared" si="10"/>
        <v>29</v>
      </c>
      <c r="M48" s="83">
        <f t="shared" si="16"/>
        <v>3.3333333333333333E-2</v>
      </c>
      <c r="N48" s="22">
        <v>853</v>
      </c>
      <c r="O48" s="83">
        <f t="shared" si="11"/>
        <v>9.043978332621195E-4</v>
      </c>
      <c r="P48" s="22">
        <v>142</v>
      </c>
      <c r="Q48" s="83">
        <f t="shared" si="12"/>
        <v>5.8750517170045506E-4</v>
      </c>
      <c r="R48" s="22">
        <v>132</v>
      </c>
      <c r="S48" s="83">
        <f t="shared" si="13"/>
        <v>7.0646414694454254E-4</v>
      </c>
      <c r="T48" s="20">
        <f t="shared" si="17"/>
        <v>-46</v>
      </c>
      <c r="U48" s="83">
        <f t="shared" si="18"/>
        <v>-5.116796440489433E-2</v>
      </c>
    </row>
    <row r="49" spans="1:21">
      <c r="A49" s="95" t="s">
        <v>159</v>
      </c>
      <c r="B49" s="95" t="s">
        <v>163</v>
      </c>
      <c r="C49" s="95" t="s">
        <v>384</v>
      </c>
      <c r="D49" s="22">
        <v>3054</v>
      </c>
      <c r="E49" s="66">
        <v>3.2345938434685351E-3</v>
      </c>
      <c r="F49" s="22">
        <v>3484</v>
      </c>
      <c r="G49" s="83">
        <f t="shared" si="14"/>
        <v>4.0285653497127739E-3</v>
      </c>
      <c r="H49" s="22">
        <v>505</v>
      </c>
      <c r="I49" s="83">
        <f t="shared" si="15"/>
        <v>2.3121651939013782E-3</v>
      </c>
      <c r="J49" s="22">
        <v>635</v>
      </c>
      <c r="K49" s="83">
        <f t="shared" si="15"/>
        <v>3.5483185998949475E-3</v>
      </c>
      <c r="L49" s="20">
        <f t="shared" si="10"/>
        <v>430</v>
      </c>
      <c r="M49" s="83">
        <f t="shared" si="16"/>
        <v>0.14079895219384414</v>
      </c>
      <c r="N49" s="22">
        <v>5179</v>
      </c>
      <c r="O49" s="83">
        <f t="shared" si="11"/>
        <v>5.491062577332376E-3</v>
      </c>
      <c r="P49" s="22">
        <v>659</v>
      </c>
      <c r="Q49" s="83">
        <f t="shared" si="12"/>
        <v>2.7265204799338024E-3</v>
      </c>
      <c r="R49" s="22">
        <v>778</v>
      </c>
      <c r="S49" s="83">
        <f t="shared" si="13"/>
        <v>4.1638568660822281E-3</v>
      </c>
      <c r="T49" s="20">
        <f t="shared" si="17"/>
        <v>1695</v>
      </c>
      <c r="U49" s="83">
        <f t="shared" si="18"/>
        <v>0.48650975889781861</v>
      </c>
    </row>
    <row r="50" spans="1:21">
      <c r="A50" s="95" t="s">
        <v>159</v>
      </c>
      <c r="B50" s="95" t="s">
        <v>159</v>
      </c>
      <c r="C50" s="95" t="s">
        <v>383</v>
      </c>
      <c r="D50" s="22">
        <v>1403</v>
      </c>
      <c r="E50" s="66">
        <v>1.4859643622745105E-3</v>
      </c>
      <c r="F50" s="20">
        <v>2298</v>
      </c>
      <c r="G50" s="83">
        <f t="shared" si="14"/>
        <v>2.6571880521354635E-3</v>
      </c>
      <c r="H50" s="22">
        <v>949</v>
      </c>
      <c r="I50" s="83">
        <f t="shared" si="15"/>
        <v>4.3450391465592233E-3</v>
      </c>
      <c r="J50" s="22">
        <v>1020</v>
      </c>
      <c r="K50" s="83">
        <f t="shared" si="15"/>
        <v>5.6996613730596005E-3</v>
      </c>
      <c r="L50" s="20">
        <f t="shared" si="10"/>
        <v>895</v>
      </c>
      <c r="M50" s="83">
        <f t="shared" si="16"/>
        <v>0.63791874554526018</v>
      </c>
      <c r="N50" s="20">
        <v>2707</v>
      </c>
      <c r="O50" s="83">
        <f t="shared" si="11"/>
        <v>2.8701112950065152E-3</v>
      </c>
      <c r="P50" s="22">
        <v>1230</v>
      </c>
      <c r="Q50" s="83">
        <f t="shared" si="12"/>
        <v>5.088953247827886E-3</v>
      </c>
      <c r="R50" s="22">
        <v>1099</v>
      </c>
      <c r="S50" s="83">
        <f t="shared" si="13"/>
        <v>5.8818492234246388E-3</v>
      </c>
      <c r="T50" s="20">
        <f t="shared" si="17"/>
        <v>409</v>
      </c>
      <c r="U50" s="83">
        <f t="shared" si="18"/>
        <v>0.17798085291557877</v>
      </c>
    </row>
    <row r="51" spans="1:21">
      <c r="A51" s="95" t="s">
        <v>159</v>
      </c>
      <c r="B51" s="95" t="s">
        <v>159</v>
      </c>
      <c r="C51" s="95" t="s">
        <v>384</v>
      </c>
      <c r="D51" s="22">
        <v>528</v>
      </c>
      <c r="E51" s="66">
        <v>5.5922251124799821E-4</v>
      </c>
      <c r="F51" s="22">
        <v>671</v>
      </c>
      <c r="G51" s="83">
        <f t="shared" si="14"/>
        <v>7.7588041034938897E-4</v>
      </c>
      <c r="H51" s="22">
        <v>95</v>
      </c>
      <c r="I51" s="83">
        <f t="shared" si="15"/>
        <v>4.3496176914976421E-4</v>
      </c>
      <c r="J51" s="22">
        <v>126</v>
      </c>
      <c r="K51" s="83">
        <f t="shared" si="15"/>
        <v>7.0407581667206827E-4</v>
      </c>
      <c r="L51" s="20">
        <f t="shared" si="10"/>
        <v>143</v>
      </c>
      <c r="M51" s="83">
        <f t="shared" si="16"/>
        <v>0.27083333333333331</v>
      </c>
      <c r="N51" s="22">
        <v>971</v>
      </c>
      <c r="O51" s="83">
        <f t="shared" si="11"/>
        <v>1.0295079672890013E-3</v>
      </c>
      <c r="P51" s="22">
        <v>152</v>
      </c>
      <c r="Q51" s="83">
        <f t="shared" si="12"/>
        <v>6.2887877534133219E-4</v>
      </c>
      <c r="R51" s="22">
        <v>154</v>
      </c>
      <c r="S51" s="83">
        <f t="shared" si="13"/>
        <v>8.2420817143529965E-4</v>
      </c>
      <c r="T51" s="20">
        <f t="shared" si="17"/>
        <v>300</v>
      </c>
      <c r="U51" s="83">
        <f t="shared" si="18"/>
        <v>0.44709388971684055</v>
      </c>
    </row>
    <row r="52" spans="1:21">
      <c r="A52" s="95" t="s">
        <v>159</v>
      </c>
      <c r="B52" s="95" t="s">
        <v>158</v>
      </c>
      <c r="C52" s="95" t="s">
        <v>384</v>
      </c>
      <c r="D52" s="22">
        <v>1192</v>
      </c>
      <c r="E52" s="66">
        <v>1.2624871844841173E-3</v>
      </c>
      <c r="F52" s="22">
        <v>1098</v>
      </c>
      <c r="G52" s="83">
        <f t="shared" si="14"/>
        <v>1.2696224896626366E-3</v>
      </c>
      <c r="H52" s="22">
        <v>169</v>
      </c>
      <c r="I52" s="83">
        <f t="shared" si="15"/>
        <v>7.7377409459273845E-4</v>
      </c>
      <c r="J52" s="22">
        <v>256</v>
      </c>
      <c r="K52" s="83">
        <f t="shared" si="15"/>
        <v>1.4305032465718214E-3</v>
      </c>
      <c r="L52" s="20">
        <f t="shared" si="10"/>
        <v>-94</v>
      </c>
      <c r="M52" s="83">
        <f t="shared" si="16"/>
        <v>-7.8859060402684561E-2</v>
      </c>
      <c r="N52" s="22">
        <v>1376</v>
      </c>
      <c r="O52" s="83">
        <f t="shared" si="11"/>
        <v>1.458911393398214E-3</v>
      </c>
      <c r="P52" s="22">
        <v>243</v>
      </c>
      <c r="Q52" s="83">
        <f t="shared" si="12"/>
        <v>1.0053785684733141E-3</v>
      </c>
      <c r="R52" s="22">
        <v>265</v>
      </c>
      <c r="S52" s="83">
        <f t="shared" si="13"/>
        <v>1.4182802950023013E-3</v>
      </c>
      <c r="T52" s="20">
        <f t="shared" si="17"/>
        <v>278</v>
      </c>
      <c r="U52" s="83">
        <f t="shared" si="18"/>
        <v>0.25318761384335153</v>
      </c>
    </row>
    <row r="53" spans="1:21">
      <c r="A53" s="95" t="s">
        <v>159</v>
      </c>
      <c r="B53" s="95" t="s">
        <v>157</v>
      </c>
      <c r="C53" s="95" t="s">
        <v>384</v>
      </c>
      <c r="D53" s="22">
        <v>807</v>
      </c>
      <c r="E53" s="66">
        <v>8.5472077003245187E-4</v>
      </c>
      <c r="F53" s="22">
        <v>969</v>
      </c>
      <c r="G53" s="83">
        <f t="shared" si="14"/>
        <v>1.1204591916968076E-3</v>
      </c>
      <c r="H53" s="22">
        <v>149</v>
      </c>
      <c r="I53" s="83">
        <f t="shared" si="15"/>
        <v>6.8220319582436696E-4</v>
      </c>
      <c r="J53" s="22">
        <v>225</v>
      </c>
      <c r="K53" s="83">
        <f t="shared" si="15"/>
        <v>1.2572782440572648E-3</v>
      </c>
      <c r="L53" s="20">
        <f t="shared" si="10"/>
        <v>162</v>
      </c>
      <c r="M53" s="83">
        <f t="shared" si="16"/>
        <v>0.20074349442379183</v>
      </c>
      <c r="N53" s="22">
        <v>1138</v>
      </c>
      <c r="O53" s="83">
        <f t="shared" si="11"/>
        <v>1.206570614598232E-3</v>
      </c>
      <c r="P53" s="22">
        <v>199</v>
      </c>
      <c r="Q53" s="83">
        <f t="shared" si="12"/>
        <v>8.2333471245345474E-4</v>
      </c>
      <c r="R53" s="22">
        <v>242</v>
      </c>
      <c r="S53" s="83">
        <f t="shared" si="13"/>
        <v>1.2951842693983281E-3</v>
      </c>
      <c r="T53" s="20">
        <f t="shared" si="17"/>
        <v>169</v>
      </c>
      <c r="U53" s="83">
        <f t="shared" si="18"/>
        <v>0.17440660474716202</v>
      </c>
    </row>
    <row r="54" spans="1:21">
      <c r="A54" s="95" t="s">
        <v>158</v>
      </c>
      <c r="B54" s="95" t="s">
        <v>160</v>
      </c>
      <c r="C54" s="95" t="s">
        <v>384</v>
      </c>
      <c r="D54" s="22">
        <v>18249</v>
      </c>
      <c r="E54" s="66">
        <v>1.9328128045008938E-2</v>
      </c>
      <c r="F54" s="22">
        <v>16033</v>
      </c>
      <c r="G54" s="83">
        <f t="shared" si="14"/>
        <v>1.8539032219272361E-2</v>
      </c>
      <c r="H54" s="22">
        <v>3817</v>
      </c>
      <c r="I54" s="83">
        <f t="shared" si="15"/>
        <v>1.7476306029943683E-2</v>
      </c>
      <c r="J54" s="22">
        <v>3811</v>
      </c>
      <c r="K54" s="83">
        <f t="shared" si="15"/>
        <v>2.1295499502676604E-2</v>
      </c>
      <c r="L54" s="20">
        <f t="shared" si="10"/>
        <v>-2216</v>
      </c>
      <c r="M54" s="83">
        <f t="shared" si="16"/>
        <v>-0.12143131130472902</v>
      </c>
      <c r="N54" s="22">
        <v>16723</v>
      </c>
      <c r="O54" s="83">
        <f t="shared" si="11"/>
        <v>1.77306506045046E-2</v>
      </c>
      <c r="P54" s="22">
        <v>4153</v>
      </c>
      <c r="Q54" s="83">
        <f t="shared" si="12"/>
        <v>1.7182457592056267E-2</v>
      </c>
      <c r="R54" s="22">
        <v>3724</v>
      </c>
      <c r="S54" s="83">
        <f t="shared" si="13"/>
        <v>1.9930852145617246E-2</v>
      </c>
      <c r="T54" s="20">
        <f t="shared" si="17"/>
        <v>690</v>
      </c>
      <c r="U54" s="83">
        <f t="shared" si="18"/>
        <v>4.3036237759620781E-2</v>
      </c>
    </row>
    <row r="55" spans="1:21">
      <c r="A55" s="95" t="s">
        <v>158</v>
      </c>
      <c r="B55" s="95" t="s">
        <v>263</v>
      </c>
      <c r="C55" s="95" t="s">
        <v>384</v>
      </c>
      <c r="D55" s="22">
        <v>3579</v>
      </c>
      <c r="E55" s="66">
        <v>3.7906389540844428E-3</v>
      </c>
      <c r="F55" s="22">
        <v>3318</v>
      </c>
      <c r="G55" s="83">
        <f t="shared" si="14"/>
        <v>3.836618780237366E-3</v>
      </c>
      <c r="H55" s="22">
        <v>782</v>
      </c>
      <c r="I55" s="83">
        <f t="shared" si="15"/>
        <v>3.580422141843322E-3</v>
      </c>
      <c r="J55" s="22">
        <v>765</v>
      </c>
      <c r="K55" s="83">
        <f t="shared" si="15"/>
        <v>4.2747460297947008E-3</v>
      </c>
      <c r="L55" s="20">
        <f t="shared" si="10"/>
        <v>-261</v>
      </c>
      <c r="M55" s="83">
        <f t="shared" si="16"/>
        <v>-7.2925398155909468E-2</v>
      </c>
      <c r="N55" s="22">
        <v>2759</v>
      </c>
      <c r="O55" s="83">
        <f t="shared" si="11"/>
        <v>2.925244574408192E-3</v>
      </c>
      <c r="P55" s="22">
        <v>671</v>
      </c>
      <c r="Q55" s="83">
        <f t="shared" si="12"/>
        <v>2.7761688043028547E-3</v>
      </c>
      <c r="R55" s="22">
        <v>632</v>
      </c>
      <c r="S55" s="83">
        <f t="shared" si="13"/>
        <v>3.3824647035526584E-3</v>
      </c>
      <c r="T55" s="20">
        <f t="shared" si="17"/>
        <v>-559</v>
      </c>
      <c r="U55" s="83">
        <f t="shared" si="18"/>
        <v>-0.16847498493068114</v>
      </c>
    </row>
    <row r="56" spans="1:21">
      <c r="A56" s="95" t="s">
        <v>158</v>
      </c>
      <c r="B56" s="95" t="s">
        <v>163</v>
      </c>
      <c r="C56" s="95" t="s">
        <v>384</v>
      </c>
      <c r="D56" s="22">
        <v>10213</v>
      </c>
      <c r="E56" s="66">
        <v>1.0816930885181451E-2</v>
      </c>
      <c r="F56" s="22">
        <v>8617</v>
      </c>
      <c r="G56" s="83">
        <f t="shared" si="14"/>
        <v>9.9638770431902911E-3</v>
      </c>
      <c r="H56" s="22">
        <v>1555</v>
      </c>
      <c r="I56" s="83">
        <f t="shared" si="15"/>
        <v>7.1196373792408773E-3</v>
      </c>
      <c r="J56" s="22">
        <v>1846</v>
      </c>
      <c r="K56" s="83">
        <f t="shared" si="15"/>
        <v>1.0315269504576494E-2</v>
      </c>
      <c r="L56" s="20">
        <f t="shared" si="10"/>
        <v>-1596</v>
      </c>
      <c r="M56" s="83">
        <f t="shared" si="16"/>
        <v>-0.15627141877998629</v>
      </c>
      <c r="N56" s="22">
        <v>10394</v>
      </c>
      <c r="O56" s="83">
        <f t="shared" si="11"/>
        <v>1.1020294348096683E-2</v>
      </c>
      <c r="P56" s="22">
        <v>1795</v>
      </c>
      <c r="Q56" s="83">
        <f t="shared" si="12"/>
        <v>7.4265618535374429E-3</v>
      </c>
      <c r="R56" s="22">
        <v>2147</v>
      </c>
      <c r="S56" s="83">
        <f t="shared" si="13"/>
        <v>1.1490746390075249E-2</v>
      </c>
      <c r="T56" s="20">
        <f t="shared" si="17"/>
        <v>1777</v>
      </c>
      <c r="U56" s="83">
        <f t="shared" si="18"/>
        <v>0.20622026227225251</v>
      </c>
    </row>
    <row r="57" spans="1:21">
      <c r="A57" s="95" t="s">
        <v>158</v>
      </c>
      <c r="B57" s="95" t="s">
        <v>159</v>
      </c>
      <c r="C57" s="95" t="s">
        <v>384</v>
      </c>
      <c r="D57" s="22">
        <v>2023</v>
      </c>
      <c r="E57" s="66">
        <v>2.1426271595732962E-3</v>
      </c>
      <c r="F57" s="22">
        <v>2484</v>
      </c>
      <c r="G57" s="83">
        <f t="shared" si="14"/>
        <v>2.8722607143187515E-3</v>
      </c>
      <c r="H57" s="22">
        <v>553</v>
      </c>
      <c r="I57" s="83">
        <f t="shared" si="15"/>
        <v>2.5319353509454696E-3</v>
      </c>
      <c r="J57" s="22">
        <v>669</v>
      </c>
      <c r="K57" s="83">
        <f t="shared" si="15"/>
        <v>3.7383073123302673E-3</v>
      </c>
      <c r="L57" s="20">
        <f t="shared" si="10"/>
        <v>461</v>
      </c>
      <c r="M57" s="83">
        <f t="shared" si="16"/>
        <v>0.22787938704893723</v>
      </c>
      <c r="N57" s="22">
        <v>3082</v>
      </c>
      <c r="O57" s="83">
        <f t="shared" si="11"/>
        <v>3.2677070599224528E-3</v>
      </c>
      <c r="P57" s="22">
        <v>666</v>
      </c>
      <c r="Q57" s="83">
        <f t="shared" si="12"/>
        <v>2.7554820024824163E-3</v>
      </c>
      <c r="R57" s="22">
        <v>810</v>
      </c>
      <c r="S57" s="83">
        <f t="shared" si="13"/>
        <v>4.3351209017051476E-3</v>
      </c>
      <c r="T57" s="20">
        <f t="shared" si="17"/>
        <v>598</v>
      </c>
      <c r="U57" s="83">
        <f t="shared" si="18"/>
        <v>0.24074074074074073</v>
      </c>
    </row>
    <row r="58" spans="1:21">
      <c r="A58" s="95" t="s">
        <v>158</v>
      </c>
      <c r="B58" s="95" t="s">
        <v>158</v>
      </c>
      <c r="C58" s="95" t="s">
        <v>383</v>
      </c>
      <c r="D58" s="22">
        <v>18917</v>
      </c>
      <c r="E58" s="66">
        <v>2.003562925242118E-2</v>
      </c>
      <c r="F58" s="20">
        <v>15751</v>
      </c>
      <c r="G58" s="83">
        <f t="shared" si="14"/>
        <v>1.8212954312091245E-2</v>
      </c>
      <c r="H58" s="22">
        <v>7458</v>
      </c>
      <c r="I58" s="83">
        <f t="shared" si="15"/>
        <v>3.41467881507257E-2</v>
      </c>
      <c r="J58" s="22">
        <v>6156</v>
      </c>
      <c r="K58" s="83">
        <f t="shared" si="15"/>
        <v>3.4399132757406768E-2</v>
      </c>
      <c r="L58" s="20">
        <f t="shared" si="10"/>
        <v>-3166</v>
      </c>
      <c r="M58" s="83">
        <f t="shared" si="16"/>
        <v>-0.16736268964423534</v>
      </c>
      <c r="N58" s="20">
        <v>16927</v>
      </c>
      <c r="O58" s="83">
        <f t="shared" si="11"/>
        <v>1.7946942700618872E-2</v>
      </c>
      <c r="P58" s="22">
        <v>8491</v>
      </c>
      <c r="Q58" s="83">
        <f t="shared" si="12"/>
        <v>3.513032685146876E-2</v>
      </c>
      <c r="R58" s="22">
        <v>6494</v>
      </c>
      <c r="S58" s="83">
        <f t="shared" si="13"/>
        <v>3.4755895229226209E-2</v>
      </c>
      <c r="T58" s="20">
        <f t="shared" si="17"/>
        <v>1176</v>
      </c>
      <c r="U58" s="83">
        <f t="shared" si="18"/>
        <v>7.4661926226906233E-2</v>
      </c>
    </row>
    <row r="59" spans="1:21">
      <c r="A59" s="95" t="s">
        <v>158</v>
      </c>
      <c r="B59" s="95" t="s">
        <v>158</v>
      </c>
      <c r="C59" s="95" t="s">
        <v>384</v>
      </c>
      <c r="D59" s="22">
        <v>8253</v>
      </c>
      <c r="E59" s="66">
        <v>8.741029138882063E-3</v>
      </c>
      <c r="F59" s="22">
        <v>6711</v>
      </c>
      <c r="G59" s="83">
        <f t="shared" si="14"/>
        <v>7.7599604081292845E-3</v>
      </c>
      <c r="H59" s="22">
        <v>1641</v>
      </c>
      <c r="I59" s="83">
        <f t="shared" si="15"/>
        <v>7.5133922439448745E-3</v>
      </c>
      <c r="J59" s="22">
        <v>1592</v>
      </c>
      <c r="K59" s="83">
        <f t="shared" si="15"/>
        <v>8.8959420646185141E-3</v>
      </c>
      <c r="L59" s="20">
        <f t="shared" si="10"/>
        <v>-1542</v>
      </c>
      <c r="M59" s="83">
        <f t="shared" si="16"/>
        <v>-0.18684114867320975</v>
      </c>
      <c r="N59" s="22">
        <v>7099</v>
      </c>
      <c r="O59" s="83">
        <f t="shared" si="11"/>
        <v>7.5267528937019773E-3</v>
      </c>
      <c r="P59" s="22">
        <v>1832</v>
      </c>
      <c r="Q59" s="83">
        <f t="shared" si="12"/>
        <v>7.5796441870086889E-3</v>
      </c>
      <c r="R59" s="22">
        <v>1758</v>
      </c>
      <c r="S59" s="83">
        <f t="shared" si="13"/>
        <v>9.4088179570341358E-3</v>
      </c>
      <c r="T59" s="20">
        <f t="shared" si="17"/>
        <v>388</v>
      </c>
      <c r="U59" s="83">
        <f t="shared" si="18"/>
        <v>5.7815526747131578E-2</v>
      </c>
    </row>
    <row r="60" spans="1:21">
      <c r="A60" s="95" t="s">
        <v>158</v>
      </c>
      <c r="B60" s="95" t="s">
        <v>157</v>
      </c>
      <c r="C60" s="95" t="s">
        <v>384</v>
      </c>
      <c r="D60" s="22">
        <v>8493</v>
      </c>
      <c r="E60" s="66">
        <v>8.9952211894493359E-3</v>
      </c>
      <c r="F60" s="22">
        <v>7532</v>
      </c>
      <c r="G60" s="83">
        <f t="shared" si="14"/>
        <v>8.7092865137877763E-3</v>
      </c>
      <c r="H60" s="22">
        <v>2031</v>
      </c>
      <c r="I60" s="83">
        <f t="shared" si="15"/>
        <v>9.2990247699281173E-3</v>
      </c>
      <c r="J60" s="22">
        <v>2142</v>
      </c>
      <c r="K60" s="83">
        <f t="shared" si="15"/>
        <v>1.1969288883425161E-2</v>
      </c>
      <c r="L60" s="20">
        <f t="shared" si="10"/>
        <v>-961</v>
      </c>
      <c r="M60" s="83">
        <f t="shared" si="16"/>
        <v>-0.11315200753561756</v>
      </c>
      <c r="N60" s="22">
        <v>8144</v>
      </c>
      <c r="O60" s="83">
        <f t="shared" si="11"/>
        <v>8.634719758601056E-3</v>
      </c>
      <c r="P60" s="22">
        <v>2344</v>
      </c>
      <c r="Q60" s="83">
        <f t="shared" si="12"/>
        <v>9.6979726934215971E-3</v>
      </c>
      <c r="R60" s="22">
        <v>2359</v>
      </c>
      <c r="S60" s="83">
        <f t="shared" si="13"/>
        <v>1.262537062607709E-2</v>
      </c>
      <c r="T60" s="20">
        <f t="shared" si="17"/>
        <v>612</v>
      </c>
      <c r="U60" s="83">
        <f t="shared" si="18"/>
        <v>8.1253319171534791E-2</v>
      </c>
    </row>
    <row r="61" spans="1:21">
      <c r="A61" s="95" t="s">
        <v>157</v>
      </c>
      <c r="B61" s="95" t="s">
        <v>160</v>
      </c>
      <c r="C61" s="95" t="s">
        <v>384</v>
      </c>
      <c r="D61" s="22">
        <v>50285</v>
      </c>
      <c r="E61" s="66">
        <v>5.3258530261563623E-2</v>
      </c>
      <c r="F61" s="22">
        <v>45719</v>
      </c>
      <c r="G61" s="83">
        <f t="shared" si="14"/>
        <v>5.2865091625579307E-2</v>
      </c>
      <c r="H61" s="22">
        <v>11126</v>
      </c>
      <c r="I61" s="83">
        <f t="shared" si="15"/>
        <v>5.0940890984845014E-2</v>
      </c>
      <c r="J61" s="22">
        <v>12666</v>
      </c>
      <c r="K61" s="83">
        <f t="shared" si="15"/>
        <v>7.0776383285463623E-2</v>
      </c>
      <c r="L61" s="20">
        <f t="shared" si="10"/>
        <v>-4566</v>
      </c>
      <c r="M61" s="83">
        <f t="shared" si="16"/>
        <v>-9.0802426170826289E-2</v>
      </c>
      <c r="N61" s="22">
        <v>47743</v>
      </c>
      <c r="O61" s="83">
        <f t="shared" si="11"/>
        <v>5.0619772278350961E-2</v>
      </c>
      <c r="P61" s="22">
        <v>12894</v>
      </c>
      <c r="Q61" s="83">
        <f t="shared" si="12"/>
        <v>5.3347124534546958E-2</v>
      </c>
      <c r="R61" s="22">
        <v>12528</v>
      </c>
      <c r="S61" s="83">
        <f t="shared" si="13"/>
        <v>6.704986994637295E-2</v>
      </c>
      <c r="T61" s="20">
        <f t="shared" si="17"/>
        <v>2024</v>
      </c>
      <c r="U61" s="83">
        <f t="shared" si="18"/>
        <v>4.4270434611430695E-2</v>
      </c>
    </row>
    <row r="62" spans="1:21">
      <c r="A62" s="95" t="s">
        <v>157</v>
      </c>
      <c r="B62" s="95" t="s">
        <v>263</v>
      </c>
      <c r="C62" s="95" t="s">
        <v>384</v>
      </c>
      <c r="D62" s="22">
        <v>9276</v>
      </c>
      <c r="E62" s="66">
        <v>9.8245227544250593E-3</v>
      </c>
      <c r="F62" s="22">
        <v>8356</v>
      </c>
      <c r="G62" s="83">
        <f t="shared" si="14"/>
        <v>9.6620815333524502E-3</v>
      </c>
      <c r="H62" s="22">
        <v>1982</v>
      </c>
      <c r="I62" s="83">
        <f t="shared" si="15"/>
        <v>9.0746760679456077E-3</v>
      </c>
      <c r="J62" s="22">
        <v>2443</v>
      </c>
      <c r="K62" s="83">
        <f t="shared" si="15"/>
        <v>1.3651247778808436E-2</v>
      </c>
      <c r="L62" s="20">
        <f t="shared" si="10"/>
        <v>-920</v>
      </c>
      <c r="M62" s="83">
        <f t="shared" si="16"/>
        <v>-9.9180681328158687E-2</v>
      </c>
      <c r="N62" s="22">
        <v>7633</v>
      </c>
      <c r="O62" s="83">
        <f t="shared" si="11"/>
        <v>8.0929292629422726E-3</v>
      </c>
      <c r="P62" s="22">
        <v>2046</v>
      </c>
      <c r="Q62" s="83">
        <f t="shared" si="12"/>
        <v>8.4650393049234586E-3</v>
      </c>
      <c r="R62" s="22">
        <v>2166</v>
      </c>
      <c r="S62" s="83">
        <f t="shared" si="13"/>
        <v>1.1592434411226357E-2</v>
      </c>
      <c r="T62" s="20">
        <f t="shared" si="17"/>
        <v>-723</v>
      </c>
      <c r="U62" s="83">
        <f t="shared" si="18"/>
        <v>-8.6524652943992336E-2</v>
      </c>
    </row>
    <row r="63" spans="1:21">
      <c r="A63" s="95" t="s">
        <v>157</v>
      </c>
      <c r="B63" s="95" t="s">
        <v>163</v>
      </c>
      <c r="C63" s="95" t="s">
        <v>384</v>
      </c>
      <c r="D63" s="22">
        <v>19329</v>
      </c>
      <c r="E63" s="66">
        <v>2.0471992272561662E-2</v>
      </c>
      <c r="F63" s="22">
        <v>17297</v>
      </c>
      <c r="G63" s="83">
        <f t="shared" si="14"/>
        <v>2.0000601278410406E-2</v>
      </c>
      <c r="H63" s="22">
        <v>2703</v>
      </c>
      <c r="I63" s="83">
        <f t="shared" si="15"/>
        <v>1.2375806968545396E-2</v>
      </c>
      <c r="J63" s="22">
        <v>4237</v>
      </c>
      <c r="K63" s="83">
        <f t="shared" si="15"/>
        <v>2.3675946311425028E-2</v>
      </c>
      <c r="L63" s="20">
        <f t="shared" si="10"/>
        <v>-2032</v>
      </c>
      <c r="M63" s="83">
        <f t="shared" si="16"/>
        <v>-0.10512701122665424</v>
      </c>
      <c r="N63" s="22">
        <v>20487</v>
      </c>
      <c r="O63" s="83">
        <f t="shared" si="11"/>
        <v>2.1721451828887507E-2</v>
      </c>
      <c r="P63" s="22">
        <v>2994</v>
      </c>
      <c r="Q63" s="83">
        <f t="shared" si="12"/>
        <v>1.2387256930078611E-2</v>
      </c>
      <c r="R63" s="22">
        <v>4936</v>
      </c>
      <c r="S63" s="83">
        <f t="shared" si="13"/>
        <v>2.641747749483532E-2</v>
      </c>
      <c r="T63" s="20">
        <f t="shared" si="17"/>
        <v>3190</v>
      </c>
      <c r="U63" s="83">
        <f t="shared" si="18"/>
        <v>0.1844250448054576</v>
      </c>
    </row>
    <row r="64" spans="1:21">
      <c r="A64" s="95" t="s">
        <v>157</v>
      </c>
      <c r="B64" s="95" t="s">
        <v>159</v>
      </c>
      <c r="C64" s="95" t="s">
        <v>384</v>
      </c>
      <c r="D64" s="22">
        <v>1766</v>
      </c>
      <c r="E64" s="66">
        <v>1.8704298387575093E-3</v>
      </c>
      <c r="F64" s="22">
        <v>2781</v>
      </c>
      <c r="G64" s="83">
        <f t="shared" si="14"/>
        <v>3.2156831910307763E-3</v>
      </c>
      <c r="H64" s="22">
        <v>561</v>
      </c>
      <c r="I64" s="83">
        <f t="shared" si="15"/>
        <v>2.5685637104528179E-3</v>
      </c>
      <c r="J64" s="22">
        <v>717</v>
      </c>
      <c r="K64" s="83">
        <f t="shared" si="15"/>
        <v>4.0065266710624841E-3</v>
      </c>
      <c r="L64" s="20">
        <f t="shared" si="10"/>
        <v>1015</v>
      </c>
      <c r="M64" s="83">
        <f t="shared" si="16"/>
        <v>0.57474518686296716</v>
      </c>
      <c r="N64" s="22">
        <v>3469</v>
      </c>
      <c r="O64" s="83">
        <f t="shared" si="11"/>
        <v>3.6780258893157006E-3</v>
      </c>
      <c r="P64" s="22">
        <v>637</v>
      </c>
      <c r="Q64" s="83">
        <f t="shared" si="12"/>
        <v>2.6354985519238725E-3</v>
      </c>
      <c r="R64" s="22">
        <v>878</v>
      </c>
      <c r="S64" s="83">
        <f t="shared" si="13"/>
        <v>4.6990569774038515E-3</v>
      </c>
      <c r="T64" s="20">
        <f t="shared" si="17"/>
        <v>688</v>
      </c>
      <c r="U64" s="83">
        <f t="shared" si="18"/>
        <v>0.24739302409205322</v>
      </c>
    </row>
    <row r="65" spans="1:21">
      <c r="A65" s="95" t="s">
        <v>157</v>
      </c>
      <c r="B65" s="95" t="s">
        <v>158</v>
      </c>
      <c r="C65" s="95" t="s">
        <v>384</v>
      </c>
      <c r="D65" s="22">
        <v>11712</v>
      </c>
      <c r="E65" s="66">
        <v>1.2404572067682871E-2</v>
      </c>
      <c r="F65" s="22">
        <v>9930</v>
      </c>
      <c r="G65" s="83">
        <f t="shared" si="14"/>
        <v>1.1482105029462642E-2</v>
      </c>
      <c r="H65" s="22">
        <v>2344</v>
      </c>
      <c r="I65" s="83">
        <f t="shared" si="15"/>
        <v>1.0732109335653129E-2</v>
      </c>
      <c r="J65" s="22">
        <v>2370</v>
      </c>
      <c r="K65" s="83">
        <f t="shared" si="15"/>
        <v>1.324333083740319E-2</v>
      </c>
      <c r="L65" s="20">
        <f t="shared" si="10"/>
        <v>-1782</v>
      </c>
      <c r="M65" s="83">
        <f t="shared" si="16"/>
        <v>-0.15215163934426229</v>
      </c>
      <c r="N65" s="22">
        <v>10238</v>
      </c>
      <c r="O65" s="83">
        <f t="shared" si="11"/>
        <v>1.0854894509891652E-2</v>
      </c>
      <c r="P65" s="22">
        <v>2329</v>
      </c>
      <c r="Q65" s="83">
        <f t="shared" si="12"/>
        <v>9.6359122879602806E-3</v>
      </c>
      <c r="R65" s="22">
        <v>2496</v>
      </c>
      <c r="S65" s="83">
        <f t="shared" si="13"/>
        <v>1.3358594778587715E-2</v>
      </c>
      <c r="T65" s="20">
        <f t="shared" si="17"/>
        <v>308</v>
      </c>
      <c r="U65" s="83">
        <f>T65/F65</f>
        <v>3.1017119838872106E-2</v>
      </c>
    </row>
    <row r="66" spans="1:21">
      <c r="A66" s="95" t="s">
        <v>157</v>
      </c>
      <c r="B66" s="95" t="s">
        <v>157</v>
      </c>
      <c r="C66" s="95" t="s">
        <v>383</v>
      </c>
      <c r="D66" s="22">
        <v>48565</v>
      </c>
      <c r="E66" s="66">
        <v>5.1436820565831508E-2</v>
      </c>
      <c r="F66" s="20">
        <v>43417</v>
      </c>
      <c r="G66" s="83">
        <f t="shared" si="14"/>
        <v>5.0203278354902271E-2</v>
      </c>
      <c r="H66" s="22">
        <v>17713</v>
      </c>
      <c r="I66" s="83">
        <f t="shared" si="15"/>
        <v>8.1099766494208136E-2</v>
      </c>
      <c r="J66" s="22">
        <v>19842</v>
      </c>
      <c r="K66" s="83">
        <f t="shared" si="15"/>
        <v>0.11087517741592999</v>
      </c>
      <c r="L66" s="20">
        <f t="shared" si="10"/>
        <v>-5148</v>
      </c>
      <c r="M66" s="83">
        <f t="shared" si="16"/>
        <v>-0.10600226500566251</v>
      </c>
      <c r="N66" s="20">
        <v>46212</v>
      </c>
      <c r="O66" s="83">
        <f t="shared" si="11"/>
        <v>4.899652130212083E-2</v>
      </c>
      <c r="P66" s="22">
        <v>20494</v>
      </c>
      <c r="Q66" s="83">
        <f t="shared" si="12"/>
        <v>8.4791063301613567E-2</v>
      </c>
      <c r="R66" s="22">
        <v>20967</v>
      </c>
      <c r="S66" s="83">
        <f t="shared" si="13"/>
        <v>0.11221540734080472</v>
      </c>
      <c r="T66" s="20">
        <f t="shared" si="17"/>
        <v>2795</v>
      </c>
      <c r="U66" s="83">
        <f t="shared" si="18"/>
        <v>6.4375705368864736E-2</v>
      </c>
    </row>
    <row r="67" spans="1:21">
      <c r="A67" s="95" t="s">
        <v>157</v>
      </c>
      <c r="B67" s="95" t="s">
        <v>157</v>
      </c>
      <c r="C67" s="95" t="s">
        <v>384</v>
      </c>
      <c r="D67" s="22">
        <v>19917</v>
      </c>
      <c r="E67" s="66">
        <v>2.1094762796451481E-2</v>
      </c>
      <c r="F67" s="22">
        <v>18134</v>
      </c>
      <c r="G67" s="83">
        <f t="shared" si="14"/>
        <v>2.0968428258235201E-2</v>
      </c>
      <c r="H67" s="22">
        <v>4755</v>
      </c>
      <c r="I67" s="83">
        <f t="shared" si="15"/>
        <v>2.1770981182180304E-2</v>
      </c>
      <c r="J67" s="22">
        <v>6040</v>
      </c>
      <c r="K67" s="83">
        <f t="shared" si="15"/>
        <v>3.3750935973803908E-2</v>
      </c>
      <c r="L67" s="20">
        <f t="shared" si="10"/>
        <v>-1783</v>
      </c>
      <c r="M67" s="83">
        <f t="shared" si="16"/>
        <v>-8.9521514284279763E-2</v>
      </c>
      <c r="N67" s="22">
        <v>19151</v>
      </c>
      <c r="O67" s="83">
        <f t="shared" si="11"/>
        <v>2.0304950650413659E-2</v>
      </c>
      <c r="P67" s="22">
        <v>5505</v>
      </c>
      <c r="Q67" s="83">
        <f t="shared" si="12"/>
        <v>2.2776168804302856E-2</v>
      </c>
      <c r="R67" s="22">
        <v>6375</v>
      </c>
      <c r="S67" s="83">
        <f t="shared" si="13"/>
        <v>3.4119007096753473E-2</v>
      </c>
      <c r="T67" s="20">
        <f t="shared" si="17"/>
        <v>1017</v>
      </c>
      <c r="U67" s="83">
        <f t="shared" si="18"/>
        <v>5.608249696702327E-2</v>
      </c>
    </row>
    <row r="68" spans="1:21">
      <c r="A68" s="486" t="s">
        <v>276</v>
      </c>
      <c r="B68" s="486"/>
      <c r="C68" s="486"/>
      <c r="D68" s="22">
        <v>944168</v>
      </c>
      <c r="E68" s="66">
        <v>1</v>
      </c>
      <c r="F68" s="22">
        <v>864824</v>
      </c>
      <c r="G68" s="83">
        <f t="shared" si="14"/>
        <v>1</v>
      </c>
      <c r="H68" s="22">
        <v>218410</v>
      </c>
      <c r="I68" s="83">
        <f t="shared" si="15"/>
        <v>1</v>
      </c>
      <c r="J68" s="22">
        <v>178958</v>
      </c>
      <c r="K68" s="83">
        <f t="shared" si="15"/>
        <v>1</v>
      </c>
      <c r="L68" s="20">
        <f t="shared" si="10"/>
        <v>-79344</v>
      </c>
      <c r="M68" s="83">
        <f t="shared" si="16"/>
        <v>-8.4035891917540101E-2</v>
      </c>
      <c r="N68" s="288">
        <v>943169</v>
      </c>
      <c r="O68" s="83">
        <f t="shared" si="11"/>
        <v>1</v>
      </c>
      <c r="P68" s="288">
        <v>241700</v>
      </c>
      <c r="Q68" s="83">
        <f t="shared" si="12"/>
        <v>1</v>
      </c>
      <c r="R68" s="288">
        <v>186846</v>
      </c>
      <c r="S68" s="83">
        <f t="shared" si="13"/>
        <v>1</v>
      </c>
      <c r="T68" s="20">
        <f t="shared" si="17"/>
        <v>78345</v>
      </c>
      <c r="U68" s="83">
        <f t="shared" si="18"/>
        <v>9.0590686659944686E-2</v>
      </c>
    </row>
    <row r="69" spans="1:2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2" spans="1:21">
      <c r="A72" s="485" t="s">
        <v>56</v>
      </c>
      <c r="B72" s="485"/>
      <c r="C72" s="485"/>
      <c r="D72" s="485"/>
      <c r="E72" s="485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</row>
    <row r="73" spans="1:21">
      <c r="A73" s="152"/>
      <c r="B73" s="152"/>
      <c r="C73" s="152"/>
      <c r="D73" s="458" t="s">
        <v>267</v>
      </c>
      <c r="E73" s="463"/>
      <c r="F73" s="459" t="s">
        <v>268</v>
      </c>
      <c r="G73" s="459"/>
      <c r="H73" s="459"/>
      <c r="I73" s="459"/>
      <c r="J73" s="459"/>
      <c r="K73" s="459"/>
      <c r="L73" s="459" t="s">
        <v>259</v>
      </c>
      <c r="M73" s="463"/>
      <c r="N73" s="459" t="s">
        <v>269</v>
      </c>
      <c r="O73" s="459"/>
      <c r="P73" s="459"/>
      <c r="Q73" s="459"/>
      <c r="R73" s="459"/>
      <c r="S73" s="459"/>
      <c r="T73" s="459" t="s">
        <v>259</v>
      </c>
      <c r="U73" s="459"/>
    </row>
    <row r="74" spans="1:21" ht="43.15">
      <c r="A74" s="152"/>
      <c r="B74" s="152" t="s">
        <v>385</v>
      </c>
      <c r="C74" s="122" t="s">
        <v>386</v>
      </c>
      <c r="D74" s="114" t="s">
        <v>93</v>
      </c>
      <c r="E74" s="115" t="s">
        <v>146</v>
      </c>
      <c r="F74" s="114" t="s">
        <v>101</v>
      </c>
      <c r="G74" s="115" t="s">
        <v>146</v>
      </c>
      <c r="H74" s="115" t="s">
        <v>23</v>
      </c>
      <c r="I74" s="116" t="s">
        <v>376</v>
      </c>
      <c r="J74" s="115" t="s">
        <v>22</v>
      </c>
      <c r="K74" s="116" t="s">
        <v>146</v>
      </c>
      <c r="L74" s="115" t="s">
        <v>150</v>
      </c>
      <c r="M74" s="115" t="s">
        <v>151</v>
      </c>
      <c r="N74" s="114" t="s">
        <v>101</v>
      </c>
      <c r="O74" s="115" t="s">
        <v>146</v>
      </c>
      <c r="P74" s="115" t="s">
        <v>155</v>
      </c>
      <c r="Q74" s="116" t="s">
        <v>376</v>
      </c>
      <c r="R74" s="115" t="s">
        <v>22</v>
      </c>
      <c r="S74" s="116" t="s">
        <v>146</v>
      </c>
      <c r="T74" s="115" t="s">
        <v>150</v>
      </c>
      <c r="U74" s="115" t="s">
        <v>151</v>
      </c>
    </row>
    <row r="75" spans="1:21">
      <c r="B75" s="455" t="s">
        <v>387</v>
      </c>
      <c r="C75" s="6" t="s">
        <v>388</v>
      </c>
      <c r="D75" s="300"/>
      <c r="E75" s="300"/>
      <c r="F75" s="22">
        <v>539632</v>
      </c>
      <c r="G75" s="66">
        <v>0.6239789830069471</v>
      </c>
      <c r="H75" s="22">
        <v>158201</v>
      </c>
      <c r="I75" s="66">
        <v>0.72433038780275627</v>
      </c>
      <c r="J75" s="22">
        <v>120837</v>
      </c>
      <c r="K75" s="66">
        <v>0.67522547189843429</v>
      </c>
      <c r="L75" s="300"/>
      <c r="M75" s="300"/>
      <c r="N75" s="22">
        <v>570630</v>
      </c>
      <c r="O75" s="66">
        <v>0.60501352355728399</v>
      </c>
      <c r="P75" s="22">
        <v>174409</v>
      </c>
      <c r="Q75" s="66">
        <v>0.72159288374017372</v>
      </c>
      <c r="R75" s="22">
        <v>124945</v>
      </c>
      <c r="S75" s="66">
        <v>0.66870577909080209</v>
      </c>
      <c r="T75" s="22">
        <f t="shared" ref="T75:T138" si="19">N75-F75</f>
        <v>30998</v>
      </c>
      <c r="U75" s="66">
        <f t="shared" ref="U75:U138" si="20">T75/F75</f>
        <v>5.7442849942182822E-2</v>
      </c>
    </row>
    <row r="76" spans="1:21">
      <c r="B76" s="523"/>
      <c r="C76" s="6" t="s">
        <v>389</v>
      </c>
      <c r="D76" s="300"/>
      <c r="E76" s="300"/>
      <c r="F76" s="22">
        <v>143021</v>
      </c>
      <c r="G76" s="66">
        <v>0.16537584525868848</v>
      </c>
      <c r="H76" s="22">
        <v>26900</v>
      </c>
      <c r="I76" s="66">
        <v>0.12316285884345955</v>
      </c>
      <c r="J76" s="22">
        <v>25119</v>
      </c>
      <c r="K76" s="66">
        <v>0.14036254316655306</v>
      </c>
      <c r="L76" s="300"/>
      <c r="M76" s="300"/>
      <c r="N76" s="22">
        <v>155806</v>
      </c>
      <c r="O76" s="66">
        <v>0.16519414866264689</v>
      </c>
      <c r="P76" s="22">
        <v>28752</v>
      </c>
      <c r="Q76" s="66">
        <v>0.1189573851882499</v>
      </c>
      <c r="R76" s="22">
        <v>26224</v>
      </c>
      <c r="S76" s="66">
        <v>0.14035087719298245</v>
      </c>
      <c r="T76" s="22">
        <f t="shared" si="19"/>
        <v>12785</v>
      </c>
      <c r="U76" s="66">
        <f t="shared" si="20"/>
        <v>8.939246684053391E-2</v>
      </c>
    </row>
    <row r="77" spans="1:21">
      <c r="B77" s="523"/>
      <c r="C77" s="6" t="s">
        <v>374</v>
      </c>
      <c r="D77" s="300"/>
      <c r="E77" s="300"/>
      <c r="F77" s="22">
        <v>13954</v>
      </c>
      <c r="G77" s="66">
        <v>1.613507488228819E-2</v>
      </c>
      <c r="H77" s="22">
        <v>2776</v>
      </c>
      <c r="I77" s="66">
        <v>1.2710040749049951E-2</v>
      </c>
      <c r="J77" s="22">
        <v>2279</v>
      </c>
      <c r="K77" s="66">
        <v>1.2734831636473362E-2</v>
      </c>
      <c r="L77" s="300"/>
      <c r="M77" s="300"/>
      <c r="N77" s="22">
        <v>15279</v>
      </c>
      <c r="O77" s="66">
        <v>1.6199641845734965E-2</v>
      </c>
      <c r="P77" s="22">
        <v>2747</v>
      </c>
      <c r="Q77" s="66">
        <v>1.1365328920148946E-2</v>
      </c>
      <c r="R77" s="22">
        <v>2310</v>
      </c>
      <c r="S77" s="66">
        <v>1.2363122571529495E-2</v>
      </c>
      <c r="T77" s="22">
        <f t="shared" si="19"/>
        <v>1325</v>
      </c>
      <c r="U77" s="66">
        <f t="shared" si="20"/>
        <v>9.4954851655439307E-2</v>
      </c>
    </row>
    <row r="78" spans="1:21">
      <c r="B78" s="523"/>
      <c r="C78" s="6" t="s">
        <v>163</v>
      </c>
      <c r="D78" s="300"/>
      <c r="E78" s="300"/>
      <c r="F78" s="22">
        <v>89607</v>
      </c>
      <c r="G78" s="66">
        <v>0.10361298946375216</v>
      </c>
      <c r="H78" s="22">
        <v>12795</v>
      </c>
      <c r="I78" s="66">
        <v>5.8582482487065608E-2</v>
      </c>
      <c r="J78" s="22">
        <v>13937</v>
      </c>
      <c r="K78" s="66">
        <v>7.787860838856045E-2</v>
      </c>
      <c r="L78" s="300"/>
      <c r="M78" s="300"/>
      <c r="N78" s="22">
        <v>109019</v>
      </c>
      <c r="O78" s="66">
        <v>0.11558798052098829</v>
      </c>
      <c r="P78" s="22">
        <v>14029</v>
      </c>
      <c r="Q78" s="66">
        <v>5.8043028547786514E-2</v>
      </c>
      <c r="R78" s="22">
        <v>15988</v>
      </c>
      <c r="S78" s="66">
        <v>8.5567793798101116E-2</v>
      </c>
      <c r="T78" s="22">
        <f t="shared" si="19"/>
        <v>19412</v>
      </c>
      <c r="U78" s="66">
        <f t="shared" si="20"/>
        <v>0.21663486111576105</v>
      </c>
    </row>
    <row r="79" spans="1:21">
      <c r="B79" s="523"/>
      <c r="C79" s="6" t="s">
        <v>154</v>
      </c>
      <c r="D79" s="300"/>
      <c r="E79" s="300"/>
      <c r="F79" s="22">
        <v>864824</v>
      </c>
      <c r="G79" s="66">
        <v>1</v>
      </c>
      <c r="H79" s="22">
        <v>218410</v>
      </c>
      <c r="I79" s="66">
        <v>1</v>
      </c>
      <c r="J79" s="22">
        <v>178958</v>
      </c>
      <c r="K79" s="66">
        <v>1</v>
      </c>
      <c r="L79" s="300"/>
      <c r="M79" s="300"/>
      <c r="N79" s="22">
        <v>943169</v>
      </c>
      <c r="O79" s="66">
        <v>1</v>
      </c>
      <c r="P79" s="22">
        <v>241700</v>
      </c>
      <c r="Q79" s="66">
        <v>1</v>
      </c>
      <c r="R79" s="22">
        <v>186846</v>
      </c>
      <c r="S79" s="66">
        <v>1</v>
      </c>
      <c r="T79" s="22">
        <f t="shared" si="19"/>
        <v>78345</v>
      </c>
      <c r="U79" s="66">
        <f t="shared" si="20"/>
        <v>9.0590686659944686E-2</v>
      </c>
    </row>
    <row r="80" spans="1:21">
      <c r="B80" s="455" t="s">
        <v>187</v>
      </c>
      <c r="C80" s="6" t="s">
        <v>388</v>
      </c>
      <c r="D80" s="300"/>
      <c r="E80" s="300"/>
      <c r="F80" s="22">
        <v>7796</v>
      </c>
      <c r="G80" s="66">
        <v>0.6448837786417404</v>
      </c>
      <c r="H80" s="22">
        <v>2143</v>
      </c>
      <c r="I80" s="66">
        <v>0.75724381625441695</v>
      </c>
      <c r="J80" s="22">
        <v>2077</v>
      </c>
      <c r="K80" s="66">
        <v>0.72043010752688175</v>
      </c>
      <c r="L80" s="300"/>
      <c r="M80" s="300"/>
      <c r="N80" s="22">
        <v>7633</v>
      </c>
      <c r="O80" s="66">
        <v>0.60632298037969656</v>
      </c>
      <c r="P80" s="22">
        <v>2174</v>
      </c>
      <c r="Q80" s="66">
        <v>0.74630964641263298</v>
      </c>
      <c r="R80" s="22">
        <v>1925</v>
      </c>
      <c r="S80" s="66">
        <v>0.6742556917688266</v>
      </c>
      <c r="T80" s="22">
        <f t="shared" si="19"/>
        <v>-163</v>
      </c>
      <c r="U80" s="66">
        <f t="shared" si="20"/>
        <v>-2.0908158029758851E-2</v>
      </c>
    </row>
    <row r="81" spans="2:21">
      <c r="B81" s="523"/>
      <c r="C81" s="6" t="s">
        <v>389</v>
      </c>
      <c r="D81" s="300"/>
      <c r="E81" s="300"/>
      <c r="F81" s="22">
        <v>2318</v>
      </c>
      <c r="G81" s="66">
        <v>0.19174456117131278</v>
      </c>
      <c r="H81" s="22">
        <v>411</v>
      </c>
      <c r="I81" s="66">
        <v>0.1452296819787986</v>
      </c>
      <c r="J81" s="22">
        <v>474</v>
      </c>
      <c r="K81" s="66">
        <v>0.16441207075962538</v>
      </c>
      <c r="L81" s="300"/>
      <c r="M81" s="300"/>
      <c r="N81" s="22">
        <v>2651</v>
      </c>
      <c r="O81" s="66">
        <v>0.21058066566049727</v>
      </c>
      <c r="P81" s="22">
        <v>461</v>
      </c>
      <c r="Q81" s="66">
        <v>0.15825609337452798</v>
      </c>
      <c r="R81" s="22">
        <v>543</v>
      </c>
      <c r="S81" s="66">
        <v>0.19019264448336251</v>
      </c>
      <c r="T81" s="22">
        <f t="shared" si="19"/>
        <v>333</v>
      </c>
      <c r="U81" s="66">
        <f t="shared" si="20"/>
        <v>0.14365832614322693</v>
      </c>
    </row>
    <row r="82" spans="2:21">
      <c r="B82" s="523"/>
      <c r="C82" s="6" t="s">
        <v>374</v>
      </c>
      <c r="D82" s="300"/>
      <c r="E82" s="300"/>
      <c r="F82" s="22">
        <v>121</v>
      </c>
      <c r="G82" s="66">
        <v>1.0009099181073703E-2</v>
      </c>
      <c r="H82" s="22">
        <v>17</v>
      </c>
      <c r="I82" s="66">
        <v>6.0070671378091873E-3</v>
      </c>
      <c r="J82" s="22">
        <v>16</v>
      </c>
      <c r="K82" s="66">
        <v>5.5497745404092958E-3</v>
      </c>
      <c r="L82" s="300"/>
      <c r="M82" s="300"/>
      <c r="N82" s="22">
        <v>124</v>
      </c>
      <c r="O82" s="66">
        <v>9.849868933195647E-3</v>
      </c>
      <c r="P82" s="22">
        <v>17</v>
      </c>
      <c r="Q82" s="66">
        <v>5.8359079986268448E-3</v>
      </c>
      <c r="R82" s="22">
        <v>13</v>
      </c>
      <c r="S82" s="66">
        <v>4.5534150612959717E-3</v>
      </c>
      <c r="T82" s="22">
        <f t="shared" si="19"/>
        <v>3</v>
      </c>
      <c r="U82" s="66">
        <f t="shared" si="20"/>
        <v>2.4793388429752067E-2</v>
      </c>
    </row>
    <row r="83" spans="2:21">
      <c r="B83" s="523"/>
      <c r="C83" s="6" t="s">
        <v>163</v>
      </c>
      <c r="D83" s="300"/>
      <c r="E83" s="300"/>
      <c r="F83" s="22">
        <v>1854</v>
      </c>
      <c r="G83" s="66">
        <v>0.15336256100587312</v>
      </c>
      <c r="H83" s="22">
        <v>259</v>
      </c>
      <c r="I83" s="66">
        <v>9.1519434628975271E-2</v>
      </c>
      <c r="J83" s="22">
        <v>316</v>
      </c>
      <c r="K83" s="66">
        <v>0.10960804717308359</v>
      </c>
      <c r="L83" s="300"/>
      <c r="M83" s="300"/>
      <c r="N83" s="22">
        <v>2181</v>
      </c>
      <c r="O83" s="66">
        <v>0.17324648502661052</v>
      </c>
      <c r="P83" s="22">
        <v>261</v>
      </c>
      <c r="Q83" s="66">
        <v>8.9598352214212154E-2</v>
      </c>
      <c r="R83" s="22">
        <v>374</v>
      </c>
      <c r="S83" s="66">
        <v>0.13099824868651488</v>
      </c>
      <c r="T83" s="22">
        <f t="shared" si="19"/>
        <v>327</v>
      </c>
      <c r="U83" s="66">
        <f t="shared" si="20"/>
        <v>0.17637540453074432</v>
      </c>
    </row>
    <row r="84" spans="2:21">
      <c r="B84" s="523"/>
      <c r="C84" s="6" t="s">
        <v>154</v>
      </c>
      <c r="D84" s="300"/>
      <c r="E84" s="300"/>
      <c r="F84" s="22">
        <v>12089</v>
      </c>
      <c r="G84" s="66">
        <v>1</v>
      </c>
      <c r="H84" s="22">
        <v>2830</v>
      </c>
      <c r="I84" s="66">
        <v>1</v>
      </c>
      <c r="J84" s="22">
        <v>2883</v>
      </c>
      <c r="K84" s="66">
        <v>1</v>
      </c>
      <c r="L84" s="300"/>
      <c r="M84" s="300"/>
      <c r="N84" s="22">
        <v>12589</v>
      </c>
      <c r="O84" s="66">
        <v>1</v>
      </c>
      <c r="P84" s="22">
        <v>2913</v>
      </c>
      <c r="Q84" s="66">
        <v>1</v>
      </c>
      <c r="R84" s="22">
        <v>2855</v>
      </c>
      <c r="S84" s="66">
        <v>1</v>
      </c>
      <c r="T84" s="22">
        <f t="shared" si="19"/>
        <v>500</v>
      </c>
      <c r="U84" s="66">
        <f t="shared" si="20"/>
        <v>4.1359913971378941E-2</v>
      </c>
    </row>
    <row r="85" spans="2:21">
      <c r="B85" s="455" t="s">
        <v>188</v>
      </c>
      <c r="C85" s="6" t="s">
        <v>388</v>
      </c>
      <c r="D85" s="300"/>
      <c r="E85" s="300"/>
      <c r="F85" s="22">
        <v>1436</v>
      </c>
      <c r="G85" s="66">
        <v>0.61763440860215058</v>
      </c>
      <c r="H85" s="22">
        <v>429</v>
      </c>
      <c r="I85" s="66">
        <v>0.75131348511383533</v>
      </c>
      <c r="J85" s="22">
        <v>249</v>
      </c>
      <c r="K85" s="66">
        <v>0.65183246073298429</v>
      </c>
      <c r="L85" s="300"/>
      <c r="M85" s="300"/>
      <c r="N85" s="22">
        <v>1300</v>
      </c>
      <c r="O85" s="66">
        <v>0.56992547128452431</v>
      </c>
      <c r="P85" s="22">
        <v>308</v>
      </c>
      <c r="Q85" s="66">
        <v>0.69213483146067412</v>
      </c>
      <c r="R85" s="22">
        <v>233</v>
      </c>
      <c r="S85" s="66">
        <v>0.66005665722379603</v>
      </c>
      <c r="T85" s="22">
        <f t="shared" si="19"/>
        <v>-136</v>
      </c>
      <c r="U85" s="66">
        <f t="shared" si="20"/>
        <v>-9.4707520891364902E-2</v>
      </c>
    </row>
    <row r="86" spans="2:21">
      <c r="B86" s="523"/>
      <c r="C86" s="6" t="s">
        <v>389</v>
      </c>
      <c r="D86" s="300"/>
      <c r="E86" s="300"/>
      <c r="F86" s="22">
        <v>640</v>
      </c>
      <c r="G86" s="66">
        <v>0.27526881720430108</v>
      </c>
      <c r="H86" s="22">
        <v>105</v>
      </c>
      <c r="I86" s="66">
        <v>0.18388791593695272</v>
      </c>
      <c r="J86" s="22">
        <v>98</v>
      </c>
      <c r="K86" s="66">
        <v>0.25654450261780104</v>
      </c>
      <c r="L86" s="300"/>
      <c r="M86" s="300"/>
      <c r="N86" s="22">
        <v>687</v>
      </c>
      <c r="O86" s="66">
        <v>0.30118369136343709</v>
      </c>
      <c r="P86" s="22">
        <v>101</v>
      </c>
      <c r="Q86" s="66">
        <v>0.22696629213483147</v>
      </c>
      <c r="R86" s="22">
        <v>90</v>
      </c>
      <c r="S86" s="66">
        <v>0.25495750708215298</v>
      </c>
      <c r="T86" s="22">
        <f t="shared" si="19"/>
        <v>47</v>
      </c>
      <c r="U86" s="66">
        <f t="shared" si="20"/>
        <v>7.3437500000000003E-2</v>
      </c>
    </row>
    <row r="87" spans="2:21">
      <c r="B87" s="523"/>
      <c r="C87" s="6" t="s">
        <v>374</v>
      </c>
      <c r="D87" s="300"/>
      <c r="E87" s="300"/>
      <c r="F87" s="22">
        <v>16</v>
      </c>
      <c r="G87" s="66">
        <v>6.8817204301075269E-3</v>
      </c>
      <c r="H87" s="263" t="s">
        <v>169</v>
      </c>
      <c r="I87" s="263" t="s">
        <v>169</v>
      </c>
      <c r="J87" s="263" t="s">
        <v>169</v>
      </c>
      <c r="K87" s="263" t="s">
        <v>169</v>
      </c>
      <c r="L87" s="300"/>
      <c r="M87" s="300"/>
      <c r="N87" s="22">
        <v>17</v>
      </c>
      <c r="O87" s="66">
        <v>7.4528715475668562E-3</v>
      </c>
      <c r="P87" s="263" t="s">
        <v>169</v>
      </c>
      <c r="Q87" s="263" t="s">
        <v>169</v>
      </c>
      <c r="R87" s="263" t="s">
        <v>169</v>
      </c>
      <c r="S87" s="263" t="s">
        <v>169</v>
      </c>
      <c r="T87" s="22">
        <f t="shared" si="19"/>
        <v>1</v>
      </c>
      <c r="U87" s="66">
        <f t="shared" si="20"/>
        <v>6.25E-2</v>
      </c>
    </row>
    <row r="88" spans="2:21">
      <c r="B88" s="523"/>
      <c r="C88" s="6" t="s">
        <v>163</v>
      </c>
      <c r="D88" s="300"/>
      <c r="E88" s="300"/>
      <c r="F88" s="22">
        <v>233</v>
      </c>
      <c r="G88" s="66">
        <v>0.10021505376344086</v>
      </c>
      <c r="H88" s="22">
        <v>36</v>
      </c>
      <c r="I88" s="66">
        <v>6.3047285464098074E-2</v>
      </c>
      <c r="J88" s="22">
        <v>29</v>
      </c>
      <c r="K88" s="66">
        <v>7.5916230366492143E-2</v>
      </c>
      <c r="L88" s="300"/>
      <c r="M88" s="300"/>
      <c r="N88" s="22">
        <v>277</v>
      </c>
      <c r="O88" s="66">
        <v>0.12143796580447172</v>
      </c>
      <c r="P88" s="22">
        <v>29</v>
      </c>
      <c r="Q88" s="66">
        <v>6.5168539325842698E-2</v>
      </c>
      <c r="R88" s="22">
        <v>27</v>
      </c>
      <c r="S88" s="66">
        <v>7.6487252124645896E-2</v>
      </c>
      <c r="T88" s="22">
        <f t="shared" si="19"/>
        <v>44</v>
      </c>
      <c r="U88" s="66">
        <f t="shared" si="20"/>
        <v>0.18884120171673821</v>
      </c>
    </row>
    <row r="89" spans="2:21">
      <c r="B89" s="523"/>
      <c r="C89" s="6" t="s">
        <v>154</v>
      </c>
      <c r="D89" s="300"/>
      <c r="E89" s="300"/>
      <c r="F89" s="22">
        <v>2325</v>
      </c>
      <c r="G89" s="66">
        <v>1</v>
      </c>
      <c r="H89" s="22">
        <v>571</v>
      </c>
      <c r="I89" s="66">
        <v>1</v>
      </c>
      <c r="J89" s="22">
        <v>382</v>
      </c>
      <c r="K89" s="66">
        <v>1</v>
      </c>
      <c r="L89" s="300"/>
      <c r="M89" s="300"/>
      <c r="N89" s="22">
        <v>2281</v>
      </c>
      <c r="O89" s="66">
        <v>1</v>
      </c>
      <c r="P89" s="22">
        <v>445</v>
      </c>
      <c r="Q89" s="66">
        <v>1</v>
      </c>
      <c r="R89" s="22">
        <v>353</v>
      </c>
      <c r="S89" s="66">
        <v>1</v>
      </c>
      <c r="T89" s="22">
        <f t="shared" si="19"/>
        <v>-44</v>
      </c>
      <c r="U89" s="66">
        <f t="shared" si="20"/>
        <v>-1.8924731182795699E-2</v>
      </c>
    </row>
    <row r="90" spans="2:21">
      <c r="B90" s="455" t="s">
        <v>189</v>
      </c>
      <c r="C90" s="6" t="s">
        <v>388</v>
      </c>
      <c r="D90" s="300"/>
      <c r="E90" s="300"/>
      <c r="F90" s="22">
        <v>14765</v>
      </c>
      <c r="G90" s="66">
        <v>0.62667119392215953</v>
      </c>
      <c r="H90" s="22">
        <v>4921</v>
      </c>
      <c r="I90" s="66">
        <v>0.70836332229739452</v>
      </c>
      <c r="J90" s="22">
        <v>3879</v>
      </c>
      <c r="K90" s="66">
        <v>0.67981072555205047</v>
      </c>
      <c r="L90" s="300"/>
      <c r="M90" s="300"/>
      <c r="N90" s="22">
        <v>15888</v>
      </c>
      <c r="O90" s="66">
        <v>0.60685229746762914</v>
      </c>
      <c r="P90" s="22">
        <v>5196</v>
      </c>
      <c r="Q90" s="66">
        <v>0.69998652835780684</v>
      </c>
      <c r="R90" s="22">
        <v>4043</v>
      </c>
      <c r="S90" s="66">
        <v>0.67237651754531846</v>
      </c>
      <c r="T90" s="22">
        <f t="shared" si="19"/>
        <v>1123</v>
      </c>
      <c r="U90" s="66">
        <f t="shared" si="20"/>
        <v>7.6058245851676268E-2</v>
      </c>
    </row>
    <row r="91" spans="2:21">
      <c r="B91" s="523"/>
      <c r="C91" s="6" t="s">
        <v>389</v>
      </c>
      <c r="D91" s="300"/>
      <c r="E91" s="300"/>
      <c r="F91" s="22">
        <v>5252</v>
      </c>
      <c r="G91" s="66">
        <v>0.22291074232842409</v>
      </c>
      <c r="H91" s="22">
        <v>1278</v>
      </c>
      <c r="I91" s="66">
        <v>0.18396430113718151</v>
      </c>
      <c r="J91" s="22">
        <v>1120</v>
      </c>
      <c r="K91" s="66">
        <v>0.19628461268839817</v>
      </c>
      <c r="L91" s="300"/>
      <c r="M91" s="300"/>
      <c r="N91" s="22">
        <v>6116</v>
      </c>
      <c r="O91" s="66">
        <v>0.23360452236354609</v>
      </c>
      <c r="P91" s="22">
        <v>1447</v>
      </c>
      <c r="Q91" s="66">
        <v>0.19493466253536307</v>
      </c>
      <c r="R91" s="22">
        <v>1229</v>
      </c>
      <c r="S91" s="66">
        <v>0.20439048727756529</v>
      </c>
      <c r="T91" s="22">
        <f t="shared" si="19"/>
        <v>864</v>
      </c>
      <c r="U91" s="66">
        <f t="shared" si="20"/>
        <v>0.16450875856816452</v>
      </c>
    </row>
    <row r="92" spans="2:21">
      <c r="B92" s="523"/>
      <c r="C92" s="6" t="s">
        <v>374</v>
      </c>
      <c r="D92" s="300"/>
      <c r="E92" s="300"/>
      <c r="F92" s="22">
        <v>514</v>
      </c>
      <c r="G92" s="66">
        <v>2.1815712406094818E-2</v>
      </c>
      <c r="H92" s="22">
        <v>103</v>
      </c>
      <c r="I92" s="66">
        <v>1.4826543831869873E-2</v>
      </c>
      <c r="J92" s="22">
        <v>82</v>
      </c>
      <c r="K92" s="66">
        <v>1.4370837714686295E-2</v>
      </c>
      <c r="L92" s="300"/>
      <c r="M92" s="300"/>
      <c r="N92" s="22">
        <v>582</v>
      </c>
      <c r="O92" s="66">
        <v>2.2229861349833849E-2</v>
      </c>
      <c r="P92" s="22">
        <v>98</v>
      </c>
      <c r="Q92" s="66">
        <v>1.3202209349319682E-2</v>
      </c>
      <c r="R92" s="22">
        <v>69</v>
      </c>
      <c r="S92" s="66">
        <v>1.1475137202727423E-2</v>
      </c>
      <c r="T92" s="22">
        <f t="shared" si="19"/>
        <v>68</v>
      </c>
      <c r="U92" s="66">
        <f t="shared" si="20"/>
        <v>0.13229571984435798</v>
      </c>
    </row>
    <row r="93" spans="2:21">
      <c r="B93" s="523"/>
      <c r="C93" s="6" t="s">
        <v>163</v>
      </c>
      <c r="D93" s="300"/>
      <c r="E93" s="300"/>
      <c r="F93" s="22">
        <v>3030</v>
      </c>
      <c r="G93" s="66">
        <v>0.1286023513433216</v>
      </c>
      <c r="H93" s="22">
        <v>645</v>
      </c>
      <c r="I93" s="66">
        <v>9.2845832733554054E-2</v>
      </c>
      <c r="J93" s="22">
        <v>625</v>
      </c>
      <c r="K93" s="66">
        <v>0.10953382404486506</v>
      </c>
      <c r="L93" s="300"/>
      <c r="M93" s="300"/>
      <c r="N93" s="22">
        <v>3595</v>
      </c>
      <c r="O93" s="66">
        <v>0.13731331881899086</v>
      </c>
      <c r="P93" s="22">
        <v>682</v>
      </c>
      <c r="Q93" s="66">
        <v>9.1876599757510446E-2</v>
      </c>
      <c r="R93" s="22">
        <v>672</v>
      </c>
      <c r="S93" s="66">
        <v>0.11175785797438882</v>
      </c>
      <c r="T93" s="22">
        <f t="shared" si="19"/>
        <v>565</v>
      </c>
      <c r="U93" s="66">
        <f t="shared" si="20"/>
        <v>0.18646864686468648</v>
      </c>
    </row>
    <row r="94" spans="2:21">
      <c r="B94" s="523"/>
      <c r="C94" s="6" t="s">
        <v>154</v>
      </c>
      <c r="D94" s="300"/>
      <c r="E94" s="300"/>
      <c r="F94" s="22">
        <v>23561</v>
      </c>
      <c r="G94" s="66">
        <v>1</v>
      </c>
      <c r="H94" s="22">
        <v>6947</v>
      </c>
      <c r="I94" s="66">
        <v>1</v>
      </c>
      <c r="J94" s="22">
        <v>5706</v>
      </c>
      <c r="K94" s="66">
        <v>1</v>
      </c>
      <c r="L94" s="300"/>
      <c r="M94" s="300"/>
      <c r="N94" s="22">
        <v>26181</v>
      </c>
      <c r="O94" s="66">
        <v>1</v>
      </c>
      <c r="P94" s="22">
        <v>7423</v>
      </c>
      <c r="Q94" s="66">
        <v>1</v>
      </c>
      <c r="R94" s="22">
        <v>6013</v>
      </c>
      <c r="S94" s="66">
        <v>1</v>
      </c>
      <c r="T94" s="22">
        <f t="shared" si="19"/>
        <v>2620</v>
      </c>
      <c r="U94" s="66">
        <f t="shared" si="20"/>
        <v>0.11120071304274012</v>
      </c>
    </row>
    <row r="95" spans="2:21">
      <c r="B95" s="455" t="s">
        <v>190</v>
      </c>
      <c r="C95" s="6" t="s">
        <v>388</v>
      </c>
      <c r="D95" s="300"/>
      <c r="E95" s="300"/>
      <c r="F95" s="22">
        <v>4488</v>
      </c>
      <c r="G95" s="66">
        <v>0.6242871052997635</v>
      </c>
      <c r="H95" s="22">
        <v>1136</v>
      </c>
      <c r="I95" s="66">
        <v>0.70867124142233318</v>
      </c>
      <c r="J95" s="22">
        <v>1117</v>
      </c>
      <c r="K95" s="66">
        <v>0.68993205682520076</v>
      </c>
      <c r="L95" s="300"/>
      <c r="M95" s="300"/>
      <c r="N95" s="22">
        <v>4589</v>
      </c>
      <c r="O95" s="66">
        <v>0.60588856614734621</v>
      </c>
      <c r="P95" s="22">
        <v>1251</v>
      </c>
      <c r="Q95" s="66">
        <v>0.77461300309597525</v>
      </c>
      <c r="R95" s="22">
        <v>1046</v>
      </c>
      <c r="S95" s="66">
        <v>0.69686875416389071</v>
      </c>
      <c r="T95" s="22">
        <f t="shared" si="19"/>
        <v>101</v>
      </c>
      <c r="U95" s="66">
        <f t="shared" si="20"/>
        <v>2.2504456327985738E-2</v>
      </c>
    </row>
    <row r="96" spans="2:21">
      <c r="B96" s="523"/>
      <c r="C96" s="6" t="s">
        <v>389</v>
      </c>
      <c r="D96" s="300"/>
      <c r="E96" s="300"/>
      <c r="F96" s="22">
        <v>1351</v>
      </c>
      <c r="G96" s="66">
        <v>0.18792599805258034</v>
      </c>
      <c r="H96" s="22">
        <v>236</v>
      </c>
      <c r="I96" s="66">
        <v>0.1472239550842171</v>
      </c>
      <c r="J96" s="22">
        <v>269</v>
      </c>
      <c r="K96" s="66">
        <v>0.16615194564546015</v>
      </c>
      <c r="L96" s="300"/>
      <c r="M96" s="300"/>
      <c r="N96" s="22">
        <v>1442</v>
      </c>
      <c r="O96" s="66">
        <v>0.19038817005545286</v>
      </c>
      <c r="P96" s="22">
        <v>229</v>
      </c>
      <c r="Q96" s="66">
        <v>0.14179566563467491</v>
      </c>
      <c r="R96" s="22">
        <v>260</v>
      </c>
      <c r="S96" s="66">
        <v>0.173217854763491</v>
      </c>
      <c r="T96" s="22">
        <f t="shared" si="19"/>
        <v>91</v>
      </c>
      <c r="U96" s="66">
        <f t="shared" si="20"/>
        <v>6.7357512953367879E-2</v>
      </c>
    </row>
    <row r="97" spans="2:21">
      <c r="B97" s="523"/>
      <c r="C97" s="6" t="s">
        <v>374</v>
      </c>
      <c r="D97" s="300"/>
      <c r="E97" s="300"/>
      <c r="F97" s="22">
        <v>40</v>
      </c>
      <c r="G97" s="66">
        <v>5.5640561969675893E-3</v>
      </c>
      <c r="H97" s="263" t="s">
        <v>169</v>
      </c>
      <c r="I97" s="263" t="s">
        <v>169</v>
      </c>
      <c r="J97" s="263" t="s">
        <v>169</v>
      </c>
      <c r="K97" s="263" t="s">
        <v>169</v>
      </c>
      <c r="L97" s="300"/>
      <c r="M97" s="300"/>
      <c r="N97" s="22">
        <v>84</v>
      </c>
      <c r="O97" s="66">
        <v>1.1090573012939002E-2</v>
      </c>
      <c r="P97" s="263" t="s">
        <v>169</v>
      </c>
      <c r="Q97" s="263" t="s">
        <v>169</v>
      </c>
      <c r="R97" s="263" t="s">
        <v>169</v>
      </c>
      <c r="S97" s="263" t="s">
        <v>169</v>
      </c>
      <c r="T97" s="22">
        <f t="shared" si="19"/>
        <v>44</v>
      </c>
      <c r="U97" s="66">
        <f t="shared" si="20"/>
        <v>1.1000000000000001</v>
      </c>
    </row>
    <row r="98" spans="2:21">
      <c r="B98" s="523"/>
      <c r="C98" s="6" t="s">
        <v>163</v>
      </c>
      <c r="D98" s="300"/>
      <c r="E98" s="300"/>
      <c r="F98" s="22">
        <v>1310</v>
      </c>
      <c r="G98" s="66">
        <v>0.18222284045068854</v>
      </c>
      <c r="H98" s="22">
        <v>226</v>
      </c>
      <c r="I98" s="66">
        <v>0.14098565190268247</v>
      </c>
      <c r="J98" s="22">
        <v>229</v>
      </c>
      <c r="K98" s="66">
        <v>0.14144533662754788</v>
      </c>
      <c r="L98" s="300"/>
      <c r="M98" s="300"/>
      <c r="N98" s="22">
        <v>1459</v>
      </c>
      <c r="O98" s="66">
        <v>0.19263269078426196</v>
      </c>
      <c r="P98" s="22">
        <v>128</v>
      </c>
      <c r="Q98" s="66">
        <v>7.9256965944272451E-2</v>
      </c>
      <c r="R98" s="22">
        <v>189</v>
      </c>
      <c r="S98" s="66">
        <v>0.12591605596269154</v>
      </c>
      <c r="T98" s="22">
        <f t="shared" si="19"/>
        <v>149</v>
      </c>
      <c r="U98" s="66">
        <f t="shared" si="20"/>
        <v>0.11374045801526718</v>
      </c>
    </row>
    <row r="99" spans="2:21">
      <c r="B99" s="523"/>
      <c r="C99" s="6" t="s">
        <v>154</v>
      </c>
      <c r="D99" s="300"/>
      <c r="E99" s="300"/>
      <c r="F99" s="22">
        <v>7189</v>
      </c>
      <c r="G99" s="66">
        <v>1</v>
      </c>
      <c r="H99" s="22">
        <v>1603</v>
      </c>
      <c r="I99" s="66">
        <v>1</v>
      </c>
      <c r="J99" s="22">
        <v>1619</v>
      </c>
      <c r="K99" s="66">
        <v>1</v>
      </c>
      <c r="L99" s="300"/>
      <c r="M99" s="300"/>
      <c r="N99" s="22">
        <v>7574</v>
      </c>
      <c r="O99" s="66">
        <v>1</v>
      </c>
      <c r="P99" s="22">
        <v>1615</v>
      </c>
      <c r="Q99" s="66">
        <v>1</v>
      </c>
      <c r="R99" s="22">
        <v>1501</v>
      </c>
      <c r="S99" s="66">
        <v>1</v>
      </c>
      <c r="T99" s="22">
        <f t="shared" si="19"/>
        <v>385</v>
      </c>
      <c r="U99" s="66">
        <f t="shared" si="20"/>
        <v>5.3554040895813046E-2</v>
      </c>
    </row>
    <row r="100" spans="2:21">
      <c r="B100" s="455" t="s">
        <v>191</v>
      </c>
      <c r="C100" s="6" t="s">
        <v>388</v>
      </c>
      <c r="D100" s="300"/>
      <c r="E100" s="300"/>
      <c r="F100" s="22">
        <v>104766</v>
      </c>
      <c r="G100" s="66">
        <v>0.78479343795647782</v>
      </c>
      <c r="H100" s="22">
        <v>30887</v>
      </c>
      <c r="I100" s="66">
        <v>0.85618849618849624</v>
      </c>
      <c r="J100" s="22">
        <v>23175</v>
      </c>
      <c r="K100" s="66">
        <v>0.82090609613545396</v>
      </c>
      <c r="L100" s="300"/>
      <c r="M100" s="300"/>
      <c r="N100" s="22">
        <v>126912</v>
      </c>
      <c r="O100" s="66">
        <v>0.79560172270040186</v>
      </c>
      <c r="P100" s="22">
        <v>37896</v>
      </c>
      <c r="Q100" s="66">
        <v>0.87469128678592034</v>
      </c>
      <c r="R100" s="22">
        <v>28012</v>
      </c>
      <c r="S100" s="66">
        <v>0.8326744151481823</v>
      </c>
      <c r="T100" s="22">
        <f t="shared" si="19"/>
        <v>22146</v>
      </c>
      <c r="U100" s="66">
        <f t="shared" si="20"/>
        <v>0.21138537311723268</v>
      </c>
    </row>
    <row r="101" spans="2:21">
      <c r="B101" s="523"/>
      <c r="C101" s="6" t="s">
        <v>389</v>
      </c>
      <c r="D101" s="300"/>
      <c r="E101" s="300"/>
      <c r="F101" s="22">
        <v>17352</v>
      </c>
      <c r="G101" s="66">
        <v>0.12998239634443237</v>
      </c>
      <c r="H101" s="22">
        <v>3358</v>
      </c>
      <c r="I101" s="66">
        <v>9.3083853083853085E-2</v>
      </c>
      <c r="J101" s="22">
        <v>3127</v>
      </c>
      <c r="K101" s="66">
        <v>0.11076476214090893</v>
      </c>
      <c r="L101" s="300"/>
      <c r="M101" s="300"/>
      <c r="N101" s="22">
        <v>18284</v>
      </c>
      <c r="O101" s="66">
        <v>0.11462101218051994</v>
      </c>
      <c r="P101" s="22">
        <v>3191</v>
      </c>
      <c r="Q101" s="66">
        <v>7.3652625504904784E-2</v>
      </c>
      <c r="R101" s="22">
        <v>3281</v>
      </c>
      <c r="S101" s="66">
        <v>9.7529799946493856E-2</v>
      </c>
      <c r="T101" s="22">
        <f t="shared" si="19"/>
        <v>932</v>
      </c>
      <c r="U101" s="66">
        <f t="shared" si="20"/>
        <v>5.3711387736284005E-2</v>
      </c>
    </row>
    <row r="102" spans="2:21">
      <c r="B102" s="523"/>
      <c r="C102" s="6" t="s">
        <v>374</v>
      </c>
      <c r="D102" s="300"/>
      <c r="E102" s="300"/>
      <c r="F102" s="22">
        <v>2019</v>
      </c>
      <c r="G102" s="66">
        <v>1.5124161953631221E-2</v>
      </c>
      <c r="H102" s="22">
        <v>469</v>
      </c>
      <c r="I102" s="66">
        <v>1.3000693000693E-2</v>
      </c>
      <c r="J102" s="22">
        <v>336</v>
      </c>
      <c r="K102" s="66">
        <v>1.1901810066947682E-2</v>
      </c>
      <c r="L102" s="300"/>
      <c r="M102" s="300"/>
      <c r="N102" s="22">
        <v>3203</v>
      </c>
      <c r="O102" s="66">
        <v>2.0079364581831405E-2</v>
      </c>
      <c r="P102" s="22">
        <v>736</v>
      </c>
      <c r="Q102" s="66">
        <v>1.6987882285054819E-2</v>
      </c>
      <c r="R102" s="22">
        <v>466</v>
      </c>
      <c r="S102" s="66">
        <v>1.3852144704378585E-2</v>
      </c>
      <c r="T102" s="22">
        <f t="shared" si="19"/>
        <v>1184</v>
      </c>
      <c r="U102" s="66">
        <f t="shared" si="20"/>
        <v>0.58642892521050027</v>
      </c>
    </row>
    <row r="103" spans="2:21">
      <c r="B103" s="523"/>
      <c r="C103" s="6" t="s">
        <v>163</v>
      </c>
      <c r="D103" s="300"/>
      <c r="E103" s="300"/>
      <c r="F103" s="22">
        <v>9358</v>
      </c>
      <c r="G103" s="66">
        <v>7.0100003745458633E-2</v>
      </c>
      <c r="H103" s="22">
        <v>1361</v>
      </c>
      <c r="I103" s="66">
        <v>3.7726957726957729E-2</v>
      </c>
      <c r="J103" s="22">
        <v>1593</v>
      </c>
      <c r="K103" s="66">
        <v>5.6427331656689457E-2</v>
      </c>
      <c r="L103" s="300"/>
      <c r="M103" s="300"/>
      <c r="N103" s="22">
        <v>11118</v>
      </c>
      <c r="O103" s="66">
        <v>6.969790053724681E-2</v>
      </c>
      <c r="P103" s="22">
        <v>1502</v>
      </c>
      <c r="Q103" s="66">
        <v>3.4668205424120024E-2</v>
      </c>
      <c r="R103" s="22">
        <v>1882</v>
      </c>
      <c r="S103" s="66">
        <v>5.5943640200945277E-2</v>
      </c>
      <c r="T103" s="22">
        <f t="shared" si="19"/>
        <v>1760</v>
      </c>
      <c r="U103" s="66">
        <f t="shared" si="20"/>
        <v>0.18807437486642445</v>
      </c>
    </row>
    <row r="104" spans="2:21">
      <c r="B104" s="523"/>
      <c r="C104" s="6" t="s">
        <v>154</v>
      </c>
      <c r="D104" s="300"/>
      <c r="E104" s="300"/>
      <c r="F104" s="22">
        <v>133495</v>
      </c>
      <c r="G104" s="66">
        <v>1</v>
      </c>
      <c r="H104" s="22">
        <v>36075</v>
      </c>
      <c r="I104" s="66">
        <v>1</v>
      </c>
      <c r="J104" s="22">
        <v>28231</v>
      </c>
      <c r="K104" s="66">
        <v>1</v>
      </c>
      <c r="L104" s="300"/>
      <c r="M104" s="300"/>
      <c r="N104" s="22">
        <v>159517</v>
      </c>
      <c r="O104" s="66">
        <v>1</v>
      </c>
      <c r="P104" s="22">
        <v>43325</v>
      </c>
      <c r="Q104" s="66">
        <v>1</v>
      </c>
      <c r="R104" s="22">
        <v>33641</v>
      </c>
      <c r="S104" s="66">
        <v>1</v>
      </c>
      <c r="T104" s="22">
        <f t="shared" si="19"/>
        <v>26022</v>
      </c>
      <c r="U104" s="66">
        <f t="shared" si="20"/>
        <v>0.19492864901307166</v>
      </c>
    </row>
    <row r="105" spans="2:21">
      <c r="B105" s="455" t="s">
        <v>192</v>
      </c>
      <c r="C105" s="6" t="s">
        <v>388</v>
      </c>
      <c r="D105" s="300"/>
      <c r="E105" s="300"/>
      <c r="F105" s="22">
        <v>7428</v>
      </c>
      <c r="G105" s="66">
        <v>0.59210840972499001</v>
      </c>
      <c r="H105" s="22">
        <v>2177</v>
      </c>
      <c r="I105" s="66">
        <v>0.71167048054919912</v>
      </c>
      <c r="J105" s="22">
        <v>1559</v>
      </c>
      <c r="K105" s="66">
        <v>0.65366876310272537</v>
      </c>
      <c r="L105" s="300"/>
      <c r="M105" s="300"/>
      <c r="N105" s="22">
        <v>7741</v>
      </c>
      <c r="O105" s="66">
        <v>0.57383246849518166</v>
      </c>
      <c r="P105" s="22">
        <v>2350</v>
      </c>
      <c r="Q105" s="66">
        <v>0.69712251557401361</v>
      </c>
      <c r="R105" s="22">
        <v>1541</v>
      </c>
      <c r="S105" s="66">
        <v>0.63651383725733168</v>
      </c>
      <c r="T105" s="22">
        <f t="shared" si="19"/>
        <v>313</v>
      </c>
      <c r="U105" s="66">
        <f t="shared" si="20"/>
        <v>4.2137856758212168E-2</v>
      </c>
    </row>
    <row r="106" spans="2:21">
      <c r="B106" s="523"/>
      <c r="C106" s="6" t="s">
        <v>389</v>
      </c>
      <c r="D106" s="300"/>
      <c r="E106" s="300"/>
      <c r="F106" s="22">
        <v>3352</v>
      </c>
      <c r="G106" s="66">
        <v>0.26719808688720603</v>
      </c>
      <c r="H106" s="22">
        <v>629</v>
      </c>
      <c r="I106" s="66">
        <v>0.20562275253350767</v>
      </c>
      <c r="J106" s="22">
        <v>598</v>
      </c>
      <c r="K106" s="66">
        <v>0.25073375262054509</v>
      </c>
      <c r="L106" s="300"/>
      <c r="M106" s="300"/>
      <c r="N106" s="22">
        <v>3773</v>
      </c>
      <c r="O106" s="66">
        <v>0.27968865826538175</v>
      </c>
      <c r="P106" s="22">
        <v>758</v>
      </c>
      <c r="Q106" s="66">
        <v>0.22485909225749037</v>
      </c>
      <c r="R106" s="22">
        <v>626</v>
      </c>
      <c r="S106" s="66">
        <v>0.25857083849648904</v>
      </c>
      <c r="T106" s="22">
        <f t="shared" si="19"/>
        <v>421</v>
      </c>
      <c r="U106" s="66">
        <f t="shared" si="20"/>
        <v>0.1255966587112172</v>
      </c>
    </row>
    <row r="107" spans="2:21">
      <c r="B107" s="523"/>
      <c r="C107" s="6" t="s">
        <v>374</v>
      </c>
      <c r="D107" s="300"/>
      <c r="E107" s="300"/>
      <c r="F107" s="22">
        <v>89</v>
      </c>
      <c r="G107" s="66">
        <v>7.0944599442008772E-3</v>
      </c>
      <c r="H107" s="22">
        <v>18</v>
      </c>
      <c r="I107" s="66">
        <v>5.8842759071592024E-3</v>
      </c>
      <c r="J107" s="22">
        <v>14</v>
      </c>
      <c r="K107" s="66">
        <v>5.8700209643605871E-3</v>
      </c>
      <c r="L107" s="300"/>
      <c r="M107" s="300"/>
      <c r="N107" s="22">
        <v>96</v>
      </c>
      <c r="O107" s="66">
        <v>7.1163825055596741E-3</v>
      </c>
      <c r="P107" s="22">
        <v>15</v>
      </c>
      <c r="Q107" s="66">
        <v>4.4497181845149806E-3</v>
      </c>
      <c r="R107" s="263" t="s">
        <v>169</v>
      </c>
      <c r="S107" s="263" t="s">
        <v>169</v>
      </c>
      <c r="T107" s="22">
        <f t="shared" si="19"/>
        <v>7</v>
      </c>
      <c r="U107" s="66">
        <f t="shared" si="20"/>
        <v>7.8651685393258425E-2</v>
      </c>
    </row>
    <row r="108" spans="2:21">
      <c r="B108" s="523"/>
      <c r="C108" s="6" t="s">
        <v>163</v>
      </c>
      <c r="D108" s="300"/>
      <c r="E108" s="300"/>
      <c r="F108" s="22">
        <v>1676</v>
      </c>
      <c r="G108" s="66">
        <v>0.13359904344360302</v>
      </c>
      <c r="H108" s="22">
        <v>235</v>
      </c>
      <c r="I108" s="66">
        <v>7.6822491010134025E-2</v>
      </c>
      <c r="J108" s="22">
        <v>214</v>
      </c>
      <c r="K108" s="66">
        <v>8.9727463312368971E-2</v>
      </c>
      <c r="L108" s="300"/>
      <c r="M108" s="300"/>
      <c r="N108" s="22">
        <v>1880</v>
      </c>
      <c r="O108" s="66">
        <v>0.13936249073387694</v>
      </c>
      <c r="P108" s="22">
        <v>248</v>
      </c>
      <c r="Q108" s="66">
        <v>7.3568673983981009E-2</v>
      </c>
      <c r="R108" s="22">
        <v>245</v>
      </c>
      <c r="S108" s="66">
        <v>0.10119785212722016</v>
      </c>
      <c r="T108" s="22">
        <f t="shared" si="19"/>
        <v>204</v>
      </c>
      <c r="U108" s="66">
        <f t="shared" si="20"/>
        <v>0.12171837708830549</v>
      </c>
    </row>
    <row r="109" spans="2:21">
      <c r="B109" s="523"/>
      <c r="C109" s="6" t="s">
        <v>154</v>
      </c>
      <c r="D109" s="300"/>
      <c r="E109" s="300"/>
      <c r="F109" s="22">
        <v>12545</v>
      </c>
      <c r="G109" s="66">
        <v>1</v>
      </c>
      <c r="H109" s="22">
        <v>3059</v>
      </c>
      <c r="I109" s="66">
        <v>1</v>
      </c>
      <c r="J109" s="22">
        <v>2385</v>
      </c>
      <c r="K109" s="66">
        <v>1</v>
      </c>
      <c r="L109" s="300"/>
      <c r="M109" s="300"/>
      <c r="N109" s="22">
        <v>13490</v>
      </c>
      <c r="O109" s="66">
        <v>1</v>
      </c>
      <c r="P109" s="22">
        <v>3371</v>
      </c>
      <c r="Q109" s="66">
        <v>1</v>
      </c>
      <c r="R109" s="22">
        <v>2421</v>
      </c>
      <c r="S109" s="66">
        <v>1</v>
      </c>
      <c r="T109" s="22">
        <f t="shared" si="19"/>
        <v>945</v>
      </c>
      <c r="U109" s="66">
        <f t="shared" si="20"/>
        <v>7.532881626145875E-2</v>
      </c>
    </row>
    <row r="110" spans="2:21">
      <c r="B110" s="455" t="s">
        <v>193</v>
      </c>
      <c r="C110" s="6" t="s">
        <v>388</v>
      </c>
      <c r="D110" s="300"/>
      <c r="E110" s="300"/>
      <c r="F110" s="22">
        <v>3858</v>
      </c>
      <c r="G110" s="66">
        <v>0.62366634335596505</v>
      </c>
      <c r="H110" s="22">
        <v>1291</v>
      </c>
      <c r="I110" s="66">
        <v>0.75101803374054688</v>
      </c>
      <c r="J110" s="22">
        <v>941</v>
      </c>
      <c r="K110" s="66">
        <v>0.69140337986774436</v>
      </c>
      <c r="L110" s="300"/>
      <c r="M110" s="300"/>
      <c r="N110" s="22">
        <v>4449</v>
      </c>
      <c r="O110" s="66">
        <v>0.63475531459552004</v>
      </c>
      <c r="P110" s="22">
        <v>1512</v>
      </c>
      <c r="Q110" s="66">
        <v>0.78139534883720929</v>
      </c>
      <c r="R110" s="22">
        <v>1111</v>
      </c>
      <c r="S110" s="66">
        <v>0.69567939887288666</v>
      </c>
      <c r="T110" s="22">
        <f t="shared" si="19"/>
        <v>591</v>
      </c>
      <c r="U110" s="66">
        <f t="shared" si="20"/>
        <v>0.15318818040435458</v>
      </c>
    </row>
    <row r="111" spans="2:21">
      <c r="B111" s="523"/>
      <c r="C111" s="6" t="s">
        <v>389</v>
      </c>
      <c r="D111" s="300"/>
      <c r="E111" s="300"/>
      <c r="F111" s="22">
        <v>1225</v>
      </c>
      <c r="G111" s="66">
        <v>0.19802780472033624</v>
      </c>
      <c r="H111" s="22">
        <v>260</v>
      </c>
      <c r="I111" s="66">
        <v>0.15125072716695753</v>
      </c>
      <c r="J111" s="22">
        <v>241</v>
      </c>
      <c r="K111" s="66">
        <v>0.17707567964731816</v>
      </c>
      <c r="L111" s="300"/>
      <c r="M111" s="300"/>
      <c r="N111" s="22">
        <v>1285</v>
      </c>
      <c r="O111" s="66">
        <v>0.1833357112284206</v>
      </c>
      <c r="P111" s="22">
        <v>247</v>
      </c>
      <c r="Q111" s="66">
        <v>0.12764857881136951</v>
      </c>
      <c r="R111" s="22">
        <v>255</v>
      </c>
      <c r="S111" s="66">
        <v>0.15967438948027551</v>
      </c>
      <c r="T111" s="22">
        <f t="shared" si="19"/>
        <v>60</v>
      </c>
      <c r="U111" s="66">
        <f t="shared" si="20"/>
        <v>4.8979591836734691E-2</v>
      </c>
    </row>
    <row r="112" spans="2:21">
      <c r="B112" s="523"/>
      <c r="C112" s="6" t="s">
        <v>374</v>
      </c>
      <c r="D112" s="300"/>
      <c r="E112" s="300"/>
      <c r="F112" s="22">
        <v>63</v>
      </c>
      <c r="G112" s="66">
        <v>1.0184287099903006E-2</v>
      </c>
      <c r="H112" s="22">
        <v>12</v>
      </c>
      <c r="I112" s="66">
        <v>6.9808027923211171E-3</v>
      </c>
      <c r="J112" s="263" t="s">
        <v>169</v>
      </c>
      <c r="K112" s="263" t="s">
        <v>169</v>
      </c>
      <c r="L112" s="300"/>
      <c r="M112" s="300"/>
      <c r="N112" s="22">
        <v>62</v>
      </c>
      <c r="O112" s="66">
        <v>8.8457697246397491E-3</v>
      </c>
      <c r="P112" s="22">
        <v>11</v>
      </c>
      <c r="Q112" s="66">
        <v>5.6847545219638239E-3</v>
      </c>
      <c r="R112" s="263" t="s">
        <v>169</v>
      </c>
      <c r="S112" s="263" t="s">
        <v>169</v>
      </c>
      <c r="T112" s="22">
        <f t="shared" si="19"/>
        <v>-1</v>
      </c>
      <c r="U112" s="66">
        <f t="shared" si="20"/>
        <v>-1.5873015873015872E-2</v>
      </c>
    </row>
    <row r="113" spans="2:21">
      <c r="B113" s="523"/>
      <c r="C113" s="6" t="s">
        <v>163</v>
      </c>
      <c r="D113" s="300"/>
      <c r="E113" s="300"/>
      <c r="F113" s="22">
        <v>1040</v>
      </c>
      <c r="G113" s="66">
        <v>0.16812156482379567</v>
      </c>
      <c r="H113" s="22">
        <v>156</v>
      </c>
      <c r="I113" s="66">
        <v>9.0750436300174514E-2</v>
      </c>
      <c r="J113" s="22">
        <v>174</v>
      </c>
      <c r="K113" s="66">
        <v>0.1278471711976488</v>
      </c>
      <c r="L113" s="300"/>
      <c r="M113" s="300"/>
      <c r="N113" s="22">
        <v>1213</v>
      </c>
      <c r="O113" s="66">
        <v>0.17306320445141959</v>
      </c>
      <c r="P113" s="22">
        <v>165</v>
      </c>
      <c r="Q113" s="66">
        <v>8.5271317829457363E-2</v>
      </c>
      <c r="R113" s="22">
        <v>224</v>
      </c>
      <c r="S113" s="66">
        <v>0.14026299311208515</v>
      </c>
      <c r="T113" s="22">
        <f t="shared" si="19"/>
        <v>173</v>
      </c>
      <c r="U113" s="66">
        <f t="shared" si="20"/>
        <v>0.16634615384615384</v>
      </c>
    </row>
    <row r="114" spans="2:21">
      <c r="B114" s="527"/>
      <c r="C114" s="6" t="s">
        <v>154</v>
      </c>
      <c r="D114" s="300"/>
      <c r="E114" s="300"/>
      <c r="F114" s="22">
        <v>6186</v>
      </c>
      <c r="G114" s="66">
        <v>1</v>
      </c>
      <c r="H114" s="22">
        <v>1719</v>
      </c>
      <c r="I114" s="66">
        <v>1</v>
      </c>
      <c r="J114" s="22">
        <v>1361</v>
      </c>
      <c r="K114" s="66">
        <v>1</v>
      </c>
      <c r="L114" s="300"/>
      <c r="M114" s="300"/>
      <c r="N114" s="22">
        <v>7009</v>
      </c>
      <c r="O114" s="66">
        <v>1</v>
      </c>
      <c r="P114" s="22">
        <v>1935</v>
      </c>
      <c r="Q114" s="66">
        <v>1</v>
      </c>
      <c r="R114" s="22">
        <v>1597</v>
      </c>
      <c r="S114" s="66">
        <v>1</v>
      </c>
      <c r="T114" s="22">
        <f t="shared" si="19"/>
        <v>823</v>
      </c>
      <c r="U114" s="66">
        <f t="shared" si="20"/>
        <v>0.13304235370190753</v>
      </c>
    </row>
    <row r="115" spans="2:21">
      <c r="B115" s="455" t="s">
        <v>195</v>
      </c>
      <c r="C115" s="6" t="s">
        <v>388</v>
      </c>
      <c r="D115" s="300"/>
      <c r="E115" s="300"/>
      <c r="F115" s="22">
        <v>1160</v>
      </c>
      <c r="G115" s="66">
        <v>0.58350100603621735</v>
      </c>
      <c r="H115" s="22">
        <v>387</v>
      </c>
      <c r="I115" s="66">
        <v>0.65928449744463369</v>
      </c>
      <c r="J115" s="22">
        <v>294</v>
      </c>
      <c r="K115" s="66">
        <v>0.65478841870824056</v>
      </c>
      <c r="L115" s="300"/>
      <c r="M115" s="300"/>
      <c r="N115" s="22">
        <v>1259</v>
      </c>
      <c r="O115" s="66">
        <v>0.54573038578240141</v>
      </c>
      <c r="P115" s="22">
        <v>435</v>
      </c>
      <c r="Q115" s="66">
        <v>0.66513761467889909</v>
      </c>
      <c r="R115" s="22">
        <v>298</v>
      </c>
      <c r="S115" s="66">
        <v>0.60940695296523517</v>
      </c>
      <c r="T115" s="22">
        <f t="shared" si="19"/>
        <v>99</v>
      </c>
      <c r="U115" s="66">
        <f t="shared" si="20"/>
        <v>8.5344827586206901E-2</v>
      </c>
    </row>
    <row r="116" spans="2:21">
      <c r="B116" s="523"/>
      <c r="C116" s="6" t="s">
        <v>389</v>
      </c>
      <c r="D116" s="300"/>
      <c r="E116" s="300"/>
      <c r="F116" s="22">
        <v>526</v>
      </c>
      <c r="G116" s="66">
        <v>0.26458752515090544</v>
      </c>
      <c r="H116" s="22">
        <v>132</v>
      </c>
      <c r="I116" s="66">
        <v>0.22487223168654175</v>
      </c>
      <c r="J116" s="22">
        <v>107</v>
      </c>
      <c r="K116" s="66">
        <v>0.23830734966592429</v>
      </c>
      <c r="L116" s="300"/>
      <c r="M116" s="300"/>
      <c r="N116" s="22">
        <v>681</v>
      </c>
      <c r="O116" s="66">
        <v>0.29518855656697007</v>
      </c>
      <c r="P116" s="22">
        <v>157</v>
      </c>
      <c r="Q116" s="66">
        <v>0.2400611620795107</v>
      </c>
      <c r="R116" s="22">
        <v>131</v>
      </c>
      <c r="S116" s="66">
        <v>0.26789366053169733</v>
      </c>
      <c r="T116" s="22">
        <f t="shared" si="19"/>
        <v>155</v>
      </c>
      <c r="U116" s="66">
        <f t="shared" si="20"/>
        <v>0.29467680608365021</v>
      </c>
    </row>
    <row r="117" spans="2:21">
      <c r="B117" s="523"/>
      <c r="C117" s="6" t="s">
        <v>374</v>
      </c>
      <c r="D117" s="300"/>
      <c r="E117" s="300"/>
      <c r="F117" s="22">
        <v>18</v>
      </c>
      <c r="G117" s="66">
        <v>9.0543259557344068E-3</v>
      </c>
      <c r="H117" s="263" t="s">
        <v>169</v>
      </c>
      <c r="I117" s="263" t="s">
        <v>169</v>
      </c>
      <c r="J117" s="263" t="s">
        <v>169</v>
      </c>
      <c r="K117" s="263" t="s">
        <v>169</v>
      </c>
      <c r="L117" s="300"/>
      <c r="M117" s="300"/>
      <c r="N117" s="22">
        <v>18</v>
      </c>
      <c r="O117" s="66">
        <v>7.8023407022106634E-3</v>
      </c>
      <c r="P117" s="263" t="s">
        <v>169</v>
      </c>
      <c r="Q117" s="263" t="s">
        <v>169</v>
      </c>
      <c r="R117" s="263" t="s">
        <v>169</v>
      </c>
      <c r="S117" s="263" t="s">
        <v>169</v>
      </c>
      <c r="T117" s="22">
        <f t="shared" si="19"/>
        <v>0</v>
      </c>
      <c r="U117" s="66">
        <f t="shared" si="20"/>
        <v>0</v>
      </c>
    </row>
    <row r="118" spans="2:21">
      <c r="B118" s="527"/>
      <c r="C118" s="6" t="s">
        <v>163</v>
      </c>
      <c r="D118" s="300"/>
      <c r="E118" s="300"/>
      <c r="F118" s="22">
        <v>284</v>
      </c>
      <c r="G118" s="66">
        <v>0.14285714285714285</v>
      </c>
      <c r="H118" s="22">
        <v>65</v>
      </c>
      <c r="I118" s="66">
        <v>0.11073253833049404</v>
      </c>
      <c r="J118" s="22">
        <v>44</v>
      </c>
      <c r="K118" s="66">
        <v>9.7995545657015584E-2</v>
      </c>
      <c r="L118" s="300"/>
      <c r="M118" s="300"/>
      <c r="N118" s="22">
        <v>349</v>
      </c>
      <c r="O118" s="66">
        <v>0.15127871694841785</v>
      </c>
      <c r="P118" s="22">
        <v>59</v>
      </c>
      <c r="Q118" s="66">
        <v>9.0214067278287458E-2</v>
      </c>
      <c r="R118" s="22">
        <v>58</v>
      </c>
      <c r="S118" s="66">
        <v>0.11860940695296524</v>
      </c>
      <c r="T118" s="22">
        <f t="shared" si="19"/>
        <v>65</v>
      </c>
      <c r="U118" s="66">
        <f t="shared" si="20"/>
        <v>0.22887323943661972</v>
      </c>
    </row>
    <row r="119" spans="2:21">
      <c r="B119" s="523"/>
      <c r="C119" s="6" t="s">
        <v>154</v>
      </c>
      <c r="D119" s="300"/>
      <c r="E119" s="300"/>
      <c r="F119" s="22">
        <v>1988</v>
      </c>
      <c r="G119" s="66">
        <v>1</v>
      </c>
      <c r="H119" s="22">
        <v>587</v>
      </c>
      <c r="I119" s="66">
        <v>1</v>
      </c>
      <c r="J119" s="22">
        <v>449</v>
      </c>
      <c r="K119" s="66">
        <v>1</v>
      </c>
      <c r="L119" s="300"/>
      <c r="M119" s="300"/>
      <c r="N119" s="22">
        <v>2307</v>
      </c>
      <c r="O119" s="66">
        <v>1</v>
      </c>
      <c r="P119" s="22">
        <v>654</v>
      </c>
      <c r="Q119" s="66">
        <v>1</v>
      </c>
      <c r="R119" s="22">
        <v>489</v>
      </c>
      <c r="S119" s="66">
        <v>1</v>
      </c>
      <c r="T119" s="22">
        <f t="shared" si="19"/>
        <v>319</v>
      </c>
      <c r="U119" s="66">
        <f t="shared" si="20"/>
        <v>0.16046277665995975</v>
      </c>
    </row>
    <row r="120" spans="2:21">
      <c r="B120" s="455" t="s">
        <v>194</v>
      </c>
      <c r="C120" s="6" t="s">
        <v>388</v>
      </c>
      <c r="D120" s="300"/>
      <c r="E120" s="300"/>
      <c r="F120" s="22">
        <v>299</v>
      </c>
      <c r="G120" s="66">
        <v>0.36959208899876389</v>
      </c>
      <c r="H120" s="22">
        <v>112</v>
      </c>
      <c r="I120" s="66">
        <v>0.5161290322580645</v>
      </c>
      <c r="J120" s="22">
        <v>118</v>
      </c>
      <c r="K120" s="66">
        <v>0.45210727969348657</v>
      </c>
      <c r="L120" s="300"/>
      <c r="M120" s="300"/>
      <c r="N120" s="22">
        <v>359</v>
      </c>
      <c r="O120" s="66">
        <v>0.39493949394939493</v>
      </c>
      <c r="P120" s="22">
        <v>106</v>
      </c>
      <c r="Q120" s="66">
        <v>0.5</v>
      </c>
      <c r="R120" s="22">
        <v>131</v>
      </c>
      <c r="S120" s="66">
        <v>0.51372549019607838</v>
      </c>
      <c r="T120" s="22">
        <f t="shared" si="19"/>
        <v>60</v>
      </c>
      <c r="U120" s="66">
        <f t="shared" si="20"/>
        <v>0.20066889632107024</v>
      </c>
    </row>
    <row r="121" spans="2:21">
      <c r="B121" s="523"/>
      <c r="C121" s="6" t="s">
        <v>389</v>
      </c>
      <c r="D121" s="300"/>
      <c r="E121" s="300"/>
      <c r="F121" s="22">
        <v>423</v>
      </c>
      <c r="G121" s="66">
        <v>0.52286773794808405</v>
      </c>
      <c r="H121" s="22">
        <v>92</v>
      </c>
      <c r="I121" s="66">
        <v>0.42396313364055299</v>
      </c>
      <c r="J121" s="22">
        <v>121</v>
      </c>
      <c r="K121" s="66">
        <v>0.46360153256704983</v>
      </c>
      <c r="L121" s="300"/>
      <c r="M121" s="300"/>
      <c r="N121" s="22">
        <v>428</v>
      </c>
      <c r="O121" s="66">
        <v>0.47084708470847086</v>
      </c>
      <c r="P121" s="22">
        <v>96</v>
      </c>
      <c r="Q121" s="66">
        <v>0.45283018867924529</v>
      </c>
      <c r="R121" s="22">
        <v>99</v>
      </c>
      <c r="S121" s="66">
        <v>0.38823529411764707</v>
      </c>
      <c r="T121" s="22">
        <f t="shared" si="19"/>
        <v>5</v>
      </c>
      <c r="U121" s="66">
        <f t="shared" si="20"/>
        <v>1.1820330969267139E-2</v>
      </c>
    </row>
    <row r="122" spans="2:21">
      <c r="B122" s="523"/>
      <c r="C122" s="6" t="s">
        <v>374</v>
      </c>
      <c r="D122" s="300"/>
      <c r="E122" s="300"/>
      <c r="F122" s="22">
        <v>13</v>
      </c>
      <c r="G122" s="66">
        <v>1.6069221260815822E-2</v>
      </c>
      <c r="H122" s="263" t="s">
        <v>169</v>
      </c>
      <c r="I122" s="263" t="s">
        <v>169</v>
      </c>
      <c r="J122" s="263" t="s">
        <v>169</v>
      </c>
      <c r="K122" s="263" t="s">
        <v>169</v>
      </c>
      <c r="L122" s="300"/>
      <c r="M122" s="300"/>
      <c r="N122" s="263" t="s">
        <v>169</v>
      </c>
      <c r="O122" s="263" t="s">
        <v>169</v>
      </c>
      <c r="P122" s="263" t="s">
        <v>169</v>
      </c>
      <c r="Q122" s="263" t="s">
        <v>169</v>
      </c>
      <c r="R122" s="263" t="s">
        <v>169</v>
      </c>
      <c r="S122" s="263" t="s">
        <v>169</v>
      </c>
      <c r="T122" s="263" t="s">
        <v>169</v>
      </c>
      <c r="U122" s="263" t="s">
        <v>169</v>
      </c>
    </row>
    <row r="123" spans="2:21">
      <c r="B123" s="523"/>
      <c r="C123" s="6" t="s">
        <v>163</v>
      </c>
      <c r="D123" s="300"/>
      <c r="E123" s="300"/>
      <c r="F123" s="22">
        <v>74</v>
      </c>
      <c r="G123" s="66">
        <v>9.1470951792336219E-2</v>
      </c>
      <c r="H123" s="22">
        <v>12</v>
      </c>
      <c r="I123" s="66">
        <v>5.5299539170506916E-2</v>
      </c>
      <c r="J123" s="22">
        <v>19</v>
      </c>
      <c r="K123" s="66">
        <v>7.2796934865900387E-2</v>
      </c>
      <c r="L123" s="300"/>
      <c r="M123" s="300"/>
      <c r="N123" s="22">
        <v>113</v>
      </c>
      <c r="O123" s="66">
        <v>0.12431243124312431</v>
      </c>
      <c r="P123" s="263" t="s">
        <v>169</v>
      </c>
      <c r="Q123" s="263" t="s">
        <v>169</v>
      </c>
      <c r="R123" s="22">
        <v>24</v>
      </c>
      <c r="S123" s="66">
        <v>9.4117647058823528E-2</v>
      </c>
      <c r="T123" s="22">
        <f t="shared" si="19"/>
        <v>39</v>
      </c>
      <c r="U123" s="66">
        <f t="shared" si="20"/>
        <v>0.52702702702702697</v>
      </c>
    </row>
    <row r="124" spans="2:21">
      <c r="B124" s="523"/>
      <c r="C124" s="6" t="s">
        <v>154</v>
      </c>
      <c r="D124" s="300"/>
      <c r="E124" s="300"/>
      <c r="F124" s="22">
        <v>809</v>
      </c>
      <c r="G124" s="66">
        <v>1</v>
      </c>
      <c r="H124" s="22">
        <v>217</v>
      </c>
      <c r="I124" s="66">
        <v>1</v>
      </c>
      <c r="J124" s="22">
        <v>261</v>
      </c>
      <c r="K124" s="66">
        <v>1</v>
      </c>
      <c r="L124" s="300"/>
      <c r="M124" s="300"/>
      <c r="N124" s="22">
        <v>909</v>
      </c>
      <c r="O124" s="66">
        <v>1</v>
      </c>
      <c r="P124" s="22">
        <v>212</v>
      </c>
      <c r="Q124" s="66">
        <v>1</v>
      </c>
      <c r="R124" s="22">
        <v>255</v>
      </c>
      <c r="S124" s="66">
        <v>1</v>
      </c>
      <c r="T124" s="22">
        <f t="shared" si="19"/>
        <v>100</v>
      </c>
      <c r="U124" s="66">
        <f t="shared" si="20"/>
        <v>0.12360939431396786</v>
      </c>
    </row>
    <row r="125" spans="2:21">
      <c r="B125" s="455" t="s">
        <v>196</v>
      </c>
      <c r="C125" s="6" t="s">
        <v>388</v>
      </c>
      <c r="D125" s="300"/>
      <c r="E125" s="300"/>
      <c r="F125" s="22">
        <v>25824</v>
      </c>
      <c r="G125" s="66">
        <v>0.66875566489706073</v>
      </c>
      <c r="H125" s="22">
        <v>7890</v>
      </c>
      <c r="I125" s="66">
        <v>0.78742514970059885</v>
      </c>
      <c r="J125" s="22">
        <v>5476</v>
      </c>
      <c r="K125" s="66">
        <v>0.74270988742709887</v>
      </c>
      <c r="L125" s="300"/>
      <c r="M125" s="300"/>
      <c r="N125" s="22">
        <v>25471</v>
      </c>
      <c r="O125" s="66">
        <v>0.62461070649108608</v>
      </c>
      <c r="P125" s="22">
        <v>7790</v>
      </c>
      <c r="Q125" s="66">
        <v>0.75185792877135416</v>
      </c>
      <c r="R125" s="22">
        <v>5280</v>
      </c>
      <c r="S125" s="66">
        <v>0.71973827699018533</v>
      </c>
      <c r="T125" s="22">
        <f t="shared" si="19"/>
        <v>-353</v>
      </c>
      <c r="U125" s="66">
        <f t="shared" si="20"/>
        <v>-1.3669454770755885E-2</v>
      </c>
    </row>
    <row r="126" spans="2:21">
      <c r="B126" s="523"/>
      <c r="C126" s="6" t="s">
        <v>389</v>
      </c>
      <c r="D126" s="300"/>
      <c r="E126" s="300"/>
      <c r="F126" s="22">
        <v>6766</v>
      </c>
      <c r="G126" s="66">
        <v>0.175216884630325</v>
      </c>
      <c r="H126" s="22">
        <v>1153</v>
      </c>
      <c r="I126" s="66">
        <v>0.11506986027944112</v>
      </c>
      <c r="J126" s="22">
        <v>1090</v>
      </c>
      <c r="K126" s="66">
        <v>0.14783670147836703</v>
      </c>
      <c r="L126" s="300"/>
      <c r="M126" s="300"/>
      <c r="N126" s="22">
        <v>7950</v>
      </c>
      <c r="O126" s="66">
        <v>0.19495328477893034</v>
      </c>
      <c r="P126" s="22">
        <v>1463</v>
      </c>
      <c r="Q126" s="66">
        <v>0.14120258662291285</v>
      </c>
      <c r="R126" s="22">
        <v>1159</v>
      </c>
      <c r="S126" s="66">
        <v>0.15798800436205016</v>
      </c>
      <c r="T126" s="22">
        <f t="shared" si="19"/>
        <v>1184</v>
      </c>
      <c r="U126" s="66">
        <f t="shared" si="20"/>
        <v>0.17499261010937039</v>
      </c>
    </row>
    <row r="127" spans="2:21">
      <c r="B127" s="527"/>
      <c r="C127" s="6" t="s">
        <v>374</v>
      </c>
      <c r="D127" s="300"/>
      <c r="E127" s="300"/>
      <c r="F127" s="22">
        <v>1899</v>
      </c>
      <c r="G127" s="66">
        <v>4.9177780655185806E-2</v>
      </c>
      <c r="H127" s="22">
        <v>396</v>
      </c>
      <c r="I127" s="66">
        <v>3.9520958083832339E-2</v>
      </c>
      <c r="J127" s="22">
        <v>244</v>
      </c>
      <c r="K127" s="66">
        <v>3.3093720330937201E-2</v>
      </c>
      <c r="L127" s="300"/>
      <c r="M127" s="300"/>
      <c r="N127" s="22">
        <v>1950</v>
      </c>
      <c r="O127" s="66">
        <v>4.781873022879423E-2</v>
      </c>
      <c r="P127" s="22">
        <v>340</v>
      </c>
      <c r="Q127" s="66">
        <v>3.2815365312228548E-2</v>
      </c>
      <c r="R127" s="22">
        <v>226</v>
      </c>
      <c r="S127" s="66">
        <v>3.0806979280261722E-2</v>
      </c>
      <c r="T127" s="22">
        <f t="shared" si="19"/>
        <v>51</v>
      </c>
      <c r="U127" s="66">
        <f t="shared" si="20"/>
        <v>2.6856240126382307E-2</v>
      </c>
    </row>
    <row r="128" spans="2:21">
      <c r="B128" s="523"/>
      <c r="C128" s="6" t="s">
        <v>163</v>
      </c>
      <c r="D128" s="300"/>
      <c r="E128" s="300"/>
      <c r="F128" s="22">
        <v>4126</v>
      </c>
      <c r="G128" s="66">
        <v>0.10684966981742847</v>
      </c>
      <c r="H128" s="22">
        <v>581</v>
      </c>
      <c r="I128" s="66">
        <v>5.7984031936127743E-2</v>
      </c>
      <c r="J128" s="22">
        <v>563</v>
      </c>
      <c r="K128" s="66">
        <v>7.6359690763596902E-2</v>
      </c>
      <c r="L128" s="300"/>
      <c r="M128" s="300"/>
      <c r="N128" s="22">
        <v>5408</v>
      </c>
      <c r="O128" s="66">
        <v>0.13261727850118935</v>
      </c>
      <c r="P128" s="22">
        <v>768</v>
      </c>
      <c r="Q128" s="66">
        <v>7.4124119293504487E-2</v>
      </c>
      <c r="R128" s="22">
        <v>671</v>
      </c>
      <c r="S128" s="66">
        <v>9.1466739367502728E-2</v>
      </c>
      <c r="T128" s="22">
        <f t="shared" si="19"/>
        <v>1282</v>
      </c>
      <c r="U128" s="66">
        <f t="shared" si="20"/>
        <v>0.31071255453223462</v>
      </c>
    </row>
    <row r="129" spans="2:21">
      <c r="B129" s="523"/>
      <c r="C129" s="6" t="s">
        <v>154</v>
      </c>
      <c r="D129" s="300"/>
      <c r="E129" s="300"/>
      <c r="F129" s="22">
        <v>38615</v>
      </c>
      <c r="G129" s="66">
        <v>1</v>
      </c>
      <c r="H129" s="22">
        <v>10020</v>
      </c>
      <c r="I129" s="66">
        <v>1</v>
      </c>
      <c r="J129" s="22">
        <v>7373</v>
      </c>
      <c r="K129" s="66">
        <v>1</v>
      </c>
      <c r="L129" s="300"/>
      <c r="M129" s="300"/>
      <c r="N129" s="22">
        <v>40779</v>
      </c>
      <c r="O129" s="66">
        <v>1</v>
      </c>
      <c r="P129" s="22">
        <v>10361</v>
      </c>
      <c r="Q129" s="66">
        <v>1</v>
      </c>
      <c r="R129" s="22">
        <v>7336</v>
      </c>
      <c r="S129" s="66">
        <v>1</v>
      </c>
      <c r="T129" s="22">
        <f t="shared" si="19"/>
        <v>2164</v>
      </c>
      <c r="U129" s="66">
        <f t="shared" si="20"/>
        <v>5.6040398808753077E-2</v>
      </c>
    </row>
    <row r="130" spans="2:21">
      <c r="B130" s="455" t="s">
        <v>197</v>
      </c>
      <c r="C130" s="6" t="s">
        <v>388</v>
      </c>
      <c r="D130" s="300"/>
      <c r="E130" s="300"/>
      <c r="F130" s="22">
        <v>13276</v>
      </c>
      <c r="G130" s="66">
        <v>0.63038936372269705</v>
      </c>
      <c r="H130" s="22">
        <v>3962</v>
      </c>
      <c r="I130" s="66">
        <v>0.74698340874811464</v>
      </c>
      <c r="J130" s="22">
        <v>3056</v>
      </c>
      <c r="K130" s="66">
        <v>0.69328493647912881</v>
      </c>
      <c r="L130" s="300"/>
      <c r="M130" s="300"/>
      <c r="N130" s="22">
        <v>13950</v>
      </c>
      <c r="O130" s="66">
        <v>0.60441941074523398</v>
      </c>
      <c r="P130" s="22">
        <v>4418</v>
      </c>
      <c r="Q130" s="66">
        <v>0.74983027834351668</v>
      </c>
      <c r="R130" s="22">
        <v>3169</v>
      </c>
      <c r="S130" s="66">
        <v>0.68267987936234387</v>
      </c>
      <c r="T130" s="22">
        <f t="shared" si="19"/>
        <v>674</v>
      </c>
      <c r="U130" s="66">
        <f t="shared" si="20"/>
        <v>5.0768303705935526E-2</v>
      </c>
    </row>
    <row r="131" spans="2:21">
      <c r="B131" s="527"/>
      <c r="C131" s="6" t="s">
        <v>389</v>
      </c>
      <c r="D131" s="300"/>
      <c r="E131" s="300"/>
      <c r="F131" s="22">
        <v>4003</v>
      </c>
      <c r="G131" s="66">
        <v>0.19007597340930674</v>
      </c>
      <c r="H131" s="22">
        <v>804</v>
      </c>
      <c r="I131" s="66">
        <v>0.15158371040723981</v>
      </c>
      <c r="J131" s="22">
        <v>771</v>
      </c>
      <c r="K131" s="66">
        <v>0.17490925589836662</v>
      </c>
      <c r="L131" s="300"/>
      <c r="M131" s="300"/>
      <c r="N131" s="22">
        <v>4514</v>
      </c>
      <c r="O131" s="66">
        <v>0.19558058925476604</v>
      </c>
      <c r="P131" s="22">
        <v>848</v>
      </c>
      <c r="Q131" s="66">
        <v>0.14392396469789545</v>
      </c>
      <c r="R131" s="22">
        <v>792</v>
      </c>
      <c r="S131" s="66">
        <v>0.17061611374407584</v>
      </c>
      <c r="T131" s="22">
        <f t="shared" si="19"/>
        <v>511</v>
      </c>
      <c r="U131" s="66">
        <f t="shared" si="20"/>
        <v>0.12765425930552085</v>
      </c>
    </row>
    <row r="132" spans="2:21">
      <c r="B132" s="523"/>
      <c r="C132" s="6" t="s">
        <v>374</v>
      </c>
      <c r="D132" s="300"/>
      <c r="E132" s="300"/>
      <c r="F132" s="22">
        <v>341</v>
      </c>
      <c r="G132" s="66">
        <v>1.6191832858499525E-2</v>
      </c>
      <c r="H132" s="22">
        <v>54</v>
      </c>
      <c r="I132" s="66">
        <v>1.0180995475113122E-2</v>
      </c>
      <c r="J132" s="22">
        <v>37</v>
      </c>
      <c r="K132" s="66">
        <v>8.3938294010889297E-3</v>
      </c>
      <c r="L132" s="300"/>
      <c r="M132" s="300"/>
      <c r="N132" s="22">
        <v>325</v>
      </c>
      <c r="O132" s="66">
        <v>1.4081455805892547E-2</v>
      </c>
      <c r="P132" s="22">
        <v>63</v>
      </c>
      <c r="Q132" s="66">
        <v>1.0692464358452138E-2</v>
      </c>
      <c r="R132" s="22">
        <v>51</v>
      </c>
      <c r="S132" s="66">
        <v>1.0986643688065489E-2</v>
      </c>
      <c r="T132" s="22">
        <f t="shared" si="19"/>
        <v>-16</v>
      </c>
      <c r="U132" s="66">
        <f t="shared" si="20"/>
        <v>-4.6920821114369501E-2</v>
      </c>
    </row>
    <row r="133" spans="2:21">
      <c r="B133" s="523"/>
      <c r="C133" s="6" t="s">
        <v>163</v>
      </c>
      <c r="D133" s="300"/>
      <c r="E133" s="300"/>
      <c r="F133" s="22">
        <v>3440</v>
      </c>
      <c r="G133" s="66">
        <v>0.16334283000949668</v>
      </c>
      <c r="H133" s="22">
        <v>484</v>
      </c>
      <c r="I133" s="66">
        <v>9.1251885369532423E-2</v>
      </c>
      <c r="J133" s="22">
        <v>544</v>
      </c>
      <c r="K133" s="66">
        <v>0.12341197822141561</v>
      </c>
      <c r="L133" s="300"/>
      <c r="M133" s="300"/>
      <c r="N133" s="22">
        <v>4291</v>
      </c>
      <c r="O133" s="66">
        <v>0.18591854419410744</v>
      </c>
      <c r="P133" s="22">
        <v>563</v>
      </c>
      <c r="Q133" s="66">
        <v>9.5553292600135772E-2</v>
      </c>
      <c r="R133" s="22">
        <v>630</v>
      </c>
      <c r="S133" s="66">
        <v>0.13571736320551486</v>
      </c>
      <c r="T133" s="22">
        <f t="shared" si="19"/>
        <v>851</v>
      </c>
      <c r="U133" s="66">
        <f t="shared" si="20"/>
        <v>0.24738372093023256</v>
      </c>
    </row>
    <row r="134" spans="2:21">
      <c r="B134" s="523"/>
      <c r="C134" s="6" t="s">
        <v>154</v>
      </c>
      <c r="D134" s="300"/>
      <c r="E134" s="300"/>
      <c r="F134" s="22">
        <v>21060</v>
      </c>
      <c r="G134" s="66">
        <v>1</v>
      </c>
      <c r="H134" s="22">
        <v>5304</v>
      </c>
      <c r="I134" s="66">
        <v>1</v>
      </c>
      <c r="J134" s="22">
        <v>4408</v>
      </c>
      <c r="K134" s="66">
        <v>1</v>
      </c>
      <c r="L134" s="300"/>
      <c r="M134" s="300"/>
      <c r="N134" s="22">
        <v>23080</v>
      </c>
      <c r="O134" s="66">
        <v>1</v>
      </c>
      <c r="P134" s="22">
        <v>5892</v>
      </c>
      <c r="Q134" s="66">
        <v>1</v>
      </c>
      <c r="R134" s="22">
        <v>4642</v>
      </c>
      <c r="S134" s="66">
        <v>1</v>
      </c>
      <c r="T134" s="22">
        <f t="shared" si="19"/>
        <v>2020</v>
      </c>
      <c r="U134" s="66">
        <f t="shared" si="20"/>
        <v>9.5916429249762583E-2</v>
      </c>
    </row>
    <row r="135" spans="2:21">
      <c r="B135" s="455" t="s">
        <v>198</v>
      </c>
      <c r="C135" s="6" t="s">
        <v>388</v>
      </c>
      <c r="D135" s="300"/>
      <c r="E135" s="300"/>
      <c r="F135" s="22">
        <v>1424</v>
      </c>
      <c r="G135" s="66">
        <v>0.56040928768201492</v>
      </c>
      <c r="H135" s="22">
        <v>445</v>
      </c>
      <c r="I135" s="66">
        <v>0.65925925925925921</v>
      </c>
      <c r="J135" s="22">
        <v>368</v>
      </c>
      <c r="K135" s="66">
        <v>0.66306306306306306</v>
      </c>
      <c r="L135" s="300"/>
      <c r="M135" s="300"/>
      <c r="N135" s="22">
        <v>1366</v>
      </c>
      <c r="O135" s="66">
        <v>0.52700617283950613</v>
      </c>
      <c r="P135" s="22">
        <v>465</v>
      </c>
      <c r="Q135" s="66">
        <v>0.6283783783783784</v>
      </c>
      <c r="R135" s="22">
        <v>374</v>
      </c>
      <c r="S135" s="66">
        <v>0.62857142857142856</v>
      </c>
      <c r="T135" s="22">
        <f t="shared" si="19"/>
        <v>-58</v>
      </c>
      <c r="U135" s="66">
        <f t="shared" si="20"/>
        <v>-4.0730337078651688E-2</v>
      </c>
    </row>
    <row r="136" spans="2:21">
      <c r="B136" s="523"/>
      <c r="C136" s="6" t="s">
        <v>389</v>
      </c>
      <c r="D136" s="300"/>
      <c r="E136" s="300"/>
      <c r="F136" s="22">
        <v>821</v>
      </c>
      <c r="G136" s="66">
        <v>0.32310114128295947</v>
      </c>
      <c r="H136" s="22">
        <v>187</v>
      </c>
      <c r="I136" s="66">
        <v>0.27703703703703703</v>
      </c>
      <c r="J136" s="22">
        <v>135</v>
      </c>
      <c r="K136" s="66">
        <v>0.24324324324324326</v>
      </c>
      <c r="L136" s="300"/>
      <c r="M136" s="300"/>
      <c r="N136" s="22">
        <v>874</v>
      </c>
      <c r="O136" s="66">
        <v>0.33719135802469136</v>
      </c>
      <c r="P136" s="22">
        <v>221</v>
      </c>
      <c r="Q136" s="66">
        <v>0.29864864864864865</v>
      </c>
      <c r="R136" s="22">
        <v>158</v>
      </c>
      <c r="S136" s="66">
        <v>0.26554621848739496</v>
      </c>
      <c r="T136" s="22">
        <f t="shared" si="19"/>
        <v>53</v>
      </c>
      <c r="U136" s="66">
        <f t="shared" si="20"/>
        <v>6.4555420219244819E-2</v>
      </c>
    </row>
    <row r="137" spans="2:21">
      <c r="B137" s="523"/>
      <c r="C137" s="6" t="s">
        <v>374</v>
      </c>
      <c r="D137" s="300"/>
      <c r="E137" s="300"/>
      <c r="F137" s="22">
        <v>16</v>
      </c>
      <c r="G137" s="66">
        <v>6.2967335694608419E-3</v>
      </c>
      <c r="H137" s="263" t="s">
        <v>169</v>
      </c>
      <c r="I137" s="263" t="s">
        <v>169</v>
      </c>
      <c r="J137" s="263" t="s">
        <v>169</v>
      </c>
      <c r="K137" s="263" t="s">
        <v>169</v>
      </c>
      <c r="L137" s="300"/>
      <c r="M137" s="300"/>
      <c r="N137" s="22">
        <v>20</v>
      </c>
      <c r="O137" s="66">
        <v>7.716049382716049E-3</v>
      </c>
      <c r="P137" s="263" t="s">
        <v>169</v>
      </c>
      <c r="Q137" s="263" t="s">
        <v>169</v>
      </c>
      <c r="R137" s="263" t="s">
        <v>169</v>
      </c>
      <c r="S137" s="263" t="s">
        <v>169</v>
      </c>
      <c r="T137" s="22">
        <f t="shared" si="19"/>
        <v>4</v>
      </c>
      <c r="U137" s="66">
        <f t="shared" si="20"/>
        <v>0.25</v>
      </c>
    </row>
    <row r="138" spans="2:21">
      <c r="B138" s="523"/>
      <c r="C138" s="6" t="s">
        <v>163</v>
      </c>
      <c r="D138" s="300"/>
      <c r="E138" s="300"/>
      <c r="F138" s="22">
        <v>280</v>
      </c>
      <c r="G138" s="66">
        <v>0.11019283746556474</v>
      </c>
      <c r="H138" s="22">
        <v>42</v>
      </c>
      <c r="I138" s="66">
        <v>6.222222222222222E-2</v>
      </c>
      <c r="J138" s="22">
        <v>50</v>
      </c>
      <c r="K138" s="66">
        <v>9.0090090090090086E-2</v>
      </c>
      <c r="L138" s="300"/>
      <c r="M138" s="300"/>
      <c r="N138" s="22">
        <v>332</v>
      </c>
      <c r="O138" s="66">
        <v>0.12808641975308643</v>
      </c>
      <c r="P138" s="22">
        <v>52</v>
      </c>
      <c r="Q138" s="66">
        <v>7.0270270270270274E-2</v>
      </c>
      <c r="R138" s="22">
        <v>61</v>
      </c>
      <c r="S138" s="66">
        <v>0.10252100840336134</v>
      </c>
      <c r="T138" s="22">
        <f t="shared" si="19"/>
        <v>52</v>
      </c>
      <c r="U138" s="66">
        <f t="shared" si="20"/>
        <v>0.18571428571428572</v>
      </c>
    </row>
    <row r="139" spans="2:21">
      <c r="B139" s="527"/>
      <c r="C139" s="6" t="s">
        <v>154</v>
      </c>
      <c r="D139" s="300"/>
      <c r="E139" s="300"/>
      <c r="F139" s="22">
        <v>2541</v>
      </c>
      <c r="G139" s="66">
        <v>1</v>
      </c>
      <c r="H139" s="22">
        <v>675</v>
      </c>
      <c r="I139" s="66">
        <v>1</v>
      </c>
      <c r="J139" s="22">
        <v>555</v>
      </c>
      <c r="K139" s="66">
        <v>1</v>
      </c>
      <c r="L139" s="300"/>
      <c r="M139" s="300"/>
      <c r="N139" s="22">
        <v>2592</v>
      </c>
      <c r="O139" s="66">
        <v>1</v>
      </c>
      <c r="P139" s="22">
        <v>740</v>
      </c>
      <c r="Q139" s="66">
        <v>1</v>
      </c>
      <c r="R139" s="22">
        <v>595</v>
      </c>
      <c r="S139" s="66">
        <v>1</v>
      </c>
      <c r="T139" s="22">
        <f t="shared" ref="T139:T202" si="21">N139-F139</f>
        <v>51</v>
      </c>
      <c r="U139" s="66">
        <f t="shared" ref="U139:U202" si="22">T139/F139</f>
        <v>2.0070838252656435E-2</v>
      </c>
    </row>
    <row r="140" spans="2:21">
      <c r="B140" s="455" t="s">
        <v>199</v>
      </c>
      <c r="C140" s="6" t="s">
        <v>388</v>
      </c>
      <c r="D140" s="300"/>
      <c r="E140" s="300"/>
      <c r="F140" s="22">
        <v>3234</v>
      </c>
      <c r="G140" s="66">
        <v>0.60471204188481675</v>
      </c>
      <c r="H140" s="22">
        <v>1490</v>
      </c>
      <c r="I140" s="66">
        <v>0.73290703393999013</v>
      </c>
      <c r="J140" s="22">
        <v>524</v>
      </c>
      <c r="K140" s="66">
        <v>0.61358313817330212</v>
      </c>
      <c r="L140" s="300"/>
      <c r="M140" s="300"/>
      <c r="N140" s="22">
        <v>3374</v>
      </c>
      <c r="O140" s="66">
        <v>0.59939598507727843</v>
      </c>
      <c r="P140" s="22">
        <v>1542</v>
      </c>
      <c r="Q140" s="66">
        <v>0.71921641791044777</v>
      </c>
      <c r="R140" s="22">
        <v>513</v>
      </c>
      <c r="S140" s="66">
        <v>0.61363636363636365</v>
      </c>
      <c r="T140" s="22">
        <f t="shared" si="21"/>
        <v>140</v>
      </c>
      <c r="U140" s="66">
        <f t="shared" si="22"/>
        <v>4.3290043290043288E-2</v>
      </c>
    </row>
    <row r="141" spans="2:21">
      <c r="B141" s="523"/>
      <c r="C141" s="6" t="s">
        <v>389</v>
      </c>
      <c r="D141" s="300"/>
      <c r="E141" s="300"/>
      <c r="F141" s="22">
        <v>1564</v>
      </c>
      <c r="G141" s="66">
        <v>0.29244577412116679</v>
      </c>
      <c r="H141" s="22">
        <v>459</v>
      </c>
      <c r="I141" s="66">
        <v>0.22577471716674866</v>
      </c>
      <c r="J141" s="22">
        <v>221</v>
      </c>
      <c r="K141" s="66">
        <v>0.25878220140515223</v>
      </c>
      <c r="L141" s="300"/>
      <c r="M141" s="300"/>
      <c r="N141" s="22">
        <v>1585</v>
      </c>
      <c r="O141" s="66">
        <v>0.2815775448569906</v>
      </c>
      <c r="P141" s="22">
        <v>491</v>
      </c>
      <c r="Q141" s="66">
        <v>0.22901119402985073</v>
      </c>
      <c r="R141" s="22">
        <v>214</v>
      </c>
      <c r="S141" s="66">
        <v>0.25598086124401914</v>
      </c>
      <c r="T141" s="22">
        <f t="shared" si="21"/>
        <v>21</v>
      </c>
      <c r="U141" s="66">
        <f t="shared" si="22"/>
        <v>1.3427109974424553E-2</v>
      </c>
    </row>
    <row r="142" spans="2:21">
      <c r="B142" s="523"/>
      <c r="C142" s="6" t="s">
        <v>374</v>
      </c>
      <c r="D142" s="300"/>
      <c r="E142" s="300"/>
      <c r="F142" s="22">
        <v>46</v>
      </c>
      <c r="G142" s="66">
        <v>8.6013462976813754E-3</v>
      </c>
      <c r="H142" s="22">
        <v>13</v>
      </c>
      <c r="I142" s="66">
        <v>6.3944909001475651E-3</v>
      </c>
      <c r="J142" s="263" t="s">
        <v>169</v>
      </c>
      <c r="K142" s="263" t="s">
        <v>169</v>
      </c>
      <c r="L142" s="300"/>
      <c r="M142" s="300"/>
      <c r="N142" s="22">
        <v>54</v>
      </c>
      <c r="O142" s="66">
        <v>9.5931781844022027E-3</v>
      </c>
      <c r="P142" s="22">
        <v>11</v>
      </c>
      <c r="Q142" s="66">
        <v>5.1305970149253732E-3</v>
      </c>
      <c r="R142" s="263" t="s">
        <v>169</v>
      </c>
      <c r="S142" s="263" t="s">
        <v>169</v>
      </c>
      <c r="T142" s="22">
        <f t="shared" si="21"/>
        <v>8</v>
      </c>
      <c r="U142" s="66">
        <f t="shared" si="22"/>
        <v>0.17391304347826086</v>
      </c>
    </row>
    <row r="143" spans="2:21">
      <c r="B143" s="527"/>
      <c r="C143" s="6" t="s">
        <v>163</v>
      </c>
      <c r="D143" s="300"/>
      <c r="E143" s="300"/>
      <c r="F143" s="22">
        <v>504</v>
      </c>
      <c r="G143" s="66">
        <v>9.4240837696335081E-2</v>
      </c>
      <c r="H143" s="22">
        <v>71</v>
      </c>
      <c r="I143" s="66">
        <v>3.4923757993113626E-2</v>
      </c>
      <c r="J143" s="22">
        <v>105</v>
      </c>
      <c r="K143" s="66">
        <v>0.12295081967213115</v>
      </c>
      <c r="L143" s="300"/>
      <c r="M143" s="300"/>
      <c r="N143" s="22">
        <v>616</v>
      </c>
      <c r="O143" s="66">
        <v>0.10943329188132883</v>
      </c>
      <c r="P143" s="22">
        <v>100</v>
      </c>
      <c r="Q143" s="66">
        <v>4.6641791044776122E-2</v>
      </c>
      <c r="R143" s="22">
        <v>102</v>
      </c>
      <c r="S143" s="66">
        <v>0.12200956937799043</v>
      </c>
      <c r="T143" s="22">
        <f t="shared" si="21"/>
        <v>112</v>
      </c>
      <c r="U143" s="66">
        <f t="shared" si="22"/>
        <v>0.22222222222222221</v>
      </c>
    </row>
    <row r="144" spans="2:21">
      <c r="B144" s="523"/>
      <c r="C144" s="6" t="s">
        <v>154</v>
      </c>
      <c r="D144" s="300"/>
      <c r="E144" s="300"/>
      <c r="F144" s="22">
        <v>5348</v>
      </c>
      <c r="G144" s="66">
        <v>1</v>
      </c>
      <c r="H144" s="22">
        <v>2033</v>
      </c>
      <c r="I144" s="66">
        <v>1</v>
      </c>
      <c r="J144" s="22">
        <v>854</v>
      </c>
      <c r="K144" s="66">
        <v>1</v>
      </c>
      <c r="L144" s="300"/>
      <c r="M144" s="300"/>
      <c r="N144" s="22">
        <v>5629</v>
      </c>
      <c r="O144" s="66">
        <v>1</v>
      </c>
      <c r="P144" s="22">
        <v>2144</v>
      </c>
      <c r="Q144" s="66">
        <v>1</v>
      </c>
      <c r="R144" s="22">
        <v>836</v>
      </c>
      <c r="S144" s="66">
        <v>1</v>
      </c>
      <c r="T144" s="22">
        <f t="shared" si="21"/>
        <v>281</v>
      </c>
      <c r="U144" s="66">
        <f t="shared" si="22"/>
        <v>5.2543006731488408E-2</v>
      </c>
    </row>
    <row r="145" spans="2:21">
      <c r="B145" s="455" t="s">
        <v>200</v>
      </c>
      <c r="C145" s="6" t="s">
        <v>388</v>
      </c>
      <c r="D145" s="300"/>
      <c r="E145" s="300"/>
      <c r="F145" s="22">
        <v>19821</v>
      </c>
      <c r="G145" s="66">
        <v>0.67690048493955335</v>
      </c>
      <c r="H145" s="22">
        <v>5642</v>
      </c>
      <c r="I145" s="66">
        <v>0.81156501726121977</v>
      </c>
      <c r="J145" s="22">
        <v>3623</v>
      </c>
      <c r="K145" s="66">
        <v>0.72056483691328566</v>
      </c>
      <c r="L145" s="300"/>
      <c r="M145" s="300"/>
      <c r="N145" s="22">
        <v>21515</v>
      </c>
      <c r="O145" s="66">
        <v>0.67982178968655205</v>
      </c>
      <c r="P145" s="22">
        <v>5825</v>
      </c>
      <c r="Q145" s="66">
        <v>0.815141337811363</v>
      </c>
      <c r="R145" s="22">
        <v>3685</v>
      </c>
      <c r="S145" s="66">
        <v>0.72653785488958988</v>
      </c>
      <c r="T145" s="22">
        <f t="shared" si="21"/>
        <v>1694</v>
      </c>
      <c r="U145" s="66">
        <f t="shared" si="22"/>
        <v>8.5464910953029619E-2</v>
      </c>
    </row>
    <row r="146" spans="2:21">
      <c r="B146" s="523"/>
      <c r="C146" s="6" t="s">
        <v>389</v>
      </c>
      <c r="D146" s="300"/>
      <c r="E146" s="300"/>
      <c r="F146" s="22">
        <v>5425</v>
      </c>
      <c r="G146" s="66">
        <v>0.18526739976777543</v>
      </c>
      <c r="H146" s="22">
        <v>841</v>
      </c>
      <c r="I146" s="66">
        <v>0.12097238204833141</v>
      </c>
      <c r="J146" s="22">
        <v>813</v>
      </c>
      <c r="K146" s="66">
        <v>0.1616945107398568</v>
      </c>
      <c r="L146" s="300"/>
      <c r="M146" s="300"/>
      <c r="N146" s="22">
        <v>5641</v>
      </c>
      <c r="O146" s="66">
        <v>0.17824191102123357</v>
      </c>
      <c r="P146" s="22">
        <v>852</v>
      </c>
      <c r="Q146" s="66">
        <v>0.11922753988245172</v>
      </c>
      <c r="R146" s="22">
        <v>815</v>
      </c>
      <c r="S146" s="66">
        <v>0.16068611987381703</v>
      </c>
      <c r="T146" s="22">
        <f t="shared" si="21"/>
        <v>216</v>
      </c>
      <c r="U146" s="66">
        <f t="shared" si="22"/>
        <v>3.9815668202764977E-2</v>
      </c>
    </row>
    <row r="147" spans="2:21">
      <c r="B147" s="523"/>
      <c r="C147" s="6" t="s">
        <v>374</v>
      </c>
      <c r="D147" s="300"/>
      <c r="E147" s="300"/>
      <c r="F147" s="22">
        <v>694</v>
      </c>
      <c r="G147" s="66">
        <v>2.3700566901167952E-2</v>
      </c>
      <c r="H147" s="22">
        <v>92</v>
      </c>
      <c r="I147" s="66">
        <v>1.3233601841196778E-2</v>
      </c>
      <c r="J147" s="22">
        <v>107</v>
      </c>
      <c r="K147" s="66">
        <v>2.1280827366746222E-2</v>
      </c>
      <c r="L147" s="300"/>
      <c r="M147" s="300"/>
      <c r="N147" s="22">
        <v>513</v>
      </c>
      <c r="O147" s="66">
        <v>1.6209555106167846E-2</v>
      </c>
      <c r="P147" s="22">
        <v>59</v>
      </c>
      <c r="Q147" s="66">
        <v>8.2563671984326893E-3</v>
      </c>
      <c r="R147" s="22">
        <v>59</v>
      </c>
      <c r="S147" s="66">
        <v>1.1632492113564669E-2</v>
      </c>
      <c r="T147" s="22">
        <f t="shared" si="21"/>
        <v>-181</v>
      </c>
      <c r="U147" s="66">
        <f t="shared" si="22"/>
        <v>-0.26080691642651299</v>
      </c>
    </row>
    <row r="148" spans="2:21">
      <c r="B148" s="523"/>
      <c r="C148" s="6" t="s">
        <v>163</v>
      </c>
      <c r="D148" s="300"/>
      <c r="E148" s="300"/>
      <c r="F148" s="22">
        <v>3342</v>
      </c>
      <c r="G148" s="66">
        <v>0.11413154839150332</v>
      </c>
      <c r="H148" s="22">
        <v>377</v>
      </c>
      <c r="I148" s="66">
        <v>5.4228998849252016E-2</v>
      </c>
      <c r="J148" s="22">
        <v>485</v>
      </c>
      <c r="K148" s="66">
        <v>9.6459824980111381E-2</v>
      </c>
      <c r="L148" s="300"/>
      <c r="M148" s="300"/>
      <c r="N148" s="22">
        <v>3979</v>
      </c>
      <c r="O148" s="66">
        <v>0.12572674418604651</v>
      </c>
      <c r="P148" s="22">
        <v>410</v>
      </c>
      <c r="Q148" s="66">
        <v>5.7374755107752591E-2</v>
      </c>
      <c r="R148" s="22">
        <v>513</v>
      </c>
      <c r="S148" s="66">
        <v>0.10114353312302839</v>
      </c>
      <c r="T148" s="22">
        <f t="shared" si="21"/>
        <v>637</v>
      </c>
      <c r="U148" s="66">
        <f t="shared" si="22"/>
        <v>0.19060442848593656</v>
      </c>
    </row>
    <row r="149" spans="2:21">
      <c r="B149" s="523"/>
      <c r="C149" s="6" t="s">
        <v>154</v>
      </c>
      <c r="D149" s="300"/>
      <c r="E149" s="300"/>
      <c r="F149" s="22">
        <v>29282</v>
      </c>
      <c r="G149" s="66">
        <v>1</v>
      </c>
      <c r="H149" s="22">
        <v>6952</v>
      </c>
      <c r="I149" s="66">
        <v>1</v>
      </c>
      <c r="J149" s="22">
        <v>5028</v>
      </c>
      <c r="K149" s="66">
        <v>1</v>
      </c>
      <c r="L149" s="300"/>
      <c r="M149" s="300"/>
      <c r="N149" s="22">
        <v>31648</v>
      </c>
      <c r="O149" s="66">
        <v>1</v>
      </c>
      <c r="P149" s="22">
        <v>7146</v>
      </c>
      <c r="Q149" s="66">
        <v>1</v>
      </c>
      <c r="R149" s="22">
        <v>5072</v>
      </c>
      <c r="S149" s="66">
        <v>1</v>
      </c>
      <c r="T149" s="22">
        <f t="shared" si="21"/>
        <v>2366</v>
      </c>
      <c r="U149" s="66">
        <f t="shared" si="22"/>
        <v>8.0800491769687857E-2</v>
      </c>
    </row>
    <row r="150" spans="2:21">
      <c r="B150" s="455" t="s">
        <v>201</v>
      </c>
      <c r="C150" s="6" t="s">
        <v>388</v>
      </c>
      <c r="D150" s="300"/>
      <c r="E150" s="300"/>
      <c r="F150" s="22">
        <v>8992</v>
      </c>
      <c r="G150" s="66">
        <v>0.62788911388869495</v>
      </c>
      <c r="H150" s="22">
        <v>2199</v>
      </c>
      <c r="I150" s="66">
        <v>0.71465713357166072</v>
      </c>
      <c r="J150" s="22">
        <v>1715</v>
      </c>
      <c r="K150" s="66">
        <v>0.67097026604068855</v>
      </c>
      <c r="L150" s="300"/>
      <c r="M150" s="300"/>
      <c r="N150" s="22">
        <v>9753</v>
      </c>
      <c r="O150" s="66">
        <v>0.61197214030244085</v>
      </c>
      <c r="P150" s="22">
        <v>2437</v>
      </c>
      <c r="Q150" s="66">
        <v>0.72985923929320151</v>
      </c>
      <c r="R150" s="22">
        <v>1741</v>
      </c>
      <c r="S150" s="66">
        <v>0.65108451757666419</v>
      </c>
      <c r="T150" s="22">
        <f t="shared" si="21"/>
        <v>761</v>
      </c>
      <c r="U150" s="66">
        <f t="shared" si="22"/>
        <v>8.4630782918149461E-2</v>
      </c>
    </row>
    <row r="151" spans="2:21">
      <c r="B151" s="523"/>
      <c r="C151" s="6" t="s">
        <v>389</v>
      </c>
      <c r="D151" s="300"/>
      <c r="E151" s="300"/>
      <c r="F151" s="22">
        <v>2800</v>
      </c>
      <c r="G151" s="66">
        <v>0.19551707283010963</v>
      </c>
      <c r="H151" s="22">
        <v>520</v>
      </c>
      <c r="I151" s="66">
        <v>0.16899577510562236</v>
      </c>
      <c r="J151" s="22">
        <v>482</v>
      </c>
      <c r="K151" s="66">
        <v>0.18857589984350548</v>
      </c>
      <c r="L151" s="300"/>
      <c r="M151" s="300"/>
      <c r="N151" s="22">
        <v>3073</v>
      </c>
      <c r="O151" s="66">
        <v>0.19282173558386145</v>
      </c>
      <c r="P151" s="22">
        <v>514</v>
      </c>
      <c r="Q151" s="66">
        <v>0.1539383048817011</v>
      </c>
      <c r="R151" s="22">
        <v>505</v>
      </c>
      <c r="S151" s="66">
        <v>0.18885564697083021</v>
      </c>
      <c r="T151" s="22">
        <f t="shared" si="21"/>
        <v>273</v>
      </c>
      <c r="U151" s="66">
        <f t="shared" si="22"/>
        <v>9.7500000000000003E-2</v>
      </c>
    </row>
    <row r="152" spans="2:21">
      <c r="B152" s="527"/>
      <c r="C152" s="6" t="s">
        <v>374</v>
      </c>
      <c r="D152" s="300"/>
      <c r="E152" s="300"/>
      <c r="F152" s="22">
        <v>144</v>
      </c>
      <c r="G152" s="66">
        <v>1.0055163745548495E-2</v>
      </c>
      <c r="H152" s="22">
        <v>24</v>
      </c>
      <c r="I152" s="66">
        <v>7.7998050048748782E-3</v>
      </c>
      <c r="J152" s="22">
        <v>19</v>
      </c>
      <c r="K152" s="66">
        <v>7.4334898278560248E-3</v>
      </c>
      <c r="L152" s="300"/>
      <c r="M152" s="300"/>
      <c r="N152" s="22">
        <v>177</v>
      </c>
      <c r="O152" s="66">
        <v>1.1106230783710862E-2</v>
      </c>
      <c r="P152" s="22">
        <v>27</v>
      </c>
      <c r="Q152" s="66">
        <v>8.0862533692722376E-3</v>
      </c>
      <c r="R152" s="22">
        <v>26</v>
      </c>
      <c r="S152" s="66">
        <v>9.7232610321615551E-3</v>
      </c>
      <c r="T152" s="22">
        <f t="shared" si="21"/>
        <v>33</v>
      </c>
      <c r="U152" s="66">
        <f t="shared" si="22"/>
        <v>0.22916666666666666</v>
      </c>
    </row>
    <row r="153" spans="2:21">
      <c r="B153" s="523"/>
      <c r="C153" s="6" t="s">
        <v>163</v>
      </c>
      <c r="D153" s="300"/>
      <c r="E153" s="300"/>
      <c r="F153" s="22">
        <v>2385</v>
      </c>
      <c r="G153" s="66">
        <v>0.16653864953564695</v>
      </c>
      <c r="H153" s="22">
        <v>334</v>
      </c>
      <c r="I153" s="66">
        <v>0.10854728631784205</v>
      </c>
      <c r="J153" s="22">
        <v>340</v>
      </c>
      <c r="K153" s="66">
        <v>0.13302034428794993</v>
      </c>
      <c r="L153" s="300"/>
      <c r="M153" s="300"/>
      <c r="N153" s="22">
        <v>2934</v>
      </c>
      <c r="O153" s="66">
        <v>0.18409989332998683</v>
      </c>
      <c r="P153" s="22">
        <v>361</v>
      </c>
      <c r="Q153" s="66">
        <v>0.10811620245582509</v>
      </c>
      <c r="R153" s="22">
        <v>402</v>
      </c>
      <c r="S153" s="66">
        <v>0.15033657442034407</v>
      </c>
      <c r="T153" s="22">
        <f t="shared" si="21"/>
        <v>549</v>
      </c>
      <c r="U153" s="66">
        <f t="shared" si="22"/>
        <v>0.23018867924528302</v>
      </c>
    </row>
    <row r="154" spans="2:21">
      <c r="B154" s="523"/>
      <c r="C154" s="6" t="s">
        <v>154</v>
      </c>
      <c r="D154" s="300"/>
      <c r="E154" s="300"/>
      <c r="F154" s="22">
        <v>14321</v>
      </c>
      <c r="G154" s="66">
        <v>1</v>
      </c>
      <c r="H154" s="22">
        <v>3077</v>
      </c>
      <c r="I154" s="66">
        <v>1</v>
      </c>
      <c r="J154" s="22">
        <v>2556</v>
      </c>
      <c r="K154" s="66">
        <v>1</v>
      </c>
      <c r="L154" s="300"/>
      <c r="M154" s="300"/>
      <c r="N154" s="22">
        <v>15937</v>
      </c>
      <c r="O154" s="66">
        <v>1</v>
      </c>
      <c r="P154" s="22">
        <v>3339</v>
      </c>
      <c r="Q154" s="66">
        <v>1</v>
      </c>
      <c r="R154" s="22">
        <v>2674</v>
      </c>
      <c r="S154" s="66">
        <v>1</v>
      </c>
      <c r="T154" s="22">
        <f t="shared" si="21"/>
        <v>1616</v>
      </c>
      <c r="U154" s="66">
        <f t="shared" si="22"/>
        <v>0.11284128203337755</v>
      </c>
    </row>
    <row r="155" spans="2:21">
      <c r="B155" s="455" t="s">
        <v>202</v>
      </c>
      <c r="C155" s="6" t="s">
        <v>388</v>
      </c>
      <c r="D155" s="300"/>
      <c r="E155" s="300"/>
      <c r="F155" s="22">
        <v>4013</v>
      </c>
      <c r="G155" s="66">
        <v>0.60409453560138493</v>
      </c>
      <c r="H155" s="22">
        <v>1109</v>
      </c>
      <c r="I155" s="66">
        <v>0.68162261831591886</v>
      </c>
      <c r="J155" s="22">
        <v>808</v>
      </c>
      <c r="K155" s="66">
        <v>0.63772691397000791</v>
      </c>
      <c r="L155" s="300"/>
      <c r="M155" s="300"/>
      <c r="N155" s="22">
        <v>4187</v>
      </c>
      <c r="O155" s="66">
        <v>0.58789665824206683</v>
      </c>
      <c r="P155" s="22">
        <v>1103</v>
      </c>
      <c r="Q155" s="66">
        <v>0.6762722256284488</v>
      </c>
      <c r="R155" s="22">
        <v>746</v>
      </c>
      <c r="S155" s="66">
        <v>0.62847514743049704</v>
      </c>
      <c r="T155" s="22">
        <f t="shared" si="21"/>
        <v>174</v>
      </c>
      <c r="U155" s="66">
        <f t="shared" si="22"/>
        <v>4.3359082980313983E-2</v>
      </c>
    </row>
    <row r="156" spans="2:21">
      <c r="B156" s="527"/>
      <c r="C156" s="6" t="s">
        <v>389</v>
      </c>
      <c r="D156" s="300"/>
      <c r="E156" s="300"/>
      <c r="F156" s="22">
        <v>1753</v>
      </c>
      <c r="G156" s="66">
        <v>0.26388679813337346</v>
      </c>
      <c r="H156" s="22">
        <v>362</v>
      </c>
      <c r="I156" s="66">
        <v>0.22249539028887522</v>
      </c>
      <c r="J156" s="22">
        <v>353</v>
      </c>
      <c r="K156" s="66">
        <v>0.27861089187056037</v>
      </c>
      <c r="L156" s="300"/>
      <c r="M156" s="300"/>
      <c r="N156" s="22">
        <v>1925</v>
      </c>
      <c r="O156" s="66">
        <v>0.27028924459421511</v>
      </c>
      <c r="P156" s="22">
        <v>391</v>
      </c>
      <c r="Q156" s="66">
        <v>0.23973022685469036</v>
      </c>
      <c r="R156" s="22">
        <v>320</v>
      </c>
      <c r="S156" s="66">
        <v>0.26958719460825609</v>
      </c>
      <c r="T156" s="22">
        <f t="shared" si="21"/>
        <v>172</v>
      </c>
      <c r="U156" s="66">
        <f t="shared" si="22"/>
        <v>9.8117512835139767E-2</v>
      </c>
    </row>
    <row r="157" spans="2:21">
      <c r="B157" s="523"/>
      <c r="C157" s="6" t="s">
        <v>374</v>
      </c>
      <c r="D157" s="300"/>
      <c r="E157" s="300"/>
      <c r="F157" s="22">
        <v>69</v>
      </c>
      <c r="G157" s="66">
        <v>1.038687340057203E-2</v>
      </c>
      <c r="H157" s="22">
        <v>10</v>
      </c>
      <c r="I157" s="66">
        <v>6.1462814996926856E-3</v>
      </c>
      <c r="J157" s="263" t="s">
        <v>169</v>
      </c>
      <c r="K157" s="263" t="s">
        <v>169</v>
      </c>
      <c r="L157" s="300"/>
      <c r="M157" s="300"/>
      <c r="N157" s="22">
        <v>51</v>
      </c>
      <c r="O157" s="66">
        <v>7.1609098567818026E-3</v>
      </c>
      <c r="P157" s="263" t="s">
        <v>169</v>
      </c>
      <c r="Q157" s="263" t="s">
        <v>169</v>
      </c>
      <c r="R157" s="263" t="s">
        <v>169</v>
      </c>
      <c r="S157" s="263" t="s">
        <v>169</v>
      </c>
      <c r="T157" s="22">
        <f t="shared" si="21"/>
        <v>-18</v>
      </c>
      <c r="U157" s="66">
        <f t="shared" si="22"/>
        <v>-0.2608695652173913</v>
      </c>
    </row>
    <row r="158" spans="2:21">
      <c r="B158" s="523"/>
      <c r="C158" s="6" t="s">
        <v>163</v>
      </c>
      <c r="D158" s="300"/>
      <c r="E158" s="300"/>
      <c r="F158" s="22">
        <v>808</v>
      </c>
      <c r="G158" s="66">
        <v>0.12163179286466957</v>
      </c>
      <c r="H158" s="22">
        <v>146</v>
      </c>
      <c r="I158" s="66">
        <v>8.9735709895513216E-2</v>
      </c>
      <c r="J158" s="22">
        <v>100</v>
      </c>
      <c r="K158" s="66">
        <v>7.8926598263614839E-2</v>
      </c>
      <c r="L158" s="300"/>
      <c r="M158" s="300"/>
      <c r="N158" s="22">
        <v>959</v>
      </c>
      <c r="O158" s="66">
        <v>0.13465318730693626</v>
      </c>
      <c r="P158" s="22">
        <v>130</v>
      </c>
      <c r="Q158" s="66">
        <v>7.9705702023298589E-2</v>
      </c>
      <c r="R158" s="22">
        <v>116</v>
      </c>
      <c r="S158" s="66">
        <v>9.7725358045492844E-2</v>
      </c>
      <c r="T158" s="22">
        <f t="shared" si="21"/>
        <v>151</v>
      </c>
      <c r="U158" s="66">
        <f t="shared" si="22"/>
        <v>0.18688118811881188</v>
      </c>
    </row>
    <row r="159" spans="2:21">
      <c r="B159" s="523"/>
      <c r="C159" s="6" t="s">
        <v>154</v>
      </c>
      <c r="D159" s="300"/>
      <c r="E159" s="300"/>
      <c r="F159" s="22">
        <v>6643</v>
      </c>
      <c r="G159" s="66">
        <v>1</v>
      </c>
      <c r="H159" s="22">
        <v>1627</v>
      </c>
      <c r="I159" s="66">
        <v>1</v>
      </c>
      <c r="J159" s="22">
        <v>1267</v>
      </c>
      <c r="K159" s="66">
        <v>1</v>
      </c>
      <c r="L159" s="300"/>
      <c r="M159" s="300"/>
      <c r="N159" s="22">
        <v>7122</v>
      </c>
      <c r="O159" s="66">
        <v>1</v>
      </c>
      <c r="P159" s="22">
        <v>1631</v>
      </c>
      <c r="Q159" s="66">
        <v>1</v>
      </c>
      <c r="R159" s="22">
        <v>1187</v>
      </c>
      <c r="S159" s="66">
        <v>1</v>
      </c>
      <c r="T159" s="22">
        <f t="shared" si="21"/>
        <v>479</v>
      </c>
      <c r="U159" s="66">
        <f t="shared" si="22"/>
        <v>7.2105976215565262E-2</v>
      </c>
    </row>
    <row r="160" spans="2:21">
      <c r="B160" s="455" t="s">
        <v>203</v>
      </c>
      <c r="C160" s="6" t="s">
        <v>388</v>
      </c>
      <c r="D160" s="300"/>
      <c r="E160" s="300"/>
      <c r="F160" s="22">
        <v>5458</v>
      </c>
      <c r="G160" s="66">
        <v>0.62008634401272433</v>
      </c>
      <c r="H160" s="22">
        <v>1573</v>
      </c>
      <c r="I160" s="66">
        <v>0.71402632773490693</v>
      </c>
      <c r="J160" s="22">
        <v>1163</v>
      </c>
      <c r="K160" s="66">
        <v>0.68492343934040045</v>
      </c>
      <c r="L160" s="300"/>
      <c r="M160" s="300"/>
      <c r="N160" s="22">
        <v>5560</v>
      </c>
      <c r="O160" s="66">
        <v>0.59727145772907941</v>
      </c>
      <c r="P160" s="22">
        <v>1672</v>
      </c>
      <c r="Q160" s="66">
        <v>0.70667793744716823</v>
      </c>
      <c r="R160" s="22">
        <v>1120</v>
      </c>
      <c r="S160" s="66">
        <v>0.66865671641791047</v>
      </c>
      <c r="T160" s="22">
        <f t="shared" si="21"/>
        <v>102</v>
      </c>
      <c r="U160" s="66">
        <f t="shared" si="22"/>
        <v>1.868816416269696E-2</v>
      </c>
    </row>
    <row r="161" spans="2:21">
      <c r="B161" s="527"/>
      <c r="C161" s="6" t="s">
        <v>389</v>
      </c>
      <c r="D161" s="300"/>
      <c r="E161" s="300"/>
      <c r="F161" s="22">
        <v>2189</v>
      </c>
      <c r="G161" s="66">
        <v>0.24869347875482845</v>
      </c>
      <c r="H161" s="22">
        <v>451</v>
      </c>
      <c r="I161" s="66">
        <v>0.20472083522469359</v>
      </c>
      <c r="J161" s="22">
        <v>354</v>
      </c>
      <c r="K161" s="66">
        <v>0.20848056537102475</v>
      </c>
      <c r="L161" s="300"/>
      <c r="M161" s="300"/>
      <c r="N161" s="22">
        <v>2403</v>
      </c>
      <c r="O161" s="66">
        <v>0.25813728649693846</v>
      </c>
      <c r="P161" s="22">
        <v>506</v>
      </c>
      <c r="Q161" s="66">
        <v>0.21386306001690616</v>
      </c>
      <c r="R161" s="22">
        <v>368</v>
      </c>
      <c r="S161" s="66">
        <v>0.21970149253731344</v>
      </c>
      <c r="T161" s="22">
        <f t="shared" si="21"/>
        <v>214</v>
      </c>
      <c r="U161" s="66">
        <f t="shared" si="22"/>
        <v>9.776153494746459E-2</v>
      </c>
    </row>
    <row r="162" spans="2:21">
      <c r="B162" s="523"/>
      <c r="C162" s="6" t="s">
        <v>374</v>
      </c>
      <c r="D162" s="300"/>
      <c r="E162" s="300"/>
      <c r="F162" s="22">
        <v>144</v>
      </c>
      <c r="G162" s="66">
        <v>1.6359918200408999E-2</v>
      </c>
      <c r="H162" s="22">
        <v>28</v>
      </c>
      <c r="I162" s="66">
        <v>1.2709940989559691E-2</v>
      </c>
      <c r="J162" s="22">
        <v>28</v>
      </c>
      <c r="K162" s="66">
        <v>1.6489988221436984E-2</v>
      </c>
      <c r="L162" s="300"/>
      <c r="M162" s="300"/>
      <c r="N162" s="22">
        <v>137</v>
      </c>
      <c r="O162" s="66">
        <v>1.4716940595122999E-2</v>
      </c>
      <c r="P162" s="22">
        <v>19</v>
      </c>
      <c r="Q162" s="66">
        <v>8.0304311073541839E-3</v>
      </c>
      <c r="R162" s="22">
        <v>16</v>
      </c>
      <c r="S162" s="66">
        <v>9.5522388059701493E-3</v>
      </c>
      <c r="T162" s="22">
        <f t="shared" si="21"/>
        <v>-7</v>
      </c>
      <c r="U162" s="66">
        <f t="shared" si="22"/>
        <v>-4.8611111111111112E-2</v>
      </c>
    </row>
    <row r="163" spans="2:21">
      <c r="B163" s="523"/>
      <c r="C163" s="6" t="s">
        <v>163</v>
      </c>
      <c r="D163" s="300"/>
      <c r="E163" s="300"/>
      <c r="F163" s="22">
        <v>1011</v>
      </c>
      <c r="G163" s="66">
        <v>0.11486025903203817</v>
      </c>
      <c r="H163" s="22">
        <v>151</v>
      </c>
      <c r="I163" s="66">
        <v>6.8542896050839769E-2</v>
      </c>
      <c r="J163" s="22">
        <v>153</v>
      </c>
      <c r="K163" s="66">
        <v>9.0106007067137811E-2</v>
      </c>
      <c r="L163" s="300"/>
      <c r="M163" s="300"/>
      <c r="N163" s="22">
        <v>1209</v>
      </c>
      <c r="O163" s="66">
        <v>0.12987431517885917</v>
      </c>
      <c r="P163" s="22">
        <v>169</v>
      </c>
      <c r="Q163" s="66">
        <v>7.1428571428571425E-2</v>
      </c>
      <c r="R163" s="22">
        <v>171</v>
      </c>
      <c r="S163" s="66">
        <v>0.10208955223880598</v>
      </c>
      <c r="T163" s="22">
        <f t="shared" si="21"/>
        <v>198</v>
      </c>
      <c r="U163" s="66">
        <f t="shared" si="22"/>
        <v>0.19584569732937684</v>
      </c>
    </row>
    <row r="164" spans="2:21">
      <c r="B164" s="523"/>
      <c r="C164" s="6" t="s">
        <v>154</v>
      </c>
      <c r="D164" s="300"/>
      <c r="E164" s="300"/>
      <c r="F164" s="22">
        <v>8802</v>
      </c>
      <c r="G164" s="66">
        <v>1</v>
      </c>
      <c r="H164" s="22">
        <v>2203</v>
      </c>
      <c r="I164" s="66">
        <v>1</v>
      </c>
      <c r="J164" s="22">
        <v>1698</v>
      </c>
      <c r="K164" s="66">
        <v>1</v>
      </c>
      <c r="L164" s="300"/>
      <c r="M164" s="300"/>
      <c r="N164" s="22">
        <v>9309</v>
      </c>
      <c r="O164" s="66">
        <v>1</v>
      </c>
      <c r="P164" s="22">
        <v>2366</v>
      </c>
      <c r="Q164" s="66">
        <v>1</v>
      </c>
      <c r="R164" s="22">
        <v>1675</v>
      </c>
      <c r="S164" s="66">
        <v>1</v>
      </c>
      <c r="T164" s="22">
        <f t="shared" si="21"/>
        <v>507</v>
      </c>
      <c r="U164" s="66">
        <f t="shared" si="22"/>
        <v>5.7600545330606677E-2</v>
      </c>
    </row>
    <row r="165" spans="2:21">
      <c r="B165" s="455" t="s">
        <v>204</v>
      </c>
      <c r="C165" s="6" t="s">
        <v>388</v>
      </c>
      <c r="D165" s="300"/>
      <c r="E165" s="300"/>
      <c r="F165" s="22">
        <v>8434</v>
      </c>
      <c r="G165" s="66">
        <v>0.6812050722881835</v>
      </c>
      <c r="H165" s="22">
        <v>1983</v>
      </c>
      <c r="I165" s="66">
        <v>0.78628072957969863</v>
      </c>
      <c r="J165" s="22">
        <v>1514</v>
      </c>
      <c r="K165" s="66">
        <v>0.72267303102625302</v>
      </c>
      <c r="L165" s="300"/>
      <c r="M165" s="300"/>
      <c r="N165" s="22">
        <v>9052</v>
      </c>
      <c r="O165" s="66">
        <v>0.65423532812951724</v>
      </c>
      <c r="P165" s="22">
        <v>2115</v>
      </c>
      <c r="Q165" s="66">
        <v>0.77217962760131431</v>
      </c>
      <c r="R165" s="22">
        <v>1460</v>
      </c>
      <c r="S165" s="66">
        <v>0.70599613152804641</v>
      </c>
      <c r="T165" s="22">
        <f t="shared" si="21"/>
        <v>618</v>
      </c>
      <c r="U165" s="66">
        <f t="shared" si="22"/>
        <v>7.3274839933602093E-2</v>
      </c>
    </row>
    <row r="166" spans="2:21">
      <c r="B166" s="527"/>
      <c r="C166" s="6" t="s">
        <v>389</v>
      </c>
      <c r="D166" s="300"/>
      <c r="E166" s="300"/>
      <c r="F166" s="22">
        <v>2394</v>
      </c>
      <c r="G166" s="66">
        <v>0.19336079476617399</v>
      </c>
      <c r="H166" s="22">
        <v>357</v>
      </c>
      <c r="I166" s="66">
        <v>0.1415543219666931</v>
      </c>
      <c r="J166" s="22">
        <v>357</v>
      </c>
      <c r="K166" s="66">
        <v>0.17040572792362768</v>
      </c>
      <c r="L166" s="300"/>
      <c r="M166" s="300"/>
      <c r="N166" s="22">
        <v>2621</v>
      </c>
      <c r="O166" s="66">
        <v>0.18943336224342294</v>
      </c>
      <c r="P166" s="22">
        <v>401</v>
      </c>
      <c r="Q166" s="66">
        <v>0.14640379700620665</v>
      </c>
      <c r="R166" s="22">
        <v>395</v>
      </c>
      <c r="S166" s="66">
        <v>0.19100580270793036</v>
      </c>
      <c r="T166" s="22">
        <f t="shared" si="21"/>
        <v>227</v>
      </c>
      <c r="U166" s="66">
        <f t="shared" si="22"/>
        <v>9.4820384294068499E-2</v>
      </c>
    </row>
    <row r="167" spans="2:21">
      <c r="B167" s="523"/>
      <c r="C167" s="6" t="s">
        <v>374</v>
      </c>
      <c r="D167" s="300"/>
      <c r="E167" s="300"/>
      <c r="F167" s="22">
        <v>222</v>
      </c>
      <c r="G167" s="66">
        <v>1.7930700266537435E-2</v>
      </c>
      <c r="H167" s="22">
        <v>37</v>
      </c>
      <c r="I167" s="66">
        <v>1.4670896114195083E-2</v>
      </c>
      <c r="J167" s="22">
        <v>43</v>
      </c>
      <c r="K167" s="66">
        <v>2.052505966587112E-2</v>
      </c>
      <c r="L167" s="300"/>
      <c r="M167" s="300"/>
      <c r="N167" s="22">
        <v>258</v>
      </c>
      <c r="O167" s="66">
        <v>1.8647007805724199E-2</v>
      </c>
      <c r="P167" s="22">
        <v>42</v>
      </c>
      <c r="Q167" s="66">
        <v>1.5334063526834611E-2</v>
      </c>
      <c r="R167" s="22">
        <v>24</v>
      </c>
      <c r="S167" s="66">
        <v>1.160541586073501E-2</v>
      </c>
      <c r="T167" s="22">
        <f t="shared" si="21"/>
        <v>36</v>
      </c>
      <c r="U167" s="66">
        <f t="shared" si="22"/>
        <v>0.16216216216216217</v>
      </c>
    </row>
    <row r="168" spans="2:21">
      <c r="B168" s="523"/>
      <c r="C168" s="6" t="s">
        <v>163</v>
      </c>
      <c r="D168" s="300"/>
      <c r="E168" s="300"/>
      <c r="F168" s="22">
        <v>1331</v>
      </c>
      <c r="G168" s="66">
        <v>0.10750343267910507</v>
      </c>
      <c r="H168" s="22">
        <v>145</v>
      </c>
      <c r="I168" s="66">
        <v>5.7494052339413161E-2</v>
      </c>
      <c r="J168" s="22">
        <v>181</v>
      </c>
      <c r="K168" s="66">
        <v>8.6396181384248205E-2</v>
      </c>
      <c r="L168" s="300"/>
      <c r="M168" s="300"/>
      <c r="N168" s="22">
        <v>1905</v>
      </c>
      <c r="O168" s="66">
        <v>0.13768430182133565</v>
      </c>
      <c r="P168" s="22">
        <v>181</v>
      </c>
      <c r="Q168" s="66">
        <v>6.60825118656444E-2</v>
      </c>
      <c r="R168" s="22">
        <v>189</v>
      </c>
      <c r="S168" s="66">
        <v>9.1392649903288201E-2</v>
      </c>
      <c r="T168" s="22">
        <f t="shared" si="21"/>
        <v>574</v>
      </c>
      <c r="U168" s="66">
        <f t="shared" si="22"/>
        <v>0.43125469571750563</v>
      </c>
    </row>
    <row r="169" spans="2:21">
      <c r="B169" s="523"/>
      <c r="C169" s="6" t="s">
        <v>154</v>
      </c>
      <c r="D169" s="300"/>
      <c r="E169" s="300"/>
      <c r="F169" s="22">
        <v>12381</v>
      </c>
      <c r="G169" s="66">
        <v>1</v>
      </c>
      <c r="H169" s="22">
        <v>2522</v>
      </c>
      <c r="I169" s="66">
        <v>1</v>
      </c>
      <c r="J169" s="22">
        <v>2095</v>
      </c>
      <c r="K169" s="66">
        <v>1</v>
      </c>
      <c r="L169" s="300"/>
      <c r="M169" s="300"/>
      <c r="N169" s="22">
        <v>13836</v>
      </c>
      <c r="O169" s="66">
        <v>1</v>
      </c>
      <c r="P169" s="22">
        <v>2739</v>
      </c>
      <c r="Q169" s="66">
        <v>1</v>
      </c>
      <c r="R169" s="22">
        <v>2068</v>
      </c>
      <c r="S169" s="66">
        <v>1</v>
      </c>
      <c r="T169" s="22">
        <f t="shared" si="21"/>
        <v>1455</v>
      </c>
      <c r="U169" s="66">
        <f t="shared" si="22"/>
        <v>0.11751877877392779</v>
      </c>
    </row>
    <row r="170" spans="2:21">
      <c r="B170" s="455" t="s">
        <v>205</v>
      </c>
      <c r="C170" s="6" t="s">
        <v>388</v>
      </c>
      <c r="D170" s="300"/>
      <c r="E170" s="300"/>
      <c r="F170" s="22">
        <v>6744</v>
      </c>
      <c r="G170" s="66">
        <v>0.63306110954660655</v>
      </c>
      <c r="H170" s="22">
        <v>1899</v>
      </c>
      <c r="I170" s="66">
        <v>0.74881703470031546</v>
      </c>
      <c r="J170" s="22">
        <v>1711</v>
      </c>
      <c r="K170" s="66">
        <v>0.72224567327986489</v>
      </c>
      <c r="L170" s="300"/>
      <c r="M170" s="300"/>
      <c r="N170" s="22">
        <v>7774</v>
      </c>
      <c r="O170" s="66">
        <v>0.62708719851576999</v>
      </c>
      <c r="P170" s="22">
        <v>2396</v>
      </c>
      <c r="Q170" s="66">
        <v>0.77515367195082496</v>
      </c>
      <c r="R170" s="22">
        <v>1945</v>
      </c>
      <c r="S170" s="66">
        <v>0.71402349486049932</v>
      </c>
      <c r="T170" s="22">
        <f t="shared" si="21"/>
        <v>1030</v>
      </c>
      <c r="U170" s="66">
        <f t="shared" si="22"/>
        <v>0.15272835112692765</v>
      </c>
    </row>
    <row r="171" spans="2:21">
      <c r="B171" s="527"/>
      <c r="C171" s="6" t="s">
        <v>389</v>
      </c>
      <c r="D171" s="300"/>
      <c r="E171" s="300"/>
      <c r="F171" s="22">
        <v>2272</v>
      </c>
      <c r="G171" s="66">
        <v>0.21327325635971087</v>
      </c>
      <c r="H171" s="22">
        <v>417</v>
      </c>
      <c r="I171" s="66">
        <v>0.16443217665615142</v>
      </c>
      <c r="J171" s="22">
        <v>436</v>
      </c>
      <c r="K171" s="66">
        <v>0.18404390037990714</v>
      </c>
      <c r="L171" s="300"/>
      <c r="M171" s="300"/>
      <c r="N171" s="22">
        <v>2495</v>
      </c>
      <c r="O171" s="66">
        <v>0.2012583689602323</v>
      </c>
      <c r="P171" s="22">
        <v>424</v>
      </c>
      <c r="Q171" s="66">
        <v>0.13717243610482044</v>
      </c>
      <c r="R171" s="22">
        <v>444</v>
      </c>
      <c r="S171" s="66">
        <v>0.16299559471365638</v>
      </c>
      <c r="T171" s="22">
        <f t="shared" si="21"/>
        <v>223</v>
      </c>
      <c r="U171" s="66">
        <f t="shared" si="22"/>
        <v>9.8151408450704219E-2</v>
      </c>
    </row>
    <row r="172" spans="2:21">
      <c r="B172" s="523"/>
      <c r="C172" s="6" t="s">
        <v>374</v>
      </c>
      <c r="D172" s="300"/>
      <c r="E172" s="300"/>
      <c r="F172" s="22">
        <v>78</v>
      </c>
      <c r="G172" s="66">
        <v>7.3218811602365529E-3</v>
      </c>
      <c r="H172" s="22">
        <v>15</v>
      </c>
      <c r="I172" s="66">
        <v>5.9148264984227126E-3</v>
      </c>
      <c r="J172" s="263" t="s">
        <v>169</v>
      </c>
      <c r="K172" s="263" t="s">
        <v>169</v>
      </c>
      <c r="L172" s="300"/>
      <c r="M172" s="300"/>
      <c r="N172" s="22">
        <v>92</v>
      </c>
      <c r="O172" s="66">
        <v>7.4211502782931356E-3</v>
      </c>
      <c r="P172" s="22">
        <v>12</v>
      </c>
      <c r="Q172" s="66">
        <v>3.8822387576835974E-3</v>
      </c>
      <c r="R172" s="22">
        <v>17</v>
      </c>
      <c r="S172" s="66">
        <v>6.2408223201174742E-3</v>
      </c>
      <c r="T172" s="22">
        <f t="shared" si="21"/>
        <v>14</v>
      </c>
      <c r="U172" s="66">
        <f t="shared" si="22"/>
        <v>0.17948717948717949</v>
      </c>
    </row>
    <row r="173" spans="2:21">
      <c r="B173" s="523"/>
      <c r="C173" s="6" t="s">
        <v>163</v>
      </c>
      <c r="D173" s="300"/>
      <c r="E173" s="300"/>
      <c r="F173" s="22">
        <v>1559</v>
      </c>
      <c r="G173" s="66">
        <v>0.14634375293344598</v>
      </c>
      <c r="H173" s="22">
        <v>205</v>
      </c>
      <c r="I173" s="66">
        <v>8.0835962145110407E-2</v>
      </c>
      <c r="J173" s="22">
        <v>213</v>
      </c>
      <c r="K173" s="66">
        <v>8.9911355002110602E-2</v>
      </c>
      <c r="L173" s="300"/>
      <c r="M173" s="300"/>
      <c r="N173" s="22">
        <v>2036</v>
      </c>
      <c r="O173" s="66">
        <v>0.1642332822457046</v>
      </c>
      <c r="P173" s="22">
        <v>259</v>
      </c>
      <c r="Q173" s="66">
        <v>8.3791653186670978E-2</v>
      </c>
      <c r="R173" s="22">
        <v>318</v>
      </c>
      <c r="S173" s="66">
        <v>0.11674008810572688</v>
      </c>
      <c r="T173" s="22">
        <f t="shared" si="21"/>
        <v>477</v>
      </c>
      <c r="U173" s="66">
        <f t="shared" si="22"/>
        <v>0.30596536241180244</v>
      </c>
    </row>
    <row r="174" spans="2:21">
      <c r="B174" s="523"/>
      <c r="C174" s="6" t="s">
        <v>154</v>
      </c>
      <c r="D174" s="300"/>
      <c r="E174" s="300"/>
      <c r="F174" s="22">
        <v>10653</v>
      </c>
      <c r="G174" s="66">
        <v>1</v>
      </c>
      <c r="H174" s="22">
        <v>2536</v>
      </c>
      <c r="I174" s="66">
        <v>1</v>
      </c>
      <c r="J174" s="22">
        <v>2369</v>
      </c>
      <c r="K174" s="66">
        <v>1</v>
      </c>
      <c r="L174" s="300"/>
      <c r="M174" s="300"/>
      <c r="N174" s="22">
        <v>12397</v>
      </c>
      <c r="O174" s="66">
        <v>1</v>
      </c>
      <c r="P174" s="22">
        <v>3091</v>
      </c>
      <c r="Q174" s="66">
        <v>1</v>
      </c>
      <c r="R174" s="22">
        <v>2724</v>
      </c>
      <c r="S174" s="66">
        <v>1</v>
      </c>
      <c r="T174" s="22">
        <f t="shared" si="21"/>
        <v>1744</v>
      </c>
      <c r="U174" s="66">
        <f t="shared" si="22"/>
        <v>0.16370975312118652</v>
      </c>
    </row>
    <row r="175" spans="2:21">
      <c r="B175" s="455" t="s">
        <v>206</v>
      </c>
      <c r="C175" s="6" t="s">
        <v>388</v>
      </c>
      <c r="D175" s="300"/>
      <c r="E175" s="300"/>
      <c r="F175" s="22">
        <v>1626</v>
      </c>
      <c r="G175" s="66">
        <v>0.67329192546583849</v>
      </c>
      <c r="H175" s="22">
        <v>417</v>
      </c>
      <c r="I175" s="66">
        <v>0.73544973544973546</v>
      </c>
      <c r="J175" s="22">
        <v>393</v>
      </c>
      <c r="K175" s="66">
        <v>0.73048327137546465</v>
      </c>
      <c r="L175" s="300"/>
      <c r="M175" s="300"/>
      <c r="N175" s="22">
        <v>1924</v>
      </c>
      <c r="O175" s="66">
        <v>0.67937853107344637</v>
      </c>
      <c r="P175" s="22">
        <v>592</v>
      </c>
      <c r="Q175" s="66">
        <v>0.74559193954659952</v>
      </c>
      <c r="R175" s="22">
        <v>434</v>
      </c>
      <c r="S175" s="66">
        <v>0.72093023255813948</v>
      </c>
      <c r="T175" s="22">
        <f t="shared" si="21"/>
        <v>298</v>
      </c>
      <c r="U175" s="66">
        <f t="shared" si="22"/>
        <v>0.18327183271832717</v>
      </c>
    </row>
    <row r="176" spans="2:21">
      <c r="B176" s="527"/>
      <c r="C176" s="6" t="s">
        <v>389</v>
      </c>
      <c r="D176" s="300"/>
      <c r="E176" s="300"/>
      <c r="F176" s="22">
        <v>454</v>
      </c>
      <c r="G176" s="66">
        <v>0.18799171842650103</v>
      </c>
      <c r="H176" s="22">
        <v>108</v>
      </c>
      <c r="I176" s="66">
        <v>0.19047619047619047</v>
      </c>
      <c r="J176" s="22">
        <v>94</v>
      </c>
      <c r="K176" s="66">
        <v>0.17472118959107807</v>
      </c>
      <c r="L176" s="300"/>
      <c r="M176" s="300"/>
      <c r="N176" s="22">
        <v>514</v>
      </c>
      <c r="O176" s="66">
        <v>0.18149717514124294</v>
      </c>
      <c r="P176" s="22">
        <v>134</v>
      </c>
      <c r="Q176" s="66">
        <v>0.16876574307304787</v>
      </c>
      <c r="R176" s="22">
        <v>99</v>
      </c>
      <c r="S176" s="66">
        <v>0.16445182724252491</v>
      </c>
      <c r="T176" s="22">
        <f t="shared" si="21"/>
        <v>60</v>
      </c>
      <c r="U176" s="66">
        <f t="shared" si="22"/>
        <v>0.13215859030837004</v>
      </c>
    </row>
    <row r="177" spans="2:21">
      <c r="B177" s="523"/>
      <c r="C177" s="6" t="s">
        <v>374</v>
      </c>
      <c r="D177" s="300"/>
      <c r="E177" s="300"/>
      <c r="F177" s="22">
        <v>17</v>
      </c>
      <c r="G177" s="66">
        <v>7.0393374741200831E-3</v>
      </c>
      <c r="H177" s="263" t="s">
        <v>169</v>
      </c>
      <c r="I177" s="263" t="s">
        <v>169</v>
      </c>
      <c r="J177" s="263" t="s">
        <v>169</v>
      </c>
      <c r="K177" s="263" t="s">
        <v>169</v>
      </c>
      <c r="L177" s="300"/>
      <c r="M177" s="300"/>
      <c r="N177" s="22">
        <v>19</v>
      </c>
      <c r="O177" s="66">
        <v>6.7090395480225986E-3</v>
      </c>
      <c r="P177" s="263" t="s">
        <v>169</v>
      </c>
      <c r="Q177" s="263" t="s">
        <v>169</v>
      </c>
      <c r="R177" s="263" t="s">
        <v>169</v>
      </c>
      <c r="S177" s="263" t="s">
        <v>169</v>
      </c>
      <c r="T177" s="22">
        <f t="shared" si="21"/>
        <v>2</v>
      </c>
      <c r="U177" s="66">
        <f t="shared" si="22"/>
        <v>0.11764705882352941</v>
      </c>
    </row>
    <row r="178" spans="2:21">
      <c r="B178" s="523"/>
      <c r="C178" s="6" t="s">
        <v>163</v>
      </c>
      <c r="D178" s="300"/>
      <c r="E178" s="300"/>
      <c r="F178" s="22">
        <v>318</v>
      </c>
      <c r="G178" s="66">
        <v>0.13167701863354037</v>
      </c>
      <c r="H178" s="22">
        <v>39</v>
      </c>
      <c r="I178" s="66">
        <v>6.8783068783068779E-2</v>
      </c>
      <c r="J178" s="22">
        <v>49</v>
      </c>
      <c r="K178" s="66">
        <v>9.1078066914498143E-2</v>
      </c>
      <c r="L178" s="300"/>
      <c r="M178" s="300"/>
      <c r="N178" s="22">
        <v>375</v>
      </c>
      <c r="O178" s="66">
        <v>0.13241525423728814</v>
      </c>
      <c r="P178" s="22">
        <v>65</v>
      </c>
      <c r="Q178" s="66">
        <v>8.1863979848866494E-2</v>
      </c>
      <c r="R178" s="22">
        <v>63</v>
      </c>
      <c r="S178" s="66">
        <v>0.10465116279069768</v>
      </c>
      <c r="T178" s="22">
        <f t="shared" si="21"/>
        <v>57</v>
      </c>
      <c r="U178" s="66">
        <f t="shared" si="22"/>
        <v>0.17924528301886791</v>
      </c>
    </row>
    <row r="179" spans="2:21">
      <c r="B179" s="523"/>
      <c r="C179" s="6" t="s">
        <v>154</v>
      </c>
      <c r="D179" s="300"/>
      <c r="E179" s="300"/>
      <c r="F179" s="22">
        <v>2415</v>
      </c>
      <c r="G179" s="66">
        <v>1</v>
      </c>
      <c r="H179" s="22">
        <v>567</v>
      </c>
      <c r="I179" s="66">
        <v>1</v>
      </c>
      <c r="J179" s="22">
        <v>538</v>
      </c>
      <c r="K179" s="66">
        <v>1</v>
      </c>
      <c r="L179" s="300"/>
      <c r="M179" s="300"/>
      <c r="N179" s="22">
        <v>2832</v>
      </c>
      <c r="O179" s="66">
        <v>1</v>
      </c>
      <c r="P179" s="22">
        <v>794</v>
      </c>
      <c r="Q179" s="66">
        <v>1</v>
      </c>
      <c r="R179" s="22">
        <v>602</v>
      </c>
      <c r="S179" s="66">
        <v>1</v>
      </c>
      <c r="T179" s="22">
        <f t="shared" si="21"/>
        <v>417</v>
      </c>
      <c r="U179" s="66">
        <f t="shared" si="22"/>
        <v>0.17267080745341615</v>
      </c>
    </row>
    <row r="180" spans="2:21">
      <c r="B180" s="455" t="s">
        <v>207</v>
      </c>
      <c r="C180" s="6" t="s">
        <v>388</v>
      </c>
      <c r="D180" s="300"/>
      <c r="E180" s="300"/>
      <c r="F180" s="22">
        <v>12069</v>
      </c>
      <c r="G180" s="66">
        <v>0.61667773746870369</v>
      </c>
      <c r="H180" s="22">
        <v>4028</v>
      </c>
      <c r="I180" s="66">
        <v>0.71570717839374554</v>
      </c>
      <c r="J180" s="22">
        <v>2678</v>
      </c>
      <c r="K180" s="66">
        <v>0.72047350013451705</v>
      </c>
      <c r="L180" s="300"/>
      <c r="M180" s="300"/>
      <c r="N180" s="22">
        <v>13280</v>
      </c>
      <c r="O180" s="66">
        <v>0.61891224309083281</v>
      </c>
      <c r="P180" s="22">
        <v>4841</v>
      </c>
      <c r="Q180" s="66">
        <v>0.73750761730652037</v>
      </c>
      <c r="R180" s="22">
        <v>2979</v>
      </c>
      <c r="S180" s="66">
        <v>0.72818381813737476</v>
      </c>
      <c r="T180" s="22">
        <f t="shared" si="21"/>
        <v>1211</v>
      </c>
      <c r="U180" s="66">
        <f t="shared" si="22"/>
        <v>0.10033971331510481</v>
      </c>
    </row>
    <row r="181" spans="2:21">
      <c r="B181" s="527"/>
      <c r="C181" s="6" t="s">
        <v>389</v>
      </c>
      <c r="D181" s="300"/>
      <c r="E181" s="300"/>
      <c r="F181" s="22">
        <v>4665</v>
      </c>
      <c r="G181" s="66">
        <v>0.23836288385877064</v>
      </c>
      <c r="H181" s="22">
        <v>1064</v>
      </c>
      <c r="I181" s="66">
        <v>0.1890547263681592</v>
      </c>
      <c r="J181" s="22">
        <v>669</v>
      </c>
      <c r="K181" s="66">
        <v>0.17998385794995964</v>
      </c>
      <c r="L181" s="300"/>
      <c r="M181" s="300"/>
      <c r="N181" s="22">
        <v>4970</v>
      </c>
      <c r="O181" s="66">
        <v>0.23162604278324089</v>
      </c>
      <c r="P181" s="22">
        <v>1144</v>
      </c>
      <c r="Q181" s="66">
        <v>0.17428397318708105</v>
      </c>
      <c r="R181" s="22">
        <v>696</v>
      </c>
      <c r="S181" s="66">
        <v>0.17012955267660718</v>
      </c>
      <c r="T181" s="22">
        <f t="shared" si="21"/>
        <v>305</v>
      </c>
      <c r="U181" s="66">
        <f t="shared" si="22"/>
        <v>6.5380493033226156E-2</v>
      </c>
    </row>
    <row r="182" spans="2:21">
      <c r="B182" s="523"/>
      <c r="C182" s="6" t="s">
        <v>374</v>
      </c>
      <c r="D182" s="300"/>
      <c r="E182" s="300"/>
      <c r="F182" s="22">
        <v>187</v>
      </c>
      <c r="G182" s="66">
        <v>9.5549537581114917E-3</v>
      </c>
      <c r="H182" s="22">
        <v>33</v>
      </c>
      <c r="I182" s="66">
        <v>5.8635394456289982E-3</v>
      </c>
      <c r="J182" s="22">
        <v>18</v>
      </c>
      <c r="K182" s="66">
        <v>4.8426150121065378E-3</v>
      </c>
      <c r="L182" s="300"/>
      <c r="M182" s="300"/>
      <c r="N182" s="22">
        <v>178</v>
      </c>
      <c r="O182" s="66">
        <v>8.2956610896211033E-3</v>
      </c>
      <c r="P182" s="22">
        <v>24</v>
      </c>
      <c r="Q182" s="66">
        <v>3.6563071297989031E-3</v>
      </c>
      <c r="R182" s="22">
        <v>23</v>
      </c>
      <c r="S182" s="66">
        <v>5.622097286726962E-3</v>
      </c>
      <c r="T182" s="22">
        <f t="shared" si="21"/>
        <v>-9</v>
      </c>
      <c r="U182" s="66">
        <f t="shared" si="22"/>
        <v>-4.8128342245989303E-2</v>
      </c>
    </row>
    <row r="183" spans="2:21">
      <c r="B183" s="523"/>
      <c r="C183" s="6" t="s">
        <v>163</v>
      </c>
      <c r="D183" s="300"/>
      <c r="E183" s="300"/>
      <c r="F183" s="22">
        <v>2650</v>
      </c>
      <c r="G183" s="66">
        <v>0.13540442491441418</v>
      </c>
      <c r="H183" s="22">
        <v>503</v>
      </c>
      <c r="I183" s="66">
        <v>8.937455579246624E-2</v>
      </c>
      <c r="J183" s="22">
        <v>352</v>
      </c>
      <c r="K183" s="66">
        <v>9.4700026903416737E-2</v>
      </c>
      <c r="L183" s="300"/>
      <c r="M183" s="300"/>
      <c r="N183" s="22">
        <v>3029</v>
      </c>
      <c r="O183" s="66">
        <v>0.14116605303630517</v>
      </c>
      <c r="P183" s="22">
        <v>555</v>
      </c>
      <c r="Q183" s="66">
        <v>8.455210237659963E-2</v>
      </c>
      <c r="R183" s="22">
        <v>393</v>
      </c>
      <c r="S183" s="66">
        <v>9.6064531899291122E-2</v>
      </c>
      <c r="T183" s="22">
        <f t="shared" si="21"/>
        <v>379</v>
      </c>
      <c r="U183" s="66">
        <f t="shared" si="22"/>
        <v>0.14301886792452831</v>
      </c>
    </row>
    <row r="184" spans="2:21">
      <c r="B184" s="523"/>
      <c r="C184" s="6" t="s">
        <v>154</v>
      </c>
      <c r="D184" s="300"/>
      <c r="E184" s="300"/>
      <c r="F184" s="22">
        <v>19571</v>
      </c>
      <c r="G184" s="66">
        <v>1</v>
      </c>
      <c r="H184" s="22">
        <v>5628</v>
      </c>
      <c r="I184" s="66">
        <v>1</v>
      </c>
      <c r="J184" s="22">
        <v>3717</v>
      </c>
      <c r="K184" s="66">
        <v>1</v>
      </c>
      <c r="L184" s="300"/>
      <c r="M184" s="300"/>
      <c r="N184" s="22">
        <v>21457</v>
      </c>
      <c r="O184" s="66">
        <v>1</v>
      </c>
      <c r="P184" s="22">
        <v>6564</v>
      </c>
      <c r="Q184" s="66">
        <v>1</v>
      </c>
      <c r="R184" s="22">
        <v>4091</v>
      </c>
      <c r="S184" s="66">
        <v>1</v>
      </c>
      <c r="T184" s="22">
        <f t="shared" si="21"/>
        <v>1886</v>
      </c>
      <c r="U184" s="66">
        <f t="shared" si="22"/>
        <v>9.6367073731541561E-2</v>
      </c>
    </row>
    <row r="185" spans="2:21">
      <c r="B185" s="455" t="s">
        <v>208</v>
      </c>
      <c r="C185" s="6" t="s">
        <v>388</v>
      </c>
      <c r="D185" s="300"/>
      <c r="E185" s="300"/>
      <c r="F185" s="22">
        <v>8761</v>
      </c>
      <c r="G185" s="66">
        <v>0.66522399392558851</v>
      </c>
      <c r="H185" s="22">
        <v>2750</v>
      </c>
      <c r="I185" s="66">
        <v>0.77903682719546741</v>
      </c>
      <c r="J185" s="22">
        <v>1898</v>
      </c>
      <c r="K185" s="66">
        <v>0.72609028309104817</v>
      </c>
      <c r="L185" s="300"/>
      <c r="M185" s="300"/>
      <c r="N185" s="22">
        <v>8977</v>
      </c>
      <c r="O185" s="66">
        <v>0.65659742539496779</v>
      </c>
      <c r="P185" s="22">
        <v>3026</v>
      </c>
      <c r="Q185" s="66">
        <v>0.77351738241308798</v>
      </c>
      <c r="R185" s="22">
        <v>1923</v>
      </c>
      <c r="S185" s="66">
        <v>0.70568807339449546</v>
      </c>
      <c r="T185" s="22">
        <f t="shared" si="21"/>
        <v>216</v>
      </c>
      <c r="U185" s="66">
        <f t="shared" si="22"/>
        <v>2.4654719780846934E-2</v>
      </c>
    </row>
    <row r="186" spans="2:21">
      <c r="B186" s="527"/>
      <c r="C186" s="6" t="s">
        <v>389</v>
      </c>
      <c r="D186" s="300"/>
      <c r="E186" s="300"/>
      <c r="F186" s="22">
        <v>2571</v>
      </c>
      <c r="G186" s="66">
        <v>0.19521640091116174</v>
      </c>
      <c r="H186" s="22">
        <v>539</v>
      </c>
      <c r="I186" s="66">
        <v>0.15269121813031161</v>
      </c>
      <c r="J186" s="22">
        <v>421</v>
      </c>
      <c r="K186" s="66">
        <v>0.1610558530986993</v>
      </c>
      <c r="L186" s="300"/>
      <c r="M186" s="300"/>
      <c r="N186" s="22">
        <v>2678</v>
      </c>
      <c r="O186" s="66">
        <v>0.19587478057343477</v>
      </c>
      <c r="P186" s="22">
        <v>559</v>
      </c>
      <c r="Q186" s="66">
        <v>0.14289366053169733</v>
      </c>
      <c r="R186" s="22">
        <v>452</v>
      </c>
      <c r="S186" s="66">
        <v>0.16587155963302752</v>
      </c>
      <c r="T186" s="22">
        <f t="shared" si="21"/>
        <v>107</v>
      </c>
      <c r="U186" s="66">
        <f t="shared" si="22"/>
        <v>4.1618047452353167E-2</v>
      </c>
    </row>
    <row r="187" spans="2:21">
      <c r="B187" s="523"/>
      <c r="C187" s="6" t="s">
        <v>374</v>
      </c>
      <c r="D187" s="300"/>
      <c r="E187" s="300"/>
      <c r="F187" s="22">
        <v>183</v>
      </c>
      <c r="G187" s="66">
        <v>1.3895216400911162E-2</v>
      </c>
      <c r="H187" s="22">
        <v>26</v>
      </c>
      <c r="I187" s="66">
        <v>7.3654390934844195E-3</v>
      </c>
      <c r="J187" s="22">
        <v>22</v>
      </c>
      <c r="K187" s="66">
        <v>8.4162203519510329E-3</v>
      </c>
      <c r="L187" s="300"/>
      <c r="M187" s="300"/>
      <c r="N187" s="22">
        <v>139</v>
      </c>
      <c r="O187" s="66">
        <v>1.0166764189584553E-2</v>
      </c>
      <c r="P187" s="22">
        <v>20</v>
      </c>
      <c r="Q187" s="66">
        <v>5.1124744376278121E-3</v>
      </c>
      <c r="R187" s="22">
        <v>13</v>
      </c>
      <c r="S187" s="66">
        <v>4.7706422018348625E-3</v>
      </c>
      <c r="T187" s="22">
        <f t="shared" si="21"/>
        <v>-44</v>
      </c>
      <c r="U187" s="66">
        <f t="shared" si="22"/>
        <v>-0.24043715846994534</v>
      </c>
    </row>
    <row r="188" spans="2:21">
      <c r="B188" s="523"/>
      <c r="C188" s="6" t="s">
        <v>163</v>
      </c>
      <c r="D188" s="300"/>
      <c r="E188" s="300"/>
      <c r="F188" s="22">
        <v>1655</v>
      </c>
      <c r="G188" s="66">
        <v>0.12566438876233865</v>
      </c>
      <c r="H188" s="22">
        <v>215</v>
      </c>
      <c r="I188" s="66">
        <v>6.0906515580736544E-2</v>
      </c>
      <c r="J188" s="22">
        <v>273</v>
      </c>
      <c r="K188" s="66">
        <v>0.10443764345830145</v>
      </c>
      <c r="L188" s="300"/>
      <c r="M188" s="300"/>
      <c r="N188" s="22">
        <v>1878</v>
      </c>
      <c r="O188" s="66">
        <v>0.13736102984201287</v>
      </c>
      <c r="P188" s="22">
        <v>307</v>
      </c>
      <c r="Q188" s="66">
        <v>7.8476482617586912E-2</v>
      </c>
      <c r="R188" s="22">
        <v>337</v>
      </c>
      <c r="S188" s="66">
        <v>0.1236697247706422</v>
      </c>
      <c r="T188" s="22">
        <f t="shared" si="21"/>
        <v>223</v>
      </c>
      <c r="U188" s="66">
        <f t="shared" si="22"/>
        <v>0.13474320241691842</v>
      </c>
    </row>
    <row r="189" spans="2:21">
      <c r="B189" s="523"/>
      <c r="C189" s="6" t="s">
        <v>154</v>
      </c>
      <c r="D189" s="300"/>
      <c r="E189" s="300"/>
      <c r="F189" s="22">
        <v>13170</v>
      </c>
      <c r="G189" s="66">
        <v>1</v>
      </c>
      <c r="H189" s="22">
        <v>3530</v>
      </c>
      <c r="I189" s="66">
        <v>1</v>
      </c>
      <c r="J189" s="22">
        <v>2614</v>
      </c>
      <c r="K189" s="66">
        <v>1</v>
      </c>
      <c r="L189" s="300"/>
      <c r="M189" s="300"/>
      <c r="N189" s="22">
        <v>13672</v>
      </c>
      <c r="O189" s="66">
        <v>1</v>
      </c>
      <c r="P189" s="22">
        <v>3912</v>
      </c>
      <c r="Q189" s="66">
        <v>1</v>
      </c>
      <c r="R189" s="22">
        <v>2725</v>
      </c>
      <c r="S189" s="66">
        <v>1</v>
      </c>
      <c r="T189" s="22">
        <f t="shared" si="21"/>
        <v>502</v>
      </c>
      <c r="U189" s="66">
        <f t="shared" si="22"/>
        <v>3.8116932422171602E-2</v>
      </c>
    </row>
    <row r="190" spans="2:21">
      <c r="B190" s="455" t="s">
        <v>209</v>
      </c>
      <c r="C190" s="6" t="s">
        <v>388</v>
      </c>
      <c r="D190" s="300"/>
      <c r="E190" s="300"/>
      <c r="F190" s="22">
        <v>19697</v>
      </c>
      <c r="G190" s="66">
        <v>0.78137892732465886</v>
      </c>
      <c r="H190" s="22">
        <v>4293</v>
      </c>
      <c r="I190" s="66">
        <v>0.85313990461049283</v>
      </c>
      <c r="J190" s="22">
        <v>3900</v>
      </c>
      <c r="K190" s="66">
        <v>0.82435003170577048</v>
      </c>
      <c r="L190" s="300"/>
      <c r="M190" s="300"/>
      <c r="N190" s="22">
        <v>17188</v>
      </c>
      <c r="O190" s="66">
        <v>0.72346157083929619</v>
      </c>
      <c r="P190" s="22">
        <v>4546</v>
      </c>
      <c r="Q190" s="66">
        <v>0.84940209267563527</v>
      </c>
      <c r="R190" s="22">
        <v>3479</v>
      </c>
      <c r="S190" s="66">
        <v>0.79903536977491962</v>
      </c>
      <c r="T190" s="22">
        <f t="shared" si="21"/>
        <v>-2509</v>
      </c>
      <c r="U190" s="66">
        <f t="shared" si="22"/>
        <v>-0.12737980403107071</v>
      </c>
    </row>
    <row r="191" spans="2:21">
      <c r="B191" s="527"/>
      <c r="C191" s="6" t="s">
        <v>389</v>
      </c>
      <c r="D191" s="300"/>
      <c r="E191" s="300"/>
      <c r="F191" s="22">
        <v>3071</v>
      </c>
      <c r="G191" s="66">
        <v>0.12182640431609013</v>
      </c>
      <c r="H191" s="22">
        <v>460</v>
      </c>
      <c r="I191" s="66">
        <v>9.1414944356120825E-2</v>
      </c>
      <c r="J191" s="22">
        <v>481</v>
      </c>
      <c r="K191" s="66">
        <v>0.10166983724371169</v>
      </c>
      <c r="L191" s="300"/>
      <c r="M191" s="300"/>
      <c r="N191" s="22">
        <v>3377</v>
      </c>
      <c r="O191" s="66">
        <v>0.14214159441030388</v>
      </c>
      <c r="P191" s="22">
        <v>496</v>
      </c>
      <c r="Q191" s="66">
        <v>9.2675635276532137E-2</v>
      </c>
      <c r="R191" s="22">
        <v>491</v>
      </c>
      <c r="S191" s="66">
        <v>0.11276986678915939</v>
      </c>
      <c r="T191" s="22">
        <f t="shared" si="21"/>
        <v>306</v>
      </c>
      <c r="U191" s="66">
        <f t="shared" si="22"/>
        <v>9.9641810485183974E-2</v>
      </c>
    </row>
    <row r="192" spans="2:21">
      <c r="B192" s="523"/>
      <c r="C192" s="6" t="s">
        <v>374</v>
      </c>
      <c r="D192" s="300"/>
      <c r="E192" s="300"/>
      <c r="F192" s="22">
        <v>159</v>
      </c>
      <c r="G192" s="66">
        <v>6.3075214217708665E-3</v>
      </c>
      <c r="H192" s="22">
        <v>11</v>
      </c>
      <c r="I192" s="66">
        <v>2.1860095389507153E-3</v>
      </c>
      <c r="J192" s="22">
        <v>23</v>
      </c>
      <c r="K192" s="66">
        <v>4.8615514690340308E-3</v>
      </c>
      <c r="L192" s="300"/>
      <c r="M192" s="300"/>
      <c r="N192" s="22">
        <v>154</v>
      </c>
      <c r="O192" s="66">
        <v>6.4820271066588098E-3</v>
      </c>
      <c r="P192" s="22">
        <v>22</v>
      </c>
      <c r="Q192" s="66">
        <v>4.1106128550074741E-3</v>
      </c>
      <c r="R192" s="22">
        <v>19</v>
      </c>
      <c r="S192" s="66">
        <v>4.363803399173174E-3</v>
      </c>
      <c r="T192" s="22">
        <f t="shared" si="21"/>
        <v>-5</v>
      </c>
      <c r="U192" s="66">
        <f t="shared" si="22"/>
        <v>-3.1446540880503145E-2</v>
      </c>
    </row>
    <row r="193" spans="2:21">
      <c r="B193" s="523"/>
      <c r="C193" s="6" t="s">
        <v>163</v>
      </c>
      <c r="D193" s="300"/>
      <c r="E193" s="300"/>
      <c r="F193" s="22">
        <v>2281</v>
      </c>
      <c r="G193" s="66">
        <v>9.0487146937480167E-2</v>
      </c>
      <c r="H193" s="22">
        <v>268</v>
      </c>
      <c r="I193" s="66">
        <v>5.3259141494435613E-2</v>
      </c>
      <c r="J193" s="22">
        <v>327</v>
      </c>
      <c r="K193" s="66">
        <v>6.9118579581483833E-2</v>
      </c>
      <c r="L193" s="300"/>
      <c r="M193" s="300"/>
      <c r="N193" s="22">
        <v>3039</v>
      </c>
      <c r="O193" s="66">
        <v>0.12791480764374105</v>
      </c>
      <c r="P193" s="22">
        <v>288</v>
      </c>
      <c r="Q193" s="66">
        <v>5.3811659192825115E-2</v>
      </c>
      <c r="R193" s="22">
        <v>365</v>
      </c>
      <c r="S193" s="66">
        <v>8.3830960036747823E-2</v>
      </c>
      <c r="T193" s="22">
        <f t="shared" si="21"/>
        <v>758</v>
      </c>
      <c r="U193" s="66">
        <f t="shared" si="22"/>
        <v>0.33231039017974573</v>
      </c>
    </row>
    <row r="194" spans="2:21">
      <c r="B194" s="523"/>
      <c r="C194" s="6" t="s">
        <v>154</v>
      </c>
      <c r="D194" s="300"/>
      <c r="E194" s="300"/>
      <c r="F194" s="22">
        <v>25208</v>
      </c>
      <c r="G194" s="66">
        <v>1</v>
      </c>
      <c r="H194" s="22">
        <v>5032</v>
      </c>
      <c r="I194" s="66">
        <v>1</v>
      </c>
      <c r="J194" s="22">
        <v>4731</v>
      </c>
      <c r="K194" s="66">
        <v>1</v>
      </c>
      <c r="L194" s="300"/>
      <c r="M194" s="300"/>
      <c r="N194" s="22">
        <v>23758</v>
      </c>
      <c r="O194" s="66">
        <v>1</v>
      </c>
      <c r="P194" s="22">
        <v>5352</v>
      </c>
      <c r="Q194" s="66">
        <v>1</v>
      </c>
      <c r="R194" s="22">
        <v>4354</v>
      </c>
      <c r="S194" s="66">
        <v>1</v>
      </c>
      <c r="T194" s="22">
        <f t="shared" si="21"/>
        <v>-1450</v>
      </c>
      <c r="U194" s="66">
        <f t="shared" si="22"/>
        <v>-5.7521421770866395E-2</v>
      </c>
    </row>
    <row r="195" spans="2:21">
      <c r="B195" s="455" t="s">
        <v>210</v>
      </c>
      <c r="C195" s="6" t="s">
        <v>388</v>
      </c>
      <c r="D195" s="300"/>
      <c r="E195" s="300"/>
      <c r="F195" s="22">
        <v>6887</v>
      </c>
      <c r="G195" s="66">
        <v>0.68718818599082021</v>
      </c>
      <c r="H195" s="22">
        <v>2112</v>
      </c>
      <c r="I195" s="66">
        <v>0.78894284646992907</v>
      </c>
      <c r="J195" s="22">
        <v>1411</v>
      </c>
      <c r="K195" s="66">
        <v>0.75738056897477191</v>
      </c>
      <c r="L195" s="300"/>
      <c r="M195" s="300"/>
      <c r="N195" s="22">
        <v>6884</v>
      </c>
      <c r="O195" s="66">
        <v>0.68422622005764833</v>
      </c>
      <c r="P195" s="22">
        <v>2226</v>
      </c>
      <c r="Q195" s="66">
        <v>0.81359649122807021</v>
      </c>
      <c r="R195" s="22">
        <v>1422</v>
      </c>
      <c r="S195" s="66">
        <v>0.7719869706840391</v>
      </c>
      <c r="T195" s="22">
        <f t="shared" si="21"/>
        <v>-3</v>
      </c>
      <c r="U195" s="66">
        <f t="shared" si="22"/>
        <v>-4.3560331058516046E-4</v>
      </c>
    </row>
    <row r="196" spans="2:21">
      <c r="B196" s="527"/>
      <c r="C196" s="6" t="s">
        <v>389</v>
      </c>
      <c r="D196" s="300"/>
      <c r="E196" s="300"/>
      <c r="F196" s="22">
        <v>1870</v>
      </c>
      <c r="G196" s="66">
        <v>0.18658950309319497</v>
      </c>
      <c r="H196" s="22">
        <v>369</v>
      </c>
      <c r="I196" s="66">
        <v>0.13784086664176318</v>
      </c>
      <c r="J196" s="22">
        <v>292</v>
      </c>
      <c r="K196" s="66">
        <v>0.15673644659151906</v>
      </c>
      <c r="L196" s="300"/>
      <c r="M196" s="300"/>
      <c r="N196" s="22">
        <v>1850</v>
      </c>
      <c r="O196" s="66">
        <v>0.18387834211311002</v>
      </c>
      <c r="P196" s="22">
        <v>345</v>
      </c>
      <c r="Q196" s="66">
        <v>0.12609649122807018</v>
      </c>
      <c r="R196" s="22">
        <v>285</v>
      </c>
      <c r="S196" s="66">
        <v>0.15472312703583063</v>
      </c>
      <c r="T196" s="22">
        <f t="shared" si="21"/>
        <v>-20</v>
      </c>
      <c r="U196" s="66">
        <f t="shared" si="22"/>
        <v>-1.06951871657754E-2</v>
      </c>
    </row>
    <row r="197" spans="2:21">
      <c r="B197" s="523"/>
      <c r="C197" s="6" t="s">
        <v>374</v>
      </c>
      <c r="D197" s="300"/>
      <c r="E197" s="300"/>
      <c r="F197" s="22">
        <v>417</v>
      </c>
      <c r="G197" s="66">
        <v>4.1608461384953103E-2</v>
      </c>
      <c r="H197" s="22">
        <v>77</v>
      </c>
      <c r="I197" s="66">
        <v>2.8763541277549497E-2</v>
      </c>
      <c r="J197" s="22">
        <v>55</v>
      </c>
      <c r="K197" s="66">
        <v>2.9522275899087493E-2</v>
      </c>
      <c r="L197" s="300"/>
      <c r="M197" s="300"/>
      <c r="N197" s="22">
        <v>324</v>
      </c>
      <c r="O197" s="66">
        <v>3.2203558294404133E-2</v>
      </c>
      <c r="P197" s="22">
        <v>41</v>
      </c>
      <c r="Q197" s="66">
        <v>1.4985380116959063E-2</v>
      </c>
      <c r="R197" s="22">
        <v>25</v>
      </c>
      <c r="S197" s="66">
        <v>1.3572204125950055E-2</v>
      </c>
      <c r="T197" s="22">
        <f t="shared" si="21"/>
        <v>-93</v>
      </c>
      <c r="U197" s="66">
        <f t="shared" si="22"/>
        <v>-0.22302158273381295</v>
      </c>
    </row>
    <row r="198" spans="2:21">
      <c r="B198" s="523"/>
      <c r="C198" s="6" t="s">
        <v>163</v>
      </c>
      <c r="D198" s="300"/>
      <c r="E198" s="300"/>
      <c r="F198" s="22">
        <v>848</v>
      </c>
      <c r="G198" s="66">
        <v>8.4613849531031723E-2</v>
      </c>
      <c r="H198" s="22">
        <v>119</v>
      </c>
      <c r="I198" s="66">
        <v>4.4452745610758314E-2</v>
      </c>
      <c r="J198" s="22">
        <v>105</v>
      </c>
      <c r="K198" s="66">
        <v>5.6360708534621579E-2</v>
      </c>
      <c r="L198" s="300"/>
      <c r="M198" s="300"/>
      <c r="N198" s="22">
        <v>1003</v>
      </c>
      <c r="O198" s="66">
        <v>9.9691879534837491E-2</v>
      </c>
      <c r="P198" s="22">
        <v>124</v>
      </c>
      <c r="Q198" s="66">
        <v>4.5321637426900582E-2</v>
      </c>
      <c r="R198" s="22">
        <v>110</v>
      </c>
      <c r="S198" s="66">
        <v>5.9717698154180238E-2</v>
      </c>
      <c r="T198" s="22">
        <f t="shared" si="21"/>
        <v>155</v>
      </c>
      <c r="U198" s="66">
        <f t="shared" si="22"/>
        <v>0.18278301886792453</v>
      </c>
    </row>
    <row r="199" spans="2:21">
      <c r="B199" s="523"/>
      <c r="C199" s="6" t="s">
        <v>154</v>
      </c>
      <c r="D199" s="300"/>
      <c r="E199" s="300"/>
      <c r="F199" s="22">
        <v>10022</v>
      </c>
      <c r="G199" s="66">
        <v>1</v>
      </c>
      <c r="H199" s="22">
        <v>2677</v>
      </c>
      <c r="I199" s="66">
        <v>1</v>
      </c>
      <c r="J199" s="22">
        <v>1863</v>
      </c>
      <c r="K199" s="66">
        <v>1</v>
      </c>
      <c r="L199" s="300"/>
      <c r="M199" s="300"/>
      <c r="N199" s="22">
        <v>10061</v>
      </c>
      <c r="O199" s="66">
        <v>1</v>
      </c>
      <c r="P199" s="22">
        <v>2736</v>
      </c>
      <c r="Q199" s="66">
        <v>1</v>
      </c>
      <c r="R199" s="22">
        <v>1842</v>
      </c>
      <c r="S199" s="66">
        <v>1</v>
      </c>
      <c r="T199" s="22">
        <f t="shared" si="21"/>
        <v>39</v>
      </c>
      <c r="U199" s="66">
        <f t="shared" si="22"/>
        <v>3.8914388345639593E-3</v>
      </c>
    </row>
    <row r="200" spans="2:21">
      <c r="B200" s="455" t="s">
        <v>211</v>
      </c>
      <c r="C200" s="6" t="s">
        <v>388</v>
      </c>
      <c r="D200" s="300"/>
      <c r="E200" s="300"/>
      <c r="F200" s="22">
        <v>4561</v>
      </c>
      <c r="G200" s="66">
        <v>0.61180415828303147</v>
      </c>
      <c r="H200" s="22">
        <v>1211</v>
      </c>
      <c r="I200" s="66">
        <v>0.74568965517241381</v>
      </c>
      <c r="J200" s="22">
        <v>1227</v>
      </c>
      <c r="K200" s="66">
        <v>0.6901012373453318</v>
      </c>
      <c r="L200" s="300"/>
      <c r="M200" s="300"/>
      <c r="N200" s="22">
        <v>4885</v>
      </c>
      <c r="O200" s="66">
        <v>0.58426025595024522</v>
      </c>
      <c r="P200" s="22">
        <v>1499</v>
      </c>
      <c r="Q200" s="66">
        <v>0.72345559845559848</v>
      </c>
      <c r="R200" s="22">
        <v>1193</v>
      </c>
      <c r="S200" s="66">
        <v>0.66872197309417036</v>
      </c>
      <c r="T200" s="22">
        <f t="shared" si="21"/>
        <v>324</v>
      </c>
      <c r="U200" s="66">
        <f t="shared" si="22"/>
        <v>7.103705327778996E-2</v>
      </c>
    </row>
    <row r="201" spans="2:21">
      <c r="B201" s="527"/>
      <c r="C201" s="6" t="s">
        <v>389</v>
      </c>
      <c r="D201" s="300"/>
      <c r="E201" s="300"/>
      <c r="F201" s="22">
        <v>1656</v>
      </c>
      <c r="G201" s="66">
        <v>0.22213279678068409</v>
      </c>
      <c r="H201" s="22">
        <v>261</v>
      </c>
      <c r="I201" s="66">
        <v>0.16071428571428573</v>
      </c>
      <c r="J201" s="22">
        <v>357</v>
      </c>
      <c r="K201" s="66">
        <v>0.20078740157480315</v>
      </c>
      <c r="L201" s="300"/>
      <c r="M201" s="300"/>
      <c r="N201" s="22">
        <v>1859</v>
      </c>
      <c r="O201" s="66">
        <v>0.22234182514053344</v>
      </c>
      <c r="P201" s="22">
        <v>357</v>
      </c>
      <c r="Q201" s="66">
        <v>0.17229729729729729</v>
      </c>
      <c r="R201" s="22">
        <v>370</v>
      </c>
      <c r="S201" s="66">
        <v>0.20739910313901344</v>
      </c>
      <c r="T201" s="22">
        <f t="shared" si="21"/>
        <v>203</v>
      </c>
      <c r="U201" s="66">
        <f t="shared" si="22"/>
        <v>0.12258454106280194</v>
      </c>
    </row>
    <row r="202" spans="2:21">
      <c r="B202" s="523"/>
      <c r="C202" s="6" t="s">
        <v>374</v>
      </c>
      <c r="D202" s="300"/>
      <c r="E202" s="300"/>
      <c r="F202" s="22">
        <v>75</v>
      </c>
      <c r="G202" s="66">
        <v>1.0060362173038229E-2</v>
      </c>
      <c r="H202" s="263" t="s">
        <v>169</v>
      </c>
      <c r="I202" s="263" t="s">
        <v>169</v>
      </c>
      <c r="J202" s="22">
        <v>17</v>
      </c>
      <c r="K202" s="66">
        <v>9.5613048368953877E-3</v>
      </c>
      <c r="L202" s="300"/>
      <c r="M202" s="300"/>
      <c r="N202" s="22">
        <v>85</v>
      </c>
      <c r="O202" s="66">
        <v>1.0166248056452578E-2</v>
      </c>
      <c r="P202" s="22">
        <v>12</v>
      </c>
      <c r="Q202" s="66">
        <v>5.7915057915057912E-3</v>
      </c>
      <c r="R202" s="22">
        <v>10</v>
      </c>
      <c r="S202" s="66">
        <v>5.6053811659192822E-3</v>
      </c>
      <c r="T202" s="22">
        <f t="shared" si="21"/>
        <v>10</v>
      </c>
      <c r="U202" s="66">
        <f t="shared" si="22"/>
        <v>0.13333333333333333</v>
      </c>
    </row>
    <row r="203" spans="2:21">
      <c r="B203" s="523"/>
      <c r="C203" s="6" t="s">
        <v>163</v>
      </c>
      <c r="D203" s="300"/>
      <c r="E203" s="300"/>
      <c r="F203" s="22">
        <v>1163</v>
      </c>
      <c r="G203" s="66">
        <v>0.15600268276324614</v>
      </c>
      <c r="H203" s="22">
        <v>145</v>
      </c>
      <c r="I203" s="66">
        <v>8.9285714285714288E-2</v>
      </c>
      <c r="J203" s="22">
        <v>177</v>
      </c>
      <c r="K203" s="66">
        <v>9.9550056242969628E-2</v>
      </c>
      <c r="L203" s="300"/>
      <c r="M203" s="300"/>
      <c r="N203" s="22">
        <v>1532</v>
      </c>
      <c r="O203" s="66">
        <v>0.18323167085276881</v>
      </c>
      <c r="P203" s="22">
        <v>204</v>
      </c>
      <c r="Q203" s="66">
        <v>9.8455598455598453E-2</v>
      </c>
      <c r="R203" s="22">
        <v>211</v>
      </c>
      <c r="S203" s="66">
        <v>0.11827354260089686</v>
      </c>
      <c r="T203" s="22">
        <f t="shared" ref="T203:T266" si="23">N203-F203</f>
        <v>369</v>
      </c>
      <c r="U203" s="66">
        <f t="shared" ref="U203:U266" si="24">T203/F203</f>
        <v>0.3172828890799656</v>
      </c>
    </row>
    <row r="204" spans="2:21">
      <c r="B204" s="523"/>
      <c r="C204" s="6" t="s">
        <v>154</v>
      </c>
      <c r="D204" s="300"/>
      <c r="E204" s="300"/>
      <c r="F204" s="22">
        <v>7455</v>
      </c>
      <c r="G204" s="66">
        <v>1</v>
      </c>
      <c r="H204" s="22">
        <v>1624</v>
      </c>
      <c r="I204" s="66">
        <v>1</v>
      </c>
      <c r="J204" s="22">
        <v>1778</v>
      </c>
      <c r="K204" s="66">
        <v>1</v>
      </c>
      <c r="L204" s="300"/>
      <c r="M204" s="300"/>
      <c r="N204" s="22">
        <v>8361</v>
      </c>
      <c r="O204" s="66">
        <v>1</v>
      </c>
      <c r="P204" s="22">
        <v>2072</v>
      </c>
      <c r="Q204" s="66">
        <v>1</v>
      </c>
      <c r="R204" s="22">
        <v>1784</v>
      </c>
      <c r="S204" s="66">
        <v>1</v>
      </c>
      <c r="T204" s="22">
        <f t="shared" si="23"/>
        <v>906</v>
      </c>
      <c r="U204" s="66">
        <f t="shared" si="24"/>
        <v>0.12152917505030181</v>
      </c>
    </row>
    <row r="205" spans="2:21">
      <c r="B205" s="455" t="s">
        <v>212</v>
      </c>
      <c r="C205" s="6" t="s">
        <v>388</v>
      </c>
      <c r="D205" s="300"/>
      <c r="E205" s="300"/>
      <c r="F205" s="22">
        <v>7599</v>
      </c>
      <c r="G205" s="66">
        <v>0.59288445033939297</v>
      </c>
      <c r="H205" s="22">
        <v>2100</v>
      </c>
      <c r="I205" s="66">
        <v>0.70398927254441834</v>
      </c>
      <c r="J205" s="22">
        <v>1817</v>
      </c>
      <c r="K205" s="66">
        <v>0.70046260601387822</v>
      </c>
      <c r="L205" s="300"/>
      <c r="M205" s="300"/>
      <c r="N205" s="22">
        <v>7757</v>
      </c>
      <c r="O205" s="66">
        <v>0.57582955979511541</v>
      </c>
      <c r="P205" s="22">
        <v>2146</v>
      </c>
      <c r="Q205" s="66">
        <v>0.71177446102819242</v>
      </c>
      <c r="R205" s="22">
        <v>1734</v>
      </c>
      <c r="S205" s="66">
        <v>0.67079303675048352</v>
      </c>
      <c r="T205" s="22">
        <f t="shared" si="23"/>
        <v>158</v>
      </c>
      <c r="U205" s="66">
        <f t="shared" si="24"/>
        <v>2.0792209501250165E-2</v>
      </c>
    </row>
    <row r="206" spans="2:21">
      <c r="B206" s="527"/>
      <c r="C206" s="6" t="s">
        <v>389</v>
      </c>
      <c r="D206" s="300"/>
      <c r="E206" s="300"/>
      <c r="F206" s="22">
        <v>3046</v>
      </c>
      <c r="G206" s="66">
        <v>0.2376531169540454</v>
      </c>
      <c r="H206" s="22">
        <v>572</v>
      </c>
      <c r="I206" s="66">
        <v>0.19175326852162253</v>
      </c>
      <c r="J206" s="22">
        <v>497</v>
      </c>
      <c r="K206" s="66">
        <v>0.19159599074787972</v>
      </c>
      <c r="L206" s="300"/>
      <c r="M206" s="300"/>
      <c r="N206" s="22">
        <v>3352</v>
      </c>
      <c r="O206" s="66">
        <v>0.24883082176527355</v>
      </c>
      <c r="P206" s="22">
        <v>594</v>
      </c>
      <c r="Q206" s="66">
        <v>0.19701492537313434</v>
      </c>
      <c r="R206" s="22">
        <v>528</v>
      </c>
      <c r="S206" s="66">
        <v>0.20425531914893616</v>
      </c>
      <c r="T206" s="22">
        <f t="shared" si="23"/>
        <v>306</v>
      </c>
      <c r="U206" s="66">
        <f t="shared" si="24"/>
        <v>0.10045961917268549</v>
      </c>
    </row>
    <row r="207" spans="2:21">
      <c r="B207" s="523"/>
      <c r="C207" s="6" t="s">
        <v>374</v>
      </c>
      <c r="D207" s="300"/>
      <c r="E207" s="300"/>
      <c r="F207" s="22">
        <v>287</v>
      </c>
      <c r="G207" s="66">
        <v>2.2392135445111962E-2</v>
      </c>
      <c r="H207" s="22">
        <v>55</v>
      </c>
      <c r="I207" s="66">
        <v>1.8437814280925242E-2</v>
      </c>
      <c r="J207" s="22">
        <v>43</v>
      </c>
      <c r="K207" s="66">
        <v>1.6576715497301466E-2</v>
      </c>
      <c r="L207" s="300"/>
      <c r="M207" s="300"/>
      <c r="N207" s="22">
        <v>148</v>
      </c>
      <c r="O207" s="66">
        <v>1.0986563729492985E-2</v>
      </c>
      <c r="P207" s="22">
        <v>18</v>
      </c>
      <c r="Q207" s="66">
        <v>5.9701492537313433E-3</v>
      </c>
      <c r="R207" s="22">
        <v>19</v>
      </c>
      <c r="S207" s="66">
        <v>7.350096711798839E-3</v>
      </c>
      <c r="T207" s="22">
        <f t="shared" si="23"/>
        <v>-139</v>
      </c>
      <c r="U207" s="66">
        <f t="shared" si="24"/>
        <v>-0.48432055749128922</v>
      </c>
    </row>
    <row r="208" spans="2:21">
      <c r="B208" s="523"/>
      <c r="C208" s="6" t="s">
        <v>163</v>
      </c>
      <c r="D208" s="300"/>
      <c r="E208" s="300"/>
      <c r="F208" s="22">
        <v>1885</v>
      </c>
      <c r="G208" s="66">
        <v>0.14707029726144963</v>
      </c>
      <c r="H208" s="22">
        <v>256</v>
      </c>
      <c r="I208" s="66">
        <v>8.5819644653033864E-2</v>
      </c>
      <c r="J208" s="22">
        <v>237</v>
      </c>
      <c r="K208" s="66">
        <v>9.1364687740940628E-2</v>
      </c>
      <c r="L208" s="300"/>
      <c r="M208" s="300"/>
      <c r="N208" s="22">
        <v>2214</v>
      </c>
      <c r="O208" s="66">
        <v>0.16435305471011802</v>
      </c>
      <c r="P208" s="22">
        <v>257</v>
      </c>
      <c r="Q208" s="66">
        <v>8.5240464344941952E-2</v>
      </c>
      <c r="R208" s="22">
        <v>304</v>
      </c>
      <c r="S208" s="66">
        <v>0.11760154738878142</v>
      </c>
      <c r="T208" s="22">
        <f t="shared" si="23"/>
        <v>329</v>
      </c>
      <c r="U208" s="66">
        <f t="shared" si="24"/>
        <v>0.17453580901856763</v>
      </c>
    </row>
    <row r="209" spans="2:21">
      <c r="B209" s="523"/>
      <c r="C209" s="6" t="s">
        <v>154</v>
      </c>
      <c r="D209" s="300"/>
      <c r="E209" s="300"/>
      <c r="F209" s="22">
        <v>12817</v>
      </c>
      <c r="G209" s="66">
        <v>1</v>
      </c>
      <c r="H209" s="22">
        <v>2983</v>
      </c>
      <c r="I209" s="66">
        <v>1</v>
      </c>
      <c r="J209" s="22">
        <v>2594</v>
      </c>
      <c r="K209" s="66">
        <v>1</v>
      </c>
      <c r="L209" s="300"/>
      <c r="M209" s="300"/>
      <c r="N209" s="22">
        <v>13471</v>
      </c>
      <c r="O209" s="66">
        <v>1</v>
      </c>
      <c r="P209" s="22">
        <v>3015</v>
      </c>
      <c r="Q209" s="66">
        <v>1</v>
      </c>
      <c r="R209" s="22">
        <v>2585</v>
      </c>
      <c r="S209" s="66">
        <v>1</v>
      </c>
      <c r="T209" s="22">
        <f t="shared" si="23"/>
        <v>654</v>
      </c>
      <c r="U209" s="66">
        <f t="shared" si="24"/>
        <v>5.1025981118826558E-2</v>
      </c>
    </row>
    <row r="210" spans="2:21">
      <c r="B210" s="455" t="s">
        <v>213</v>
      </c>
      <c r="C210" s="6" t="s">
        <v>388</v>
      </c>
      <c r="D210" s="300"/>
      <c r="E210" s="300"/>
      <c r="F210" s="22">
        <v>1277</v>
      </c>
      <c r="G210" s="66">
        <v>0.60292728989612843</v>
      </c>
      <c r="H210" s="22">
        <v>388</v>
      </c>
      <c r="I210" s="66">
        <v>0.73069679849340863</v>
      </c>
      <c r="J210" s="22">
        <v>308</v>
      </c>
      <c r="K210" s="66">
        <v>0.66811279826464209</v>
      </c>
      <c r="L210" s="300"/>
      <c r="M210" s="300"/>
      <c r="N210" s="22">
        <v>1203</v>
      </c>
      <c r="O210" s="66">
        <v>0.55953488372093019</v>
      </c>
      <c r="P210" s="22">
        <v>385</v>
      </c>
      <c r="Q210" s="66">
        <v>0.69369369369369371</v>
      </c>
      <c r="R210" s="22">
        <v>254</v>
      </c>
      <c r="S210" s="66">
        <v>0.59207459207459212</v>
      </c>
      <c r="T210" s="22">
        <f t="shared" si="23"/>
        <v>-74</v>
      </c>
      <c r="U210" s="66">
        <f t="shared" si="24"/>
        <v>-5.7948316366483947E-2</v>
      </c>
    </row>
    <row r="211" spans="2:21">
      <c r="B211" s="527"/>
      <c r="C211" s="6" t="s">
        <v>389</v>
      </c>
      <c r="D211" s="300"/>
      <c r="E211" s="300"/>
      <c r="F211" s="22">
        <v>559</v>
      </c>
      <c r="G211" s="66">
        <v>0.26392823418319167</v>
      </c>
      <c r="H211" s="22">
        <v>108</v>
      </c>
      <c r="I211" s="66">
        <v>0.20338983050847459</v>
      </c>
      <c r="J211" s="22">
        <v>102</v>
      </c>
      <c r="K211" s="66">
        <v>0.22125813449023862</v>
      </c>
      <c r="L211" s="300"/>
      <c r="M211" s="300"/>
      <c r="N211" s="22">
        <v>626</v>
      </c>
      <c r="O211" s="66">
        <v>0.29116279069767442</v>
      </c>
      <c r="P211" s="22">
        <v>132</v>
      </c>
      <c r="Q211" s="66">
        <v>0.23783783783783785</v>
      </c>
      <c r="R211" s="22">
        <v>121</v>
      </c>
      <c r="S211" s="66">
        <v>0.28205128205128205</v>
      </c>
      <c r="T211" s="22">
        <f t="shared" si="23"/>
        <v>67</v>
      </c>
      <c r="U211" s="66">
        <f t="shared" si="24"/>
        <v>0.11985688729874776</v>
      </c>
    </row>
    <row r="212" spans="2:21">
      <c r="B212" s="523"/>
      <c r="C212" s="6" t="s">
        <v>374</v>
      </c>
      <c r="D212" s="300"/>
      <c r="E212" s="300"/>
      <c r="F212" s="22">
        <v>13</v>
      </c>
      <c r="G212" s="66">
        <v>6.1378659112370157E-3</v>
      </c>
      <c r="H212" s="263" t="s">
        <v>169</v>
      </c>
      <c r="I212" s="263" t="s">
        <v>169</v>
      </c>
      <c r="J212" s="263" t="s">
        <v>169</v>
      </c>
      <c r="K212" s="263" t="s">
        <v>169</v>
      </c>
      <c r="L212" s="300"/>
      <c r="M212" s="300"/>
      <c r="N212" s="263" t="s">
        <v>169</v>
      </c>
      <c r="O212" s="263" t="s">
        <v>169</v>
      </c>
      <c r="P212" s="263" t="s">
        <v>169</v>
      </c>
      <c r="Q212" s="263" t="s">
        <v>169</v>
      </c>
      <c r="R212" s="19"/>
      <c r="S212" s="19"/>
      <c r="T212" s="263" t="s">
        <v>169</v>
      </c>
      <c r="U212" s="263" t="s">
        <v>169</v>
      </c>
    </row>
    <row r="213" spans="2:21">
      <c r="B213" s="523"/>
      <c r="C213" s="6" t="s">
        <v>163</v>
      </c>
      <c r="D213" s="300"/>
      <c r="E213" s="300"/>
      <c r="F213" s="22">
        <v>269</v>
      </c>
      <c r="G213" s="66">
        <v>0.12700661000944288</v>
      </c>
      <c r="H213" s="22">
        <v>34</v>
      </c>
      <c r="I213" s="66">
        <v>6.4030131826741998E-2</v>
      </c>
      <c r="J213" s="22">
        <v>48</v>
      </c>
      <c r="K213" s="66">
        <v>0.10412147505422993</v>
      </c>
      <c r="L213" s="300"/>
      <c r="M213" s="300"/>
      <c r="N213" s="22">
        <v>313</v>
      </c>
      <c r="O213" s="66">
        <v>0.14558139534883721</v>
      </c>
      <c r="P213" s="22">
        <v>37</v>
      </c>
      <c r="Q213" s="66">
        <v>6.6666666666666666E-2</v>
      </c>
      <c r="R213" s="22">
        <v>54</v>
      </c>
      <c r="S213" s="66">
        <v>0.12587412587412589</v>
      </c>
      <c r="T213" s="22">
        <f t="shared" si="23"/>
        <v>44</v>
      </c>
      <c r="U213" s="66">
        <f t="shared" si="24"/>
        <v>0.16356877323420074</v>
      </c>
    </row>
    <row r="214" spans="2:21">
      <c r="B214" s="523"/>
      <c r="C214" s="6" t="s">
        <v>154</v>
      </c>
      <c r="D214" s="300"/>
      <c r="E214" s="300"/>
      <c r="F214" s="22">
        <v>2118</v>
      </c>
      <c r="G214" s="66">
        <v>1</v>
      </c>
      <c r="H214" s="22">
        <v>531</v>
      </c>
      <c r="I214" s="66">
        <v>1</v>
      </c>
      <c r="J214" s="22">
        <v>461</v>
      </c>
      <c r="K214" s="66">
        <v>1</v>
      </c>
      <c r="L214" s="300"/>
      <c r="M214" s="300"/>
      <c r="N214" s="22">
        <v>2150</v>
      </c>
      <c r="O214" s="66">
        <v>1</v>
      </c>
      <c r="P214" s="22">
        <v>555</v>
      </c>
      <c r="Q214" s="66">
        <v>1</v>
      </c>
      <c r="R214" s="22">
        <v>429</v>
      </c>
      <c r="S214" s="66">
        <v>1</v>
      </c>
      <c r="T214" s="22">
        <f t="shared" si="23"/>
        <v>32</v>
      </c>
      <c r="U214" s="66">
        <f t="shared" si="24"/>
        <v>1.5108593012275733E-2</v>
      </c>
    </row>
    <row r="215" spans="2:21">
      <c r="B215" s="455" t="s">
        <v>214</v>
      </c>
      <c r="C215" s="6" t="s">
        <v>388</v>
      </c>
      <c r="D215" s="300"/>
      <c r="E215" s="300"/>
      <c r="F215" s="22">
        <v>3521</v>
      </c>
      <c r="G215" s="66">
        <v>0.67646493756003845</v>
      </c>
      <c r="H215" s="22">
        <v>998</v>
      </c>
      <c r="I215" s="66">
        <v>0.7864460204885737</v>
      </c>
      <c r="J215" s="22">
        <v>722</v>
      </c>
      <c r="K215" s="66">
        <v>0.7359836901121305</v>
      </c>
      <c r="L215" s="300"/>
      <c r="M215" s="300"/>
      <c r="N215" s="22">
        <v>3393</v>
      </c>
      <c r="O215" s="66">
        <v>0.65501930501930505</v>
      </c>
      <c r="P215" s="22">
        <v>922</v>
      </c>
      <c r="Q215" s="66">
        <v>0.77219430485762142</v>
      </c>
      <c r="R215" s="22">
        <v>664</v>
      </c>
      <c r="S215" s="66">
        <v>0.70563230605738581</v>
      </c>
      <c r="T215" s="22">
        <f t="shared" si="23"/>
        <v>-128</v>
      </c>
      <c r="U215" s="66">
        <f t="shared" si="24"/>
        <v>-3.6353308719113887E-2</v>
      </c>
    </row>
    <row r="216" spans="2:21">
      <c r="B216" s="527"/>
      <c r="C216" s="6" t="s">
        <v>389</v>
      </c>
      <c r="D216" s="300"/>
      <c r="E216" s="300"/>
      <c r="F216" s="22">
        <v>1154</v>
      </c>
      <c r="G216" s="66">
        <v>0.22170989433237273</v>
      </c>
      <c r="H216" s="22">
        <v>200</v>
      </c>
      <c r="I216" s="66">
        <v>0.15760441292356187</v>
      </c>
      <c r="J216" s="22">
        <v>169</v>
      </c>
      <c r="K216" s="66">
        <v>0.17227319062181448</v>
      </c>
      <c r="L216" s="300"/>
      <c r="M216" s="300"/>
      <c r="N216" s="22">
        <v>1120</v>
      </c>
      <c r="O216" s="66">
        <v>0.21621621621621623</v>
      </c>
      <c r="P216" s="22">
        <v>185</v>
      </c>
      <c r="Q216" s="66">
        <v>0.15494137353433834</v>
      </c>
      <c r="R216" s="22">
        <v>188</v>
      </c>
      <c r="S216" s="66">
        <v>0.19978746014877791</v>
      </c>
      <c r="T216" s="22">
        <f t="shared" si="23"/>
        <v>-34</v>
      </c>
      <c r="U216" s="66">
        <f t="shared" si="24"/>
        <v>-2.9462738301559793E-2</v>
      </c>
    </row>
    <row r="217" spans="2:21">
      <c r="B217" s="523"/>
      <c r="C217" s="6" t="s">
        <v>374</v>
      </c>
      <c r="D217" s="300"/>
      <c r="E217" s="300"/>
      <c r="F217" s="22">
        <v>27</v>
      </c>
      <c r="G217" s="66">
        <v>5.1873198847262247E-3</v>
      </c>
      <c r="H217" s="263" t="s">
        <v>169</v>
      </c>
      <c r="I217" s="263" t="s">
        <v>169</v>
      </c>
      <c r="J217" s="263" t="s">
        <v>169</v>
      </c>
      <c r="K217" s="263" t="s">
        <v>169</v>
      </c>
      <c r="L217" s="300"/>
      <c r="M217" s="300"/>
      <c r="N217" s="22">
        <v>28</v>
      </c>
      <c r="O217" s="66">
        <v>5.4054054054054057E-3</v>
      </c>
      <c r="P217" s="263" t="s">
        <v>169</v>
      </c>
      <c r="Q217" s="263" t="s">
        <v>169</v>
      </c>
      <c r="R217" s="263" t="s">
        <v>169</v>
      </c>
      <c r="S217" s="263" t="s">
        <v>169</v>
      </c>
      <c r="T217" s="22">
        <f t="shared" si="23"/>
        <v>1</v>
      </c>
      <c r="U217" s="66">
        <f t="shared" si="24"/>
        <v>3.7037037037037035E-2</v>
      </c>
    </row>
    <row r="218" spans="2:21">
      <c r="B218" s="523"/>
      <c r="C218" s="6" t="s">
        <v>163</v>
      </c>
      <c r="D218" s="300"/>
      <c r="E218" s="300"/>
      <c r="F218" s="22">
        <v>503</v>
      </c>
      <c r="G218" s="66">
        <v>9.663784822286263E-2</v>
      </c>
      <c r="H218" s="22">
        <v>65</v>
      </c>
      <c r="I218" s="66">
        <v>5.1221434200157602E-2</v>
      </c>
      <c r="J218" s="22">
        <v>88</v>
      </c>
      <c r="K218" s="66">
        <v>8.9704383282364936E-2</v>
      </c>
      <c r="L218" s="300"/>
      <c r="M218" s="300"/>
      <c r="N218" s="22">
        <v>639</v>
      </c>
      <c r="O218" s="66">
        <v>0.12335907335907335</v>
      </c>
      <c r="P218" s="22">
        <v>82</v>
      </c>
      <c r="Q218" s="66">
        <v>6.8676716917922945E-2</v>
      </c>
      <c r="R218" s="22">
        <v>85</v>
      </c>
      <c r="S218" s="66">
        <v>9.0329436769394256E-2</v>
      </c>
      <c r="T218" s="22">
        <f t="shared" si="23"/>
        <v>136</v>
      </c>
      <c r="U218" s="66">
        <f t="shared" si="24"/>
        <v>0.27037773359840955</v>
      </c>
    </row>
    <row r="219" spans="2:21">
      <c r="B219" s="523"/>
      <c r="C219" s="6" t="s">
        <v>154</v>
      </c>
      <c r="D219" s="300"/>
      <c r="E219" s="300"/>
      <c r="F219" s="22">
        <v>5205</v>
      </c>
      <c r="G219" s="66">
        <v>1</v>
      </c>
      <c r="H219" s="22">
        <v>1269</v>
      </c>
      <c r="I219" s="66">
        <v>1</v>
      </c>
      <c r="J219" s="22">
        <v>981</v>
      </c>
      <c r="K219" s="66">
        <v>1</v>
      </c>
      <c r="L219" s="300"/>
      <c r="M219" s="300"/>
      <c r="N219" s="22">
        <v>5180</v>
      </c>
      <c r="O219" s="66">
        <v>1</v>
      </c>
      <c r="P219" s="22">
        <v>1194</v>
      </c>
      <c r="Q219" s="66">
        <v>1</v>
      </c>
      <c r="R219" s="22">
        <v>941</v>
      </c>
      <c r="S219" s="66">
        <v>1</v>
      </c>
      <c r="T219" s="22">
        <f t="shared" si="23"/>
        <v>-25</v>
      </c>
      <c r="U219" s="66">
        <f t="shared" si="24"/>
        <v>-4.8030739673390974E-3</v>
      </c>
    </row>
    <row r="220" spans="2:21">
      <c r="B220" s="455" t="s">
        <v>215</v>
      </c>
      <c r="C220" s="6" t="s">
        <v>388</v>
      </c>
      <c r="D220" s="300"/>
      <c r="E220" s="300"/>
      <c r="F220" s="22">
        <v>3968</v>
      </c>
      <c r="G220" s="66">
        <v>0.58602865160242212</v>
      </c>
      <c r="H220" s="22">
        <v>1288</v>
      </c>
      <c r="I220" s="66">
        <v>0.74022988505747123</v>
      </c>
      <c r="J220" s="22">
        <v>903</v>
      </c>
      <c r="K220" s="66">
        <v>0.69089517980107118</v>
      </c>
      <c r="L220" s="300"/>
      <c r="M220" s="300"/>
      <c r="N220" s="22">
        <v>4041</v>
      </c>
      <c r="O220" s="66">
        <v>0.55257760153151925</v>
      </c>
      <c r="P220" s="22">
        <v>1306</v>
      </c>
      <c r="Q220" s="66">
        <v>0.71995589856670339</v>
      </c>
      <c r="R220" s="22">
        <v>901</v>
      </c>
      <c r="S220" s="66">
        <v>0.65527272727272723</v>
      </c>
      <c r="T220" s="22">
        <f t="shared" si="23"/>
        <v>73</v>
      </c>
      <c r="U220" s="66">
        <f t="shared" si="24"/>
        <v>1.839717741935484E-2</v>
      </c>
    </row>
    <row r="221" spans="2:21">
      <c r="B221" s="527"/>
      <c r="C221" s="6" t="s">
        <v>389</v>
      </c>
      <c r="D221" s="300"/>
      <c r="E221" s="300"/>
      <c r="F221" s="22">
        <v>1743</v>
      </c>
      <c r="G221" s="66">
        <v>0.25742135578201153</v>
      </c>
      <c r="H221" s="22">
        <v>290</v>
      </c>
      <c r="I221" s="66">
        <v>0.16666666666666666</v>
      </c>
      <c r="J221" s="22">
        <v>258</v>
      </c>
      <c r="K221" s="66">
        <v>0.19739862280030604</v>
      </c>
      <c r="L221" s="300"/>
      <c r="M221" s="300"/>
      <c r="N221" s="22">
        <v>1954</v>
      </c>
      <c r="O221" s="66">
        <v>0.26719540544236292</v>
      </c>
      <c r="P221" s="22">
        <v>325</v>
      </c>
      <c r="Q221" s="66">
        <v>0.17916207276736493</v>
      </c>
      <c r="R221" s="22">
        <v>280</v>
      </c>
      <c r="S221" s="66">
        <v>0.20363636363636364</v>
      </c>
      <c r="T221" s="22">
        <f t="shared" si="23"/>
        <v>211</v>
      </c>
      <c r="U221" s="66">
        <f t="shared" si="24"/>
        <v>0.12105565117613311</v>
      </c>
    </row>
    <row r="222" spans="2:21">
      <c r="B222" s="523"/>
      <c r="C222" s="6" t="s">
        <v>374</v>
      </c>
      <c r="D222" s="300"/>
      <c r="E222" s="300"/>
      <c r="F222" s="22">
        <v>100</v>
      </c>
      <c r="G222" s="66">
        <v>1.4768867227883621E-2</v>
      </c>
      <c r="H222" s="22">
        <v>23</v>
      </c>
      <c r="I222" s="66">
        <v>1.3218390804597701E-2</v>
      </c>
      <c r="J222" s="22">
        <v>17</v>
      </c>
      <c r="K222" s="66">
        <v>1.3006885998469778E-2</v>
      </c>
      <c r="L222" s="300"/>
      <c r="M222" s="300"/>
      <c r="N222" s="22">
        <v>184</v>
      </c>
      <c r="O222" s="66">
        <v>2.5160672774511145E-2</v>
      </c>
      <c r="P222" s="22">
        <v>41</v>
      </c>
      <c r="Q222" s="66">
        <v>2.2601984564498346E-2</v>
      </c>
      <c r="R222" s="22">
        <v>31</v>
      </c>
      <c r="S222" s="66">
        <v>2.2545454545454546E-2</v>
      </c>
      <c r="T222" s="22">
        <f t="shared" si="23"/>
        <v>84</v>
      </c>
      <c r="U222" s="66">
        <f t="shared" si="24"/>
        <v>0.84</v>
      </c>
    </row>
    <row r="223" spans="2:21">
      <c r="B223" s="523"/>
      <c r="C223" s="6" t="s">
        <v>163</v>
      </c>
      <c r="D223" s="300"/>
      <c r="E223" s="300"/>
      <c r="F223" s="22">
        <v>960</v>
      </c>
      <c r="G223" s="66">
        <v>0.14178112538768275</v>
      </c>
      <c r="H223" s="22">
        <v>139</v>
      </c>
      <c r="I223" s="66">
        <v>7.988505747126437E-2</v>
      </c>
      <c r="J223" s="22">
        <v>129</v>
      </c>
      <c r="K223" s="66">
        <v>9.869931140015302E-2</v>
      </c>
      <c r="L223" s="300"/>
      <c r="M223" s="300"/>
      <c r="N223" s="22">
        <v>1134</v>
      </c>
      <c r="O223" s="66">
        <v>0.15506632025160672</v>
      </c>
      <c r="P223" s="22">
        <v>142</v>
      </c>
      <c r="Q223" s="66">
        <v>7.8280044101433299E-2</v>
      </c>
      <c r="R223" s="22">
        <v>163</v>
      </c>
      <c r="S223" s="66">
        <v>0.11854545454545455</v>
      </c>
      <c r="T223" s="22">
        <f t="shared" si="23"/>
        <v>174</v>
      </c>
      <c r="U223" s="66">
        <f t="shared" si="24"/>
        <v>0.18124999999999999</v>
      </c>
    </row>
    <row r="224" spans="2:21">
      <c r="B224" s="523"/>
      <c r="C224" s="6" t="s">
        <v>154</v>
      </c>
      <c r="D224" s="300"/>
      <c r="E224" s="300"/>
      <c r="F224" s="22">
        <v>6771</v>
      </c>
      <c r="G224" s="66">
        <v>1</v>
      </c>
      <c r="H224" s="22">
        <v>1740</v>
      </c>
      <c r="I224" s="66">
        <v>1</v>
      </c>
      <c r="J224" s="22">
        <v>1307</v>
      </c>
      <c r="K224" s="66">
        <v>1</v>
      </c>
      <c r="L224" s="300"/>
      <c r="M224" s="300"/>
      <c r="N224" s="22">
        <v>7313</v>
      </c>
      <c r="O224" s="66">
        <v>1</v>
      </c>
      <c r="P224" s="22">
        <v>1814</v>
      </c>
      <c r="Q224" s="66">
        <v>1</v>
      </c>
      <c r="R224" s="22">
        <v>1375</v>
      </c>
      <c r="S224" s="66">
        <v>1</v>
      </c>
      <c r="T224" s="22">
        <f t="shared" si="23"/>
        <v>542</v>
      </c>
      <c r="U224" s="66">
        <f t="shared" si="24"/>
        <v>8.0047260375129228E-2</v>
      </c>
    </row>
    <row r="225" spans="2:21">
      <c r="B225" s="455" t="s">
        <v>216</v>
      </c>
      <c r="C225" s="6" t="s">
        <v>388</v>
      </c>
      <c r="D225" s="300"/>
      <c r="E225" s="300"/>
      <c r="F225" s="22">
        <v>934</v>
      </c>
      <c r="G225" s="66">
        <v>0.46630054917623565</v>
      </c>
      <c r="H225" s="22">
        <v>254</v>
      </c>
      <c r="I225" s="66">
        <v>0.58256880733944949</v>
      </c>
      <c r="J225" s="22">
        <v>195</v>
      </c>
      <c r="K225" s="66">
        <v>0.4899497487437186</v>
      </c>
      <c r="L225" s="300"/>
      <c r="M225" s="300"/>
      <c r="N225" s="22">
        <v>925</v>
      </c>
      <c r="O225" s="66">
        <v>0.45320921117099461</v>
      </c>
      <c r="P225" s="22">
        <v>246</v>
      </c>
      <c r="Q225" s="66">
        <v>0.52903225806451615</v>
      </c>
      <c r="R225" s="22">
        <v>170</v>
      </c>
      <c r="S225" s="66">
        <v>0.49562682215743442</v>
      </c>
      <c r="T225" s="22">
        <f t="shared" si="23"/>
        <v>-9</v>
      </c>
      <c r="U225" s="66">
        <f t="shared" si="24"/>
        <v>-9.6359743040685224E-3</v>
      </c>
    </row>
    <row r="226" spans="2:21">
      <c r="B226" s="527"/>
      <c r="C226" s="6" t="s">
        <v>389</v>
      </c>
      <c r="D226" s="300"/>
      <c r="E226" s="300"/>
      <c r="F226" s="22">
        <v>542</v>
      </c>
      <c r="G226" s="66">
        <v>0.2705941088367449</v>
      </c>
      <c r="H226" s="22">
        <v>103</v>
      </c>
      <c r="I226" s="66">
        <v>0.23623853211009174</v>
      </c>
      <c r="J226" s="22">
        <v>125</v>
      </c>
      <c r="K226" s="66">
        <v>0.314070351758794</v>
      </c>
      <c r="L226" s="300"/>
      <c r="M226" s="300"/>
      <c r="N226" s="22">
        <v>592</v>
      </c>
      <c r="O226" s="66">
        <v>0.29005389514943652</v>
      </c>
      <c r="P226" s="22">
        <v>122</v>
      </c>
      <c r="Q226" s="66">
        <v>0.26236559139784948</v>
      </c>
      <c r="R226" s="22">
        <v>87</v>
      </c>
      <c r="S226" s="66">
        <v>0.25364431486880468</v>
      </c>
      <c r="T226" s="22">
        <f t="shared" si="23"/>
        <v>50</v>
      </c>
      <c r="U226" s="66">
        <f t="shared" si="24"/>
        <v>9.2250922509225092E-2</v>
      </c>
    </row>
    <row r="227" spans="2:21">
      <c r="B227" s="523"/>
      <c r="C227" s="6" t="s">
        <v>374</v>
      </c>
      <c r="D227" s="300"/>
      <c r="E227" s="300"/>
      <c r="F227" s="263" t="s">
        <v>169</v>
      </c>
      <c r="G227" s="263" t="s">
        <v>169</v>
      </c>
      <c r="H227" s="263" t="s">
        <v>169</v>
      </c>
      <c r="I227" s="263" t="s">
        <v>169</v>
      </c>
      <c r="J227" s="263" t="s">
        <v>169</v>
      </c>
      <c r="K227" s="263" t="s">
        <v>169</v>
      </c>
      <c r="L227" s="300"/>
      <c r="M227" s="300"/>
      <c r="N227" s="22">
        <v>20</v>
      </c>
      <c r="O227" s="66">
        <v>9.7991180793728563E-3</v>
      </c>
      <c r="P227" s="263" t="s">
        <v>169</v>
      </c>
      <c r="Q227" s="263" t="s">
        <v>169</v>
      </c>
      <c r="R227" s="263" t="s">
        <v>169</v>
      </c>
      <c r="S227" s="263" t="s">
        <v>169</v>
      </c>
      <c r="T227" s="263" t="s">
        <v>169</v>
      </c>
      <c r="U227" s="263" t="s">
        <v>169</v>
      </c>
    </row>
    <row r="228" spans="2:21">
      <c r="B228" s="523"/>
      <c r="C228" s="6" t="s">
        <v>163</v>
      </c>
      <c r="D228" s="300"/>
      <c r="E228" s="300"/>
      <c r="F228" s="22">
        <v>518</v>
      </c>
      <c r="G228" s="66">
        <v>0.25861208187718421</v>
      </c>
      <c r="H228" s="22">
        <v>77</v>
      </c>
      <c r="I228" s="66">
        <v>0.17660550458715596</v>
      </c>
      <c r="J228" s="22">
        <v>77</v>
      </c>
      <c r="K228" s="66">
        <v>0.19346733668341709</v>
      </c>
      <c r="L228" s="300"/>
      <c r="M228" s="300"/>
      <c r="N228" s="22">
        <v>504</v>
      </c>
      <c r="O228" s="66">
        <v>0.24693777560019597</v>
      </c>
      <c r="P228" s="22">
        <v>94</v>
      </c>
      <c r="Q228" s="66">
        <v>0.2021505376344086</v>
      </c>
      <c r="R228" s="22">
        <v>83</v>
      </c>
      <c r="S228" s="66">
        <v>0.24198250728862974</v>
      </c>
      <c r="T228" s="22">
        <f t="shared" si="23"/>
        <v>-14</v>
      </c>
      <c r="U228" s="66">
        <f t="shared" si="24"/>
        <v>-2.7027027027027029E-2</v>
      </c>
    </row>
    <row r="229" spans="2:21">
      <c r="B229" s="523"/>
      <c r="C229" s="6" t="s">
        <v>154</v>
      </c>
      <c r="D229" s="300"/>
      <c r="E229" s="300"/>
      <c r="F229" s="22">
        <v>2003</v>
      </c>
      <c r="G229" s="66">
        <v>1</v>
      </c>
      <c r="H229" s="22">
        <v>436</v>
      </c>
      <c r="I229" s="66">
        <v>1</v>
      </c>
      <c r="J229" s="22">
        <v>398</v>
      </c>
      <c r="K229" s="66">
        <v>1</v>
      </c>
      <c r="L229" s="300"/>
      <c r="M229" s="300"/>
      <c r="N229" s="22">
        <v>2041</v>
      </c>
      <c r="O229" s="66">
        <v>1</v>
      </c>
      <c r="P229" s="22">
        <v>465</v>
      </c>
      <c r="Q229" s="66">
        <v>1</v>
      </c>
      <c r="R229" s="22">
        <v>343</v>
      </c>
      <c r="S229" s="66">
        <v>1</v>
      </c>
      <c r="T229" s="22">
        <f t="shared" si="23"/>
        <v>38</v>
      </c>
      <c r="U229" s="66">
        <f t="shared" si="24"/>
        <v>1.8971542685971045E-2</v>
      </c>
    </row>
    <row r="230" spans="2:21">
      <c r="B230" s="455" t="s">
        <v>217</v>
      </c>
      <c r="C230" s="6" t="s">
        <v>388</v>
      </c>
      <c r="D230" s="300"/>
      <c r="E230" s="300"/>
      <c r="F230" s="22">
        <v>10107</v>
      </c>
      <c r="G230" s="66">
        <v>0.66110675039246469</v>
      </c>
      <c r="H230" s="22">
        <v>3225</v>
      </c>
      <c r="I230" s="66">
        <v>0.80064548162859983</v>
      </c>
      <c r="J230" s="22">
        <v>2789</v>
      </c>
      <c r="K230" s="66">
        <v>0.7443287963704297</v>
      </c>
      <c r="L230" s="300"/>
      <c r="M230" s="300"/>
      <c r="N230" s="22">
        <v>10793</v>
      </c>
      <c r="O230" s="66">
        <v>0.65198743506101242</v>
      </c>
      <c r="P230" s="22">
        <v>3806</v>
      </c>
      <c r="Q230" s="66">
        <v>0.82416630576006933</v>
      </c>
      <c r="R230" s="22">
        <v>3032</v>
      </c>
      <c r="S230" s="66">
        <v>0.74993816472916153</v>
      </c>
      <c r="T230" s="22">
        <f t="shared" si="23"/>
        <v>686</v>
      </c>
      <c r="U230" s="66">
        <f t="shared" si="24"/>
        <v>6.7873750865736618E-2</v>
      </c>
    </row>
    <row r="231" spans="2:21">
      <c r="B231" s="527"/>
      <c r="C231" s="6" t="s">
        <v>389</v>
      </c>
      <c r="D231" s="300"/>
      <c r="E231" s="300"/>
      <c r="F231" s="22">
        <v>2999</v>
      </c>
      <c r="G231" s="66">
        <v>0.19616692830978547</v>
      </c>
      <c r="H231" s="22">
        <v>503</v>
      </c>
      <c r="I231" s="66">
        <v>0.12487586891757696</v>
      </c>
      <c r="J231" s="22">
        <v>556</v>
      </c>
      <c r="K231" s="66">
        <v>0.14838537496663998</v>
      </c>
      <c r="L231" s="300"/>
      <c r="M231" s="300"/>
      <c r="N231" s="22">
        <v>3069</v>
      </c>
      <c r="O231" s="66">
        <v>0.1853932584269663</v>
      </c>
      <c r="P231" s="22">
        <v>518</v>
      </c>
      <c r="Q231" s="66">
        <v>0.11216977046340407</v>
      </c>
      <c r="R231" s="22">
        <v>567</v>
      </c>
      <c r="S231" s="66">
        <v>0.14024239426168686</v>
      </c>
      <c r="T231" s="22">
        <f t="shared" si="23"/>
        <v>70</v>
      </c>
      <c r="U231" s="66">
        <f t="shared" si="24"/>
        <v>2.3341113704568189E-2</v>
      </c>
    </row>
    <row r="232" spans="2:21">
      <c r="B232" s="523"/>
      <c r="C232" s="6" t="s">
        <v>374</v>
      </c>
      <c r="D232" s="300"/>
      <c r="E232" s="300"/>
      <c r="F232" s="22">
        <v>128</v>
      </c>
      <c r="G232" s="66">
        <v>8.3725798011512302E-3</v>
      </c>
      <c r="H232" s="22">
        <v>18</v>
      </c>
      <c r="I232" s="66">
        <v>4.4687189672293947E-3</v>
      </c>
      <c r="J232" s="22">
        <v>17</v>
      </c>
      <c r="K232" s="66">
        <v>4.5369629036562586E-3</v>
      </c>
      <c r="L232" s="300"/>
      <c r="M232" s="300"/>
      <c r="N232" s="22">
        <v>142</v>
      </c>
      <c r="O232" s="66">
        <v>8.5779871934275696E-3</v>
      </c>
      <c r="P232" s="22">
        <v>20</v>
      </c>
      <c r="Q232" s="66">
        <v>4.3308791684711998E-3</v>
      </c>
      <c r="R232" s="22">
        <v>20</v>
      </c>
      <c r="S232" s="66">
        <v>4.9468216670789022E-3</v>
      </c>
      <c r="T232" s="22">
        <f t="shared" si="23"/>
        <v>14</v>
      </c>
      <c r="U232" s="66">
        <f t="shared" si="24"/>
        <v>0.109375</v>
      </c>
    </row>
    <row r="233" spans="2:21">
      <c r="B233" s="523"/>
      <c r="C233" s="6" t="s">
        <v>163</v>
      </c>
      <c r="D233" s="300"/>
      <c r="E233" s="300"/>
      <c r="F233" s="22">
        <v>2054</v>
      </c>
      <c r="G233" s="66">
        <v>0.13435374149659865</v>
      </c>
      <c r="H233" s="22">
        <v>282</v>
      </c>
      <c r="I233" s="66">
        <v>7.0009930486593847E-2</v>
      </c>
      <c r="J233" s="22">
        <v>385</v>
      </c>
      <c r="K233" s="66">
        <v>0.10274886575927408</v>
      </c>
      <c r="L233" s="300"/>
      <c r="M233" s="300"/>
      <c r="N233" s="22">
        <v>2550</v>
      </c>
      <c r="O233" s="66">
        <v>0.15404131931859369</v>
      </c>
      <c r="P233" s="22">
        <v>274</v>
      </c>
      <c r="Q233" s="66">
        <v>5.9333044608055434E-2</v>
      </c>
      <c r="R233" s="22">
        <v>424</v>
      </c>
      <c r="S233" s="66">
        <v>0.10487261934207272</v>
      </c>
      <c r="T233" s="22">
        <f t="shared" si="23"/>
        <v>496</v>
      </c>
      <c r="U233" s="66">
        <f t="shared" si="24"/>
        <v>0.24148003894839337</v>
      </c>
    </row>
    <row r="234" spans="2:21">
      <c r="B234" s="523"/>
      <c r="C234" s="6" t="s">
        <v>154</v>
      </c>
      <c r="D234" s="300"/>
      <c r="E234" s="300"/>
      <c r="F234" s="22">
        <v>15288</v>
      </c>
      <c r="G234" s="66">
        <v>1</v>
      </c>
      <c r="H234" s="22">
        <v>4028</v>
      </c>
      <c r="I234" s="66">
        <v>1</v>
      </c>
      <c r="J234" s="22">
        <v>3747</v>
      </c>
      <c r="K234" s="66">
        <v>1</v>
      </c>
      <c r="L234" s="300"/>
      <c r="M234" s="300"/>
      <c r="N234" s="22">
        <v>16554</v>
      </c>
      <c r="O234" s="66">
        <v>1</v>
      </c>
      <c r="P234" s="22">
        <v>4618</v>
      </c>
      <c r="Q234" s="66">
        <v>1</v>
      </c>
      <c r="R234" s="22">
        <v>4043</v>
      </c>
      <c r="S234" s="66">
        <v>1</v>
      </c>
      <c r="T234" s="22">
        <f t="shared" si="23"/>
        <v>1266</v>
      </c>
      <c r="U234" s="66">
        <f t="shared" si="24"/>
        <v>8.2810047095761383E-2</v>
      </c>
    </row>
    <row r="235" spans="2:21">
      <c r="B235" s="455" t="s">
        <v>218</v>
      </c>
      <c r="C235" s="6" t="s">
        <v>388</v>
      </c>
      <c r="D235" s="300"/>
      <c r="E235" s="300"/>
      <c r="F235" s="22">
        <v>4813</v>
      </c>
      <c r="G235" s="66">
        <v>0.67560359348680521</v>
      </c>
      <c r="H235" s="22">
        <v>1224</v>
      </c>
      <c r="I235" s="66">
        <v>0.77912157861234888</v>
      </c>
      <c r="J235" s="22">
        <v>920</v>
      </c>
      <c r="K235" s="66">
        <v>0.72612470402525653</v>
      </c>
      <c r="L235" s="300"/>
      <c r="M235" s="300"/>
      <c r="N235" s="22">
        <v>5702</v>
      </c>
      <c r="O235" s="66">
        <v>0.70595518137922497</v>
      </c>
      <c r="P235" s="22">
        <v>1463</v>
      </c>
      <c r="Q235" s="66">
        <v>0.8007662835249042</v>
      </c>
      <c r="R235" s="22">
        <v>1039</v>
      </c>
      <c r="S235" s="66">
        <v>0.76397058823529407</v>
      </c>
      <c r="T235" s="22">
        <f t="shared" si="23"/>
        <v>889</v>
      </c>
      <c r="U235" s="66">
        <f t="shared" si="24"/>
        <v>0.18470808227716601</v>
      </c>
    </row>
    <row r="236" spans="2:21">
      <c r="B236" s="527"/>
      <c r="C236" s="6" t="s">
        <v>389</v>
      </c>
      <c r="D236" s="300"/>
      <c r="E236" s="300"/>
      <c r="F236" s="22">
        <v>1543</v>
      </c>
      <c r="G236" s="66">
        <v>0.21659180235822573</v>
      </c>
      <c r="H236" s="22">
        <v>244</v>
      </c>
      <c r="I236" s="66">
        <v>0.15531508593252705</v>
      </c>
      <c r="J236" s="22">
        <v>262</v>
      </c>
      <c r="K236" s="66">
        <v>0.20678768745067089</v>
      </c>
      <c r="L236" s="300"/>
      <c r="M236" s="300"/>
      <c r="N236" s="22">
        <v>1617</v>
      </c>
      <c r="O236" s="66">
        <v>0.20019809335149188</v>
      </c>
      <c r="P236" s="22">
        <v>281</v>
      </c>
      <c r="Q236" s="66">
        <v>0.15380405035577449</v>
      </c>
      <c r="R236" s="22">
        <v>241</v>
      </c>
      <c r="S236" s="66">
        <v>0.17720588235294119</v>
      </c>
      <c r="T236" s="22">
        <f t="shared" si="23"/>
        <v>74</v>
      </c>
      <c r="U236" s="66">
        <f t="shared" si="24"/>
        <v>4.7958522359040828E-2</v>
      </c>
    </row>
    <row r="237" spans="2:21">
      <c r="B237" s="523"/>
      <c r="C237" s="6" t="s">
        <v>374</v>
      </c>
      <c r="D237" s="300"/>
      <c r="E237" s="300"/>
      <c r="F237" s="22">
        <v>109</v>
      </c>
      <c r="G237" s="66">
        <v>1.5300393037619315E-2</v>
      </c>
      <c r="H237" s="22">
        <v>22</v>
      </c>
      <c r="I237" s="66">
        <v>1.4003819223424571E-2</v>
      </c>
      <c r="J237" s="22">
        <v>11</v>
      </c>
      <c r="K237" s="66">
        <v>8.6819258089976328E-3</v>
      </c>
      <c r="L237" s="300"/>
      <c r="M237" s="300"/>
      <c r="N237" s="22">
        <v>87</v>
      </c>
      <c r="O237" s="66">
        <v>1.0771325987371549E-2</v>
      </c>
      <c r="P237" s="22">
        <v>19</v>
      </c>
      <c r="Q237" s="66">
        <v>1.0399562123700055E-2</v>
      </c>
      <c r="R237" s="22">
        <v>11</v>
      </c>
      <c r="S237" s="66">
        <v>8.0882352941176478E-3</v>
      </c>
      <c r="T237" s="22">
        <f t="shared" si="23"/>
        <v>-22</v>
      </c>
      <c r="U237" s="66">
        <f t="shared" si="24"/>
        <v>-0.20183486238532111</v>
      </c>
    </row>
    <row r="238" spans="2:21">
      <c r="B238" s="523"/>
      <c r="C238" s="6" t="s">
        <v>163</v>
      </c>
      <c r="D238" s="300"/>
      <c r="E238" s="300"/>
      <c r="F238" s="22">
        <v>659</v>
      </c>
      <c r="G238" s="66">
        <v>9.2504211117349799E-2</v>
      </c>
      <c r="H238" s="22">
        <v>81</v>
      </c>
      <c r="I238" s="66">
        <v>5.1559516231699555E-2</v>
      </c>
      <c r="J238" s="22">
        <v>74</v>
      </c>
      <c r="K238" s="66">
        <v>5.8405682715074979E-2</v>
      </c>
      <c r="L238" s="300"/>
      <c r="M238" s="300"/>
      <c r="N238" s="22">
        <v>671</v>
      </c>
      <c r="O238" s="66">
        <v>8.3075399281911599E-2</v>
      </c>
      <c r="P238" s="22">
        <v>64</v>
      </c>
      <c r="Q238" s="66">
        <v>3.5030103995621238E-2</v>
      </c>
      <c r="R238" s="22">
        <v>69</v>
      </c>
      <c r="S238" s="66">
        <v>5.0735294117647059E-2</v>
      </c>
      <c r="T238" s="22">
        <f t="shared" si="23"/>
        <v>12</v>
      </c>
      <c r="U238" s="66">
        <f t="shared" si="24"/>
        <v>1.8209408194233688E-2</v>
      </c>
    </row>
    <row r="239" spans="2:21">
      <c r="B239" s="523"/>
      <c r="C239" s="6" t="s">
        <v>154</v>
      </c>
      <c r="D239" s="300"/>
      <c r="E239" s="300"/>
      <c r="F239" s="22">
        <v>7124</v>
      </c>
      <c r="G239" s="66">
        <v>1</v>
      </c>
      <c r="H239" s="22">
        <v>1571</v>
      </c>
      <c r="I239" s="66">
        <v>1</v>
      </c>
      <c r="J239" s="22">
        <v>1267</v>
      </c>
      <c r="K239" s="66">
        <v>1</v>
      </c>
      <c r="L239" s="300"/>
      <c r="M239" s="300"/>
      <c r="N239" s="22">
        <v>8077</v>
      </c>
      <c r="O239" s="66">
        <v>1</v>
      </c>
      <c r="P239" s="22">
        <v>1827</v>
      </c>
      <c r="Q239" s="66">
        <v>1</v>
      </c>
      <c r="R239" s="22">
        <v>1360</v>
      </c>
      <c r="S239" s="66">
        <v>1</v>
      </c>
      <c r="T239" s="22">
        <f t="shared" si="23"/>
        <v>953</v>
      </c>
      <c r="U239" s="66">
        <f t="shared" si="24"/>
        <v>0.13377316114542392</v>
      </c>
    </row>
    <row r="240" spans="2:21">
      <c r="B240" s="455" t="s">
        <v>219</v>
      </c>
      <c r="C240" s="6" t="s">
        <v>388</v>
      </c>
      <c r="D240" s="300"/>
      <c r="E240" s="300"/>
      <c r="F240" s="22">
        <v>23675</v>
      </c>
      <c r="G240" s="66">
        <v>0.65601706891296518</v>
      </c>
      <c r="H240" s="22">
        <v>7306</v>
      </c>
      <c r="I240" s="66">
        <v>0.78889968685887057</v>
      </c>
      <c r="J240" s="22">
        <v>7232</v>
      </c>
      <c r="K240" s="66">
        <v>0.74811213406434263</v>
      </c>
      <c r="L240" s="300"/>
      <c r="M240" s="300"/>
      <c r="N240" s="22">
        <v>24872</v>
      </c>
      <c r="O240" s="66">
        <v>0.63484608708969315</v>
      </c>
      <c r="P240" s="22">
        <v>8556</v>
      </c>
      <c r="Q240" s="66">
        <v>0.80044905978108338</v>
      </c>
      <c r="R240" s="22">
        <v>7362</v>
      </c>
      <c r="S240" s="66">
        <v>0.73319390498954284</v>
      </c>
      <c r="T240" s="22">
        <f t="shared" si="23"/>
        <v>1197</v>
      </c>
      <c r="U240" s="66">
        <f t="shared" si="24"/>
        <v>5.0559662090813091E-2</v>
      </c>
    </row>
    <row r="241" spans="2:21">
      <c r="B241" s="527"/>
      <c r="C241" s="6" t="s">
        <v>389</v>
      </c>
      <c r="D241" s="300"/>
      <c r="E241" s="300"/>
      <c r="F241" s="22">
        <v>7066</v>
      </c>
      <c r="G241" s="66">
        <v>0.19579373216215468</v>
      </c>
      <c r="H241" s="22">
        <v>1230</v>
      </c>
      <c r="I241" s="66">
        <v>0.13281503077421444</v>
      </c>
      <c r="J241" s="22">
        <v>1411</v>
      </c>
      <c r="K241" s="66">
        <v>0.14596048412123719</v>
      </c>
      <c r="L241" s="300"/>
      <c r="M241" s="300"/>
      <c r="N241" s="22">
        <v>7904</v>
      </c>
      <c r="O241" s="66">
        <v>0.20174587778855479</v>
      </c>
      <c r="P241" s="22">
        <v>1336</v>
      </c>
      <c r="Q241" s="66">
        <v>0.12498830573486762</v>
      </c>
      <c r="R241" s="22">
        <v>1555</v>
      </c>
      <c r="S241" s="66">
        <v>0.15486505328154565</v>
      </c>
      <c r="T241" s="22">
        <f t="shared" si="23"/>
        <v>838</v>
      </c>
      <c r="U241" s="66">
        <f t="shared" si="24"/>
        <v>0.11859609397112936</v>
      </c>
    </row>
    <row r="242" spans="2:21">
      <c r="B242" s="523"/>
      <c r="C242" s="6" t="s">
        <v>374</v>
      </c>
      <c r="D242" s="300"/>
      <c r="E242" s="300"/>
      <c r="F242" s="22">
        <v>1031</v>
      </c>
      <c r="G242" s="66">
        <v>2.8568261797223531E-2</v>
      </c>
      <c r="H242" s="22">
        <v>170</v>
      </c>
      <c r="I242" s="66">
        <v>1.8356548968793868E-2</v>
      </c>
      <c r="J242" s="22">
        <v>145</v>
      </c>
      <c r="K242" s="66">
        <v>1.4999482776455984E-2</v>
      </c>
      <c r="L242" s="300"/>
      <c r="M242" s="300"/>
      <c r="N242" s="22">
        <v>1060</v>
      </c>
      <c r="O242" s="66">
        <v>2.7056000816784932E-2</v>
      </c>
      <c r="P242" s="22">
        <v>155</v>
      </c>
      <c r="Q242" s="66">
        <v>1.4500888764150061E-2</v>
      </c>
      <c r="R242" s="22">
        <v>156</v>
      </c>
      <c r="S242" s="66">
        <v>1.5536301165222588E-2</v>
      </c>
      <c r="T242" s="22">
        <f t="shared" si="23"/>
        <v>29</v>
      </c>
      <c r="U242" s="66">
        <f t="shared" si="24"/>
        <v>2.8128031037827354E-2</v>
      </c>
    </row>
    <row r="243" spans="2:21">
      <c r="B243" s="523"/>
      <c r="C243" s="6" t="s">
        <v>163</v>
      </c>
      <c r="D243" s="300"/>
      <c r="E243" s="300"/>
      <c r="F243" s="22">
        <v>4317</v>
      </c>
      <c r="G243" s="66">
        <v>0.11962093712765663</v>
      </c>
      <c r="H243" s="22">
        <v>555</v>
      </c>
      <c r="I243" s="66">
        <v>5.9928733398121152E-2</v>
      </c>
      <c r="J243" s="22">
        <v>879</v>
      </c>
      <c r="K243" s="66">
        <v>9.0927899037964208E-2</v>
      </c>
      <c r="L243" s="300"/>
      <c r="M243" s="300"/>
      <c r="N243" s="22">
        <v>5342</v>
      </c>
      <c r="O243" s="66">
        <v>0.13635203430496706</v>
      </c>
      <c r="P243" s="22">
        <v>642</v>
      </c>
      <c r="Q243" s="66">
        <v>6.006174571989896E-2</v>
      </c>
      <c r="R243" s="22">
        <v>968</v>
      </c>
      <c r="S243" s="66">
        <v>9.6404740563688876E-2</v>
      </c>
      <c r="T243" s="22">
        <f t="shared" si="23"/>
        <v>1025</v>
      </c>
      <c r="U243" s="66">
        <f t="shared" si="24"/>
        <v>0.23743340282603659</v>
      </c>
    </row>
    <row r="244" spans="2:21">
      <c r="B244" s="523"/>
      <c r="C244" s="6" t="s">
        <v>154</v>
      </c>
      <c r="D244" s="300"/>
      <c r="E244" s="300"/>
      <c r="F244" s="22">
        <v>36089</v>
      </c>
      <c r="G244" s="66">
        <v>1</v>
      </c>
      <c r="H244" s="22">
        <v>9261</v>
      </c>
      <c r="I244" s="66">
        <v>1</v>
      </c>
      <c r="J244" s="22">
        <v>9667</v>
      </c>
      <c r="K244" s="66">
        <v>1</v>
      </c>
      <c r="L244" s="300"/>
      <c r="M244" s="300"/>
      <c r="N244" s="22">
        <v>39178</v>
      </c>
      <c r="O244" s="66">
        <v>1</v>
      </c>
      <c r="P244" s="22">
        <v>10689</v>
      </c>
      <c r="Q244" s="66">
        <v>1</v>
      </c>
      <c r="R244" s="22">
        <v>10041</v>
      </c>
      <c r="S244" s="66">
        <v>1</v>
      </c>
      <c r="T244" s="22">
        <f t="shared" si="23"/>
        <v>3089</v>
      </c>
      <c r="U244" s="66">
        <f t="shared" si="24"/>
        <v>8.5593948294494168E-2</v>
      </c>
    </row>
    <row r="245" spans="2:21">
      <c r="B245" s="455" t="s">
        <v>220</v>
      </c>
      <c r="C245" s="6" t="s">
        <v>388</v>
      </c>
      <c r="D245" s="300"/>
      <c r="E245" s="300"/>
      <c r="F245" s="22">
        <v>17861</v>
      </c>
      <c r="G245" s="66">
        <v>0.70001959631589261</v>
      </c>
      <c r="H245" s="22">
        <v>4795</v>
      </c>
      <c r="I245" s="66">
        <v>0.79361138695796096</v>
      </c>
      <c r="J245" s="22">
        <v>4143</v>
      </c>
      <c r="K245" s="66">
        <v>0.75560824366222867</v>
      </c>
      <c r="L245" s="300"/>
      <c r="M245" s="300"/>
      <c r="N245" s="22">
        <v>17160</v>
      </c>
      <c r="O245" s="66">
        <v>0.66496163682864451</v>
      </c>
      <c r="P245" s="22">
        <v>4773</v>
      </c>
      <c r="Q245" s="66">
        <v>0.796562082777036</v>
      </c>
      <c r="R245" s="22">
        <v>3729</v>
      </c>
      <c r="S245" s="66">
        <v>0.73290094339622647</v>
      </c>
      <c r="T245" s="22">
        <f t="shared" si="23"/>
        <v>-701</v>
      </c>
      <c r="U245" s="66">
        <f t="shared" si="24"/>
        <v>-3.9247522535132411E-2</v>
      </c>
    </row>
    <row r="246" spans="2:21">
      <c r="B246" s="527"/>
      <c r="C246" s="6" t="s">
        <v>389</v>
      </c>
      <c r="D246" s="300"/>
      <c r="E246" s="300"/>
      <c r="F246" s="22">
        <v>4436</v>
      </c>
      <c r="G246" s="66">
        <v>0.17385851459925533</v>
      </c>
      <c r="H246" s="22">
        <v>804</v>
      </c>
      <c r="I246" s="66">
        <v>0.13306852035749753</v>
      </c>
      <c r="J246" s="22">
        <v>843</v>
      </c>
      <c r="K246" s="66">
        <v>0.15374794820353821</v>
      </c>
      <c r="L246" s="300"/>
      <c r="M246" s="300"/>
      <c r="N246" s="22">
        <v>4690</v>
      </c>
      <c r="O246" s="66">
        <v>0.18174068046190808</v>
      </c>
      <c r="P246" s="22">
        <v>804</v>
      </c>
      <c r="Q246" s="66">
        <v>0.13417890520694259</v>
      </c>
      <c r="R246" s="22">
        <v>781</v>
      </c>
      <c r="S246" s="66">
        <v>0.15349842767295596</v>
      </c>
      <c r="T246" s="22">
        <f t="shared" si="23"/>
        <v>254</v>
      </c>
      <c r="U246" s="66">
        <f t="shared" si="24"/>
        <v>5.7258791704238053E-2</v>
      </c>
    </row>
    <row r="247" spans="2:21">
      <c r="B247" s="523"/>
      <c r="C247" s="6" t="s">
        <v>374</v>
      </c>
      <c r="D247" s="300"/>
      <c r="E247" s="300"/>
      <c r="F247" s="22">
        <v>219</v>
      </c>
      <c r="G247" s="66">
        <v>8.5831863609641384E-3</v>
      </c>
      <c r="H247" s="22">
        <v>28</v>
      </c>
      <c r="I247" s="66">
        <v>4.6342270771267792E-3</v>
      </c>
      <c r="J247" s="22">
        <v>22</v>
      </c>
      <c r="K247" s="66">
        <v>4.0124019697246032E-3</v>
      </c>
      <c r="L247" s="300"/>
      <c r="M247" s="300"/>
      <c r="N247" s="22">
        <v>252</v>
      </c>
      <c r="O247" s="66">
        <v>9.7651708904905841E-3</v>
      </c>
      <c r="P247" s="22">
        <v>37</v>
      </c>
      <c r="Q247" s="66">
        <v>6.1748998664886518E-3</v>
      </c>
      <c r="R247" s="22">
        <v>33</v>
      </c>
      <c r="S247" s="66">
        <v>6.4858490566037739E-3</v>
      </c>
      <c r="T247" s="22">
        <f t="shared" si="23"/>
        <v>33</v>
      </c>
      <c r="U247" s="66">
        <f t="shared" si="24"/>
        <v>0.15068493150684931</v>
      </c>
    </row>
    <row r="248" spans="2:21">
      <c r="B248" s="523"/>
      <c r="C248" s="6" t="s">
        <v>163</v>
      </c>
      <c r="D248" s="300"/>
      <c r="E248" s="300"/>
      <c r="F248" s="22">
        <v>2999</v>
      </c>
      <c r="G248" s="66">
        <v>0.1175387027238879</v>
      </c>
      <c r="H248" s="22">
        <v>415</v>
      </c>
      <c r="I248" s="66">
        <v>6.868586560741477E-2</v>
      </c>
      <c r="J248" s="22">
        <v>475</v>
      </c>
      <c r="K248" s="66">
        <v>8.6631406164508484E-2</v>
      </c>
      <c r="L248" s="300"/>
      <c r="M248" s="300"/>
      <c r="N248" s="22">
        <v>3704</v>
      </c>
      <c r="O248" s="66">
        <v>0.14353251181895682</v>
      </c>
      <c r="P248" s="22">
        <v>378</v>
      </c>
      <c r="Q248" s="66">
        <v>6.3084112149532703E-2</v>
      </c>
      <c r="R248" s="22">
        <v>545</v>
      </c>
      <c r="S248" s="66">
        <v>0.10711477987421383</v>
      </c>
      <c r="T248" s="22">
        <f t="shared" si="23"/>
        <v>705</v>
      </c>
      <c r="U248" s="66">
        <f t="shared" si="24"/>
        <v>0.23507835945315106</v>
      </c>
    </row>
    <row r="249" spans="2:21">
      <c r="B249" s="523"/>
      <c r="C249" s="6" t="s">
        <v>154</v>
      </c>
      <c r="D249" s="300"/>
      <c r="E249" s="300"/>
      <c r="F249" s="22">
        <v>25515</v>
      </c>
      <c r="G249" s="66">
        <v>1</v>
      </c>
      <c r="H249" s="22">
        <v>6042</v>
      </c>
      <c r="I249" s="66">
        <v>1</v>
      </c>
      <c r="J249" s="22">
        <v>5483</v>
      </c>
      <c r="K249" s="66">
        <v>1</v>
      </c>
      <c r="L249" s="300"/>
      <c r="M249" s="300"/>
      <c r="N249" s="22">
        <v>25806</v>
      </c>
      <c r="O249" s="66">
        <v>1</v>
      </c>
      <c r="P249" s="22">
        <v>5992</v>
      </c>
      <c r="Q249" s="66">
        <v>1</v>
      </c>
      <c r="R249" s="22">
        <v>5088</v>
      </c>
      <c r="S249" s="66">
        <v>1</v>
      </c>
      <c r="T249" s="22">
        <f t="shared" si="23"/>
        <v>291</v>
      </c>
      <c r="U249" s="66">
        <f t="shared" si="24"/>
        <v>1.1405055849500294E-2</v>
      </c>
    </row>
    <row r="250" spans="2:21">
      <c r="B250" s="455" t="s">
        <v>221</v>
      </c>
      <c r="C250" s="6" t="s">
        <v>388</v>
      </c>
      <c r="D250" s="300"/>
      <c r="E250" s="300"/>
      <c r="F250" s="22">
        <v>767</v>
      </c>
      <c r="G250" s="66">
        <v>0.49229781771501924</v>
      </c>
      <c r="H250" s="22">
        <v>220</v>
      </c>
      <c r="I250" s="66">
        <v>0.5670103092783505</v>
      </c>
      <c r="J250" s="22">
        <v>198</v>
      </c>
      <c r="K250" s="66">
        <v>0.55307262569832405</v>
      </c>
      <c r="L250" s="300"/>
      <c r="M250" s="300"/>
      <c r="N250" s="22">
        <v>763</v>
      </c>
      <c r="O250" s="66">
        <v>0.47687499999999999</v>
      </c>
      <c r="P250" s="22">
        <v>244</v>
      </c>
      <c r="Q250" s="66">
        <v>0.58373205741626799</v>
      </c>
      <c r="R250" s="22">
        <v>181</v>
      </c>
      <c r="S250" s="66">
        <v>0.56211180124223603</v>
      </c>
      <c r="T250" s="22">
        <f t="shared" si="23"/>
        <v>-4</v>
      </c>
      <c r="U250" s="66">
        <f t="shared" si="24"/>
        <v>-5.2151238591916557E-3</v>
      </c>
    </row>
    <row r="251" spans="2:21">
      <c r="B251" s="527"/>
      <c r="C251" s="6" t="s">
        <v>389</v>
      </c>
      <c r="D251" s="300"/>
      <c r="E251" s="300"/>
      <c r="F251" s="22">
        <v>567</v>
      </c>
      <c r="G251" s="66">
        <v>0.36392811296534017</v>
      </c>
      <c r="H251" s="22">
        <v>132</v>
      </c>
      <c r="I251" s="66">
        <v>0.34020618556701032</v>
      </c>
      <c r="J251" s="22">
        <v>126</v>
      </c>
      <c r="K251" s="66">
        <v>0.35195530726256985</v>
      </c>
      <c r="L251" s="300"/>
      <c r="M251" s="300"/>
      <c r="N251" s="22">
        <v>607</v>
      </c>
      <c r="O251" s="66">
        <v>0.37937500000000002</v>
      </c>
      <c r="P251" s="22">
        <v>142</v>
      </c>
      <c r="Q251" s="66">
        <v>0.33971291866028708</v>
      </c>
      <c r="R251" s="22">
        <v>116</v>
      </c>
      <c r="S251" s="66">
        <v>0.36024844720496896</v>
      </c>
      <c r="T251" s="22">
        <f t="shared" si="23"/>
        <v>40</v>
      </c>
      <c r="U251" s="66">
        <f t="shared" si="24"/>
        <v>7.0546737213403876E-2</v>
      </c>
    </row>
    <row r="252" spans="2:21">
      <c r="B252" s="523"/>
      <c r="C252" s="6" t="s">
        <v>374</v>
      </c>
      <c r="D252" s="300"/>
      <c r="E252" s="300"/>
      <c r="F252" s="22">
        <v>49</v>
      </c>
      <c r="G252" s="66">
        <v>3.1450577663671375E-2</v>
      </c>
      <c r="H252" s="263" t="s">
        <v>169</v>
      </c>
      <c r="I252" s="263" t="s">
        <v>169</v>
      </c>
      <c r="J252" s="22">
        <v>13</v>
      </c>
      <c r="K252" s="66">
        <v>3.6312849162011177E-2</v>
      </c>
      <c r="L252" s="300"/>
      <c r="M252" s="300"/>
      <c r="N252" s="22">
        <v>35</v>
      </c>
      <c r="O252" s="66">
        <v>2.1874999999999999E-2</v>
      </c>
      <c r="P252" s="263" t="s">
        <v>169</v>
      </c>
      <c r="Q252" s="263" t="s">
        <v>169</v>
      </c>
      <c r="R252" s="263" t="s">
        <v>169</v>
      </c>
      <c r="S252" s="263" t="s">
        <v>169</v>
      </c>
      <c r="T252" s="22">
        <f t="shared" si="23"/>
        <v>-14</v>
      </c>
      <c r="U252" s="66">
        <f t="shared" si="24"/>
        <v>-0.2857142857142857</v>
      </c>
    </row>
    <row r="253" spans="2:21">
      <c r="B253" s="523"/>
      <c r="C253" s="6" t="s">
        <v>163</v>
      </c>
      <c r="D253" s="300"/>
      <c r="E253" s="300"/>
      <c r="F253" s="22">
        <v>175</v>
      </c>
      <c r="G253" s="66">
        <v>0.11232349165596919</v>
      </c>
      <c r="H253" s="22">
        <v>29</v>
      </c>
      <c r="I253" s="66">
        <v>7.4742268041237112E-2</v>
      </c>
      <c r="J253" s="22">
        <v>21</v>
      </c>
      <c r="K253" s="66">
        <v>5.8659217877094973E-2</v>
      </c>
      <c r="L253" s="300"/>
      <c r="M253" s="300"/>
      <c r="N253" s="22">
        <v>195</v>
      </c>
      <c r="O253" s="66">
        <v>0.121875</v>
      </c>
      <c r="P253" s="22">
        <v>26</v>
      </c>
      <c r="Q253" s="66">
        <v>6.2200956937799042E-2</v>
      </c>
      <c r="R253" s="22">
        <v>22</v>
      </c>
      <c r="S253" s="66">
        <v>6.8322981366459631E-2</v>
      </c>
      <c r="T253" s="22">
        <f t="shared" si="23"/>
        <v>20</v>
      </c>
      <c r="U253" s="66">
        <f t="shared" si="24"/>
        <v>0.11428571428571428</v>
      </c>
    </row>
    <row r="254" spans="2:21">
      <c r="B254" s="523"/>
      <c r="C254" s="6" t="s">
        <v>154</v>
      </c>
      <c r="D254" s="300"/>
      <c r="E254" s="300"/>
      <c r="F254" s="22">
        <v>1558</v>
      </c>
      <c r="G254" s="66">
        <v>1</v>
      </c>
      <c r="H254" s="22">
        <v>388</v>
      </c>
      <c r="I254" s="66">
        <v>1</v>
      </c>
      <c r="J254" s="22">
        <v>358</v>
      </c>
      <c r="K254" s="66">
        <v>1</v>
      </c>
      <c r="L254" s="300"/>
      <c r="M254" s="300"/>
      <c r="N254" s="22">
        <v>1600</v>
      </c>
      <c r="O254" s="66">
        <v>1</v>
      </c>
      <c r="P254" s="22">
        <v>418</v>
      </c>
      <c r="Q254" s="66">
        <v>1</v>
      </c>
      <c r="R254" s="22">
        <v>322</v>
      </c>
      <c r="S254" s="66">
        <v>1</v>
      </c>
      <c r="T254" s="22">
        <f t="shared" si="23"/>
        <v>42</v>
      </c>
      <c r="U254" s="66">
        <f t="shared" si="24"/>
        <v>2.6957637997432605E-2</v>
      </c>
    </row>
    <row r="255" spans="2:21">
      <c r="B255" s="455" t="s">
        <v>222</v>
      </c>
      <c r="C255" s="6" t="s">
        <v>388</v>
      </c>
      <c r="D255" s="300"/>
      <c r="E255" s="300"/>
      <c r="F255" s="22">
        <v>16019</v>
      </c>
      <c r="G255" s="66">
        <v>0.66994270419472213</v>
      </c>
      <c r="H255" s="22">
        <v>4105</v>
      </c>
      <c r="I255" s="66">
        <v>0.78669988501341515</v>
      </c>
      <c r="J255" s="22">
        <v>3129</v>
      </c>
      <c r="K255" s="66">
        <v>0.72464103751736919</v>
      </c>
      <c r="L255" s="300"/>
      <c r="M255" s="300"/>
      <c r="N255" s="22">
        <v>16243</v>
      </c>
      <c r="O255" s="66">
        <v>0.6313845914638887</v>
      </c>
      <c r="P255" s="22">
        <v>4163</v>
      </c>
      <c r="Q255" s="66">
        <v>0.77106871642896835</v>
      </c>
      <c r="R255" s="22">
        <v>3061</v>
      </c>
      <c r="S255" s="66">
        <v>0.70562471184877829</v>
      </c>
      <c r="T255" s="22">
        <f t="shared" si="23"/>
        <v>224</v>
      </c>
      <c r="U255" s="66">
        <f t="shared" si="24"/>
        <v>1.3983394718771459E-2</v>
      </c>
    </row>
    <row r="256" spans="2:21">
      <c r="B256" s="527"/>
      <c r="C256" s="6" t="s">
        <v>389</v>
      </c>
      <c r="D256" s="300"/>
      <c r="E256" s="300"/>
      <c r="F256" s="22">
        <v>4151</v>
      </c>
      <c r="G256" s="66">
        <v>0.17360210781648613</v>
      </c>
      <c r="H256" s="22">
        <v>657</v>
      </c>
      <c r="I256" s="66">
        <v>0.12591031046377923</v>
      </c>
      <c r="J256" s="22">
        <v>685</v>
      </c>
      <c r="K256" s="66">
        <v>0.15863825845298749</v>
      </c>
      <c r="L256" s="300"/>
      <c r="M256" s="300"/>
      <c r="N256" s="22">
        <v>4522</v>
      </c>
      <c r="O256" s="66">
        <v>0.17577548005908419</v>
      </c>
      <c r="P256" s="22">
        <v>702</v>
      </c>
      <c r="Q256" s="66">
        <v>0.13002407853306167</v>
      </c>
      <c r="R256" s="22">
        <v>688</v>
      </c>
      <c r="S256" s="66">
        <v>0.15859843245735361</v>
      </c>
      <c r="T256" s="22">
        <f t="shared" si="23"/>
        <v>371</v>
      </c>
      <c r="U256" s="66">
        <f t="shared" si="24"/>
        <v>8.9376053962900506E-2</v>
      </c>
    </row>
    <row r="257" spans="2:21">
      <c r="B257" s="523"/>
      <c r="C257" s="6" t="s">
        <v>374</v>
      </c>
      <c r="D257" s="300"/>
      <c r="E257" s="300"/>
      <c r="F257" s="22">
        <v>381</v>
      </c>
      <c r="G257" s="66">
        <v>1.593408891305257E-2</v>
      </c>
      <c r="H257" s="22">
        <v>75</v>
      </c>
      <c r="I257" s="66">
        <v>1.4373323112303564E-2</v>
      </c>
      <c r="J257" s="22">
        <v>43</v>
      </c>
      <c r="K257" s="66">
        <v>9.9583140342751272E-3</v>
      </c>
      <c r="L257" s="300"/>
      <c r="M257" s="300"/>
      <c r="N257" s="22">
        <v>406</v>
      </c>
      <c r="O257" s="66">
        <v>1.5781699448029231E-2</v>
      </c>
      <c r="P257" s="22">
        <v>47</v>
      </c>
      <c r="Q257" s="66">
        <v>8.7053157992220773E-3</v>
      </c>
      <c r="R257" s="22">
        <v>32</v>
      </c>
      <c r="S257" s="66">
        <v>7.3766712770862147E-3</v>
      </c>
      <c r="T257" s="22">
        <f t="shared" si="23"/>
        <v>25</v>
      </c>
      <c r="U257" s="66">
        <f t="shared" si="24"/>
        <v>6.5616797900262466E-2</v>
      </c>
    </row>
    <row r="258" spans="2:21">
      <c r="B258" s="523"/>
      <c r="C258" s="6" t="s">
        <v>163</v>
      </c>
      <c r="D258" s="300"/>
      <c r="E258" s="300"/>
      <c r="F258" s="22">
        <v>3360</v>
      </c>
      <c r="G258" s="66">
        <v>0.1405210990757392</v>
      </c>
      <c r="H258" s="22">
        <v>381</v>
      </c>
      <c r="I258" s="66">
        <v>7.3016481410502113E-2</v>
      </c>
      <c r="J258" s="22">
        <v>461</v>
      </c>
      <c r="K258" s="66">
        <v>0.10676238999536823</v>
      </c>
      <c r="L258" s="300"/>
      <c r="M258" s="300"/>
      <c r="N258" s="22">
        <v>4555</v>
      </c>
      <c r="O258" s="66">
        <v>0.1770582290289979</v>
      </c>
      <c r="P258" s="22">
        <v>487</v>
      </c>
      <c r="Q258" s="66">
        <v>9.0201889238747918E-2</v>
      </c>
      <c r="R258" s="22">
        <v>557</v>
      </c>
      <c r="S258" s="66">
        <v>0.12840018441678192</v>
      </c>
      <c r="T258" s="22">
        <f t="shared" si="23"/>
        <v>1195</v>
      </c>
      <c r="U258" s="66">
        <f t="shared" si="24"/>
        <v>0.35565476190476192</v>
      </c>
    </row>
    <row r="259" spans="2:21">
      <c r="B259" s="523"/>
      <c r="C259" s="6" t="s">
        <v>154</v>
      </c>
      <c r="D259" s="300"/>
      <c r="E259" s="300"/>
      <c r="F259" s="22">
        <v>23911</v>
      </c>
      <c r="G259" s="66">
        <v>1</v>
      </c>
      <c r="H259" s="22">
        <v>5218</v>
      </c>
      <c r="I259" s="66">
        <v>1</v>
      </c>
      <c r="J259" s="22">
        <v>4318</v>
      </c>
      <c r="K259" s="66">
        <v>1</v>
      </c>
      <c r="L259" s="300"/>
      <c r="M259" s="300"/>
      <c r="N259" s="22">
        <v>25726</v>
      </c>
      <c r="O259" s="66">
        <v>1</v>
      </c>
      <c r="P259" s="22">
        <v>5399</v>
      </c>
      <c r="Q259" s="66">
        <v>1</v>
      </c>
      <c r="R259" s="22">
        <v>4338</v>
      </c>
      <c r="S259" s="66">
        <v>1</v>
      </c>
      <c r="T259" s="22">
        <f t="shared" si="23"/>
        <v>1815</v>
      </c>
      <c r="U259" s="66">
        <f t="shared" si="24"/>
        <v>7.5906486554305555E-2</v>
      </c>
    </row>
    <row r="260" spans="2:21">
      <c r="B260" s="455" t="s">
        <v>223</v>
      </c>
      <c r="C260" s="6" t="s">
        <v>388</v>
      </c>
      <c r="D260" s="300"/>
      <c r="E260" s="300"/>
      <c r="F260" s="22">
        <v>7129</v>
      </c>
      <c r="G260" s="66">
        <v>0.68148360577382661</v>
      </c>
      <c r="H260" s="22">
        <v>1812</v>
      </c>
      <c r="I260" s="66">
        <v>0.79473684210526319</v>
      </c>
      <c r="J260" s="22">
        <v>1755</v>
      </c>
      <c r="K260" s="66">
        <v>0.76738084827284647</v>
      </c>
      <c r="L260" s="300"/>
      <c r="M260" s="300"/>
      <c r="N260" s="22">
        <v>7853</v>
      </c>
      <c r="O260" s="66">
        <v>0.68168402777777781</v>
      </c>
      <c r="P260" s="22">
        <v>2177</v>
      </c>
      <c r="Q260" s="66">
        <v>0.81049888309754281</v>
      </c>
      <c r="R260" s="22">
        <v>1785</v>
      </c>
      <c r="S260" s="66">
        <v>0.76445396145610278</v>
      </c>
      <c r="T260" s="22">
        <f t="shared" si="23"/>
        <v>724</v>
      </c>
      <c r="U260" s="66">
        <f t="shared" si="24"/>
        <v>0.10155702062000281</v>
      </c>
    </row>
    <row r="261" spans="2:21">
      <c r="B261" s="527"/>
      <c r="C261" s="6" t="s">
        <v>389</v>
      </c>
      <c r="D261" s="300"/>
      <c r="E261" s="300"/>
      <c r="F261" s="22">
        <v>2019</v>
      </c>
      <c r="G261" s="66">
        <v>0.19300258101519932</v>
      </c>
      <c r="H261" s="22">
        <v>305</v>
      </c>
      <c r="I261" s="66">
        <v>0.1337719298245614</v>
      </c>
      <c r="J261" s="22">
        <v>335</v>
      </c>
      <c r="K261" s="66">
        <v>0.14648010494097069</v>
      </c>
      <c r="L261" s="300"/>
      <c r="M261" s="300"/>
      <c r="N261" s="22">
        <v>2074</v>
      </c>
      <c r="O261" s="66">
        <v>0.18003472222222222</v>
      </c>
      <c r="P261" s="22">
        <v>344</v>
      </c>
      <c r="Q261" s="66">
        <v>0.12807148175725985</v>
      </c>
      <c r="R261" s="22">
        <v>338</v>
      </c>
      <c r="S261" s="66">
        <v>0.14475374732334048</v>
      </c>
      <c r="T261" s="22">
        <f t="shared" si="23"/>
        <v>55</v>
      </c>
      <c r="U261" s="66">
        <f t="shared" si="24"/>
        <v>2.7241208519068846E-2</v>
      </c>
    </row>
    <row r="262" spans="2:21">
      <c r="B262" s="523"/>
      <c r="C262" s="6" t="s">
        <v>374</v>
      </c>
      <c r="D262" s="300"/>
      <c r="E262" s="300"/>
      <c r="F262" s="22">
        <v>61</v>
      </c>
      <c r="G262" s="66">
        <v>5.8311824873339066E-3</v>
      </c>
      <c r="H262" s="22">
        <v>10</v>
      </c>
      <c r="I262" s="66">
        <v>4.3859649122807015E-3</v>
      </c>
      <c r="J262" s="22">
        <v>11</v>
      </c>
      <c r="K262" s="66">
        <v>4.809794490599038E-3</v>
      </c>
      <c r="L262" s="300"/>
      <c r="M262" s="300"/>
      <c r="N262" s="22">
        <v>67</v>
      </c>
      <c r="O262" s="66">
        <v>5.8159722222222224E-3</v>
      </c>
      <c r="P262" s="263" t="s">
        <v>169</v>
      </c>
      <c r="Q262" s="263" t="s">
        <v>169</v>
      </c>
      <c r="R262" s="263" t="s">
        <v>169</v>
      </c>
      <c r="S262" s="263" t="s">
        <v>169</v>
      </c>
      <c r="T262" s="22">
        <f t="shared" si="23"/>
        <v>6</v>
      </c>
      <c r="U262" s="66">
        <f t="shared" si="24"/>
        <v>9.8360655737704916E-2</v>
      </c>
    </row>
    <row r="263" spans="2:21">
      <c r="B263" s="523"/>
      <c r="C263" s="6" t="s">
        <v>163</v>
      </c>
      <c r="D263" s="300"/>
      <c r="E263" s="300"/>
      <c r="F263" s="22">
        <v>1252</v>
      </c>
      <c r="G263" s="66">
        <v>0.11968263072364019</v>
      </c>
      <c r="H263" s="22">
        <v>153</v>
      </c>
      <c r="I263" s="66">
        <v>6.7105263157894737E-2</v>
      </c>
      <c r="J263" s="22">
        <v>186</v>
      </c>
      <c r="K263" s="66">
        <v>8.1329252295583729E-2</v>
      </c>
      <c r="L263" s="300"/>
      <c r="M263" s="300"/>
      <c r="N263" s="22">
        <v>1526</v>
      </c>
      <c r="O263" s="66">
        <v>0.13246527777777778</v>
      </c>
      <c r="P263" s="22">
        <v>161</v>
      </c>
      <c r="Q263" s="66">
        <v>5.9940431868950109E-2</v>
      </c>
      <c r="R263" s="22">
        <v>207</v>
      </c>
      <c r="S263" s="66">
        <v>8.865096359743041E-2</v>
      </c>
      <c r="T263" s="22">
        <f t="shared" si="23"/>
        <v>274</v>
      </c>
      <c r="U263" s="66">
        <f t="shared" si="24"/>
        <v>0.21884984025559107</v>
      </c>
    </row>
    <row r="264" spans="2:21">
      <c r="B264" s="523"/>
      <c r="C264" s="6" t="s">
        <v>154</v>
      </c>
      <c r="D264" s="300"/>
      <c r="E264" s="300"/>
      <c r="F264" s="22">
        <v>10461</v>
      </c>
      <c r="G264" s="66">
        <v>1</v>
      </c>
      <c r="H264" s="22">
        <v>2280</v>
      </c>
      <c r="I264" s="66">
        <v>1</v>
      </c>
      <c r="J264" s="22">
        <v>2287</v>
      </c>
      <c r="K264" s="66">
        <v>1</v>
      </c>
      <c r="L264" s="300"/>
      <c r="M264" s="300"/>
      <c r="N264" s="22">
        <v>11520</v>
      </c>
      <c r="O264" s="66">
        <v>1</v>
      </c>
      <c r="P264" s="22">
        <v>2686</v>
      </c>
      <c r="Q264" s="66">
        <v>1</v>
      </c>
      <c r="R264" s="22">
        <v>2335</v>
      </c>
      <c r="S264" s="66">
        <v>1</v>
      </c>
      <c r="T264" s="22">
        <f t="shared" si="23"/>
        <v>1059</v>
      </c>
      <c r="U264" s="66">
        <f t="shared" si="24"/>
        <v>0.10123315170633783</v>
      </c>
    </row>
    <row r="265" spans="2:21">
      <c r="B265" s="455" t="s">
        <v>224</v>
      </c>
      <c r="C265" s="6" t="s">
        <v>388</v>
      </c>
      <c r="D265" s="300"/>
      <c r="E265" s="300"/>
      <c r="F265" s="22">
        <v>7404</v>
      </c>
      <c r="G265" s="66">
        <v>0.67839472237493126</v>
      </c>
      <c r="H265" s="22">
        <v>1809</v>
      </c>
      <c r="I265" s="66">
        <v>0.76072329688814133</v>
      </c>
      <c r="J265" s="22">
        <v>1570</v>
      </c>
      <c r="K265" s="66">
        <v>0.74056603773584906</v>
      </c>
      <c r="L265" s="300"/>
      <c r="M265" s="300"/>
      <c r="N265" s="22">
        <v>7771</v>
      </c>
      <c r="O265" s="66">
        <v>0.66046234914159441</v>
      </c>
      <c r="P265" s="22">
        <v>2098</v>
      </c>
      <c r="Q265" s="66">
        <v>0.77646188008882311</v>
      </c>
      <c r="R265" s="22">
        <v>1550</v>
      </c>
      <c r="S265" s="66">
        <v>0.71825764596848929</v>
      </c>
      <c r="T265" s="22">
        <f t="shared" si="23"/>
        <v>367</v>
      </c>
      <c r="U265" s="66">
        <f t="shared" si="24"/>
        <v>4.9567801188546728E-2</v>
      </c>
    </row>
    <row r="266" spans="2:21">
      <c r="B266" s="527"/>
      <c r="C266" s="6" t="s">
        <v>389</v>
      </c>
      <c r="D266" s="300"/>
      <c r="E266" s="300"/>
      <c r="F266" s="22">
        <v>2489</v>
      </c>
      <c r="G266" s="66">
        <v>0.22805570826461424</v>
      </c>
      <c r="H266" s="22">
        <v>432</v>
      </c>
      <c r="I266" s="66">
        <v>0.18166526492851134</v>
      </c>
      <c r="J266" s="22">
        <v>411</v>
      </c>
      <c r="K266" s="66">
        <v>0.1938679245283019</v>
      </c>
      <c r="L266" s="300"/>
      <c r="M266" s="300"/>
      <c r="N266" s="22">
        <v>2756</v>
      </c>
      <c r="O266" s="66">
        <v>0.23423423423423423</v>
      </c>
      <c r="P266" s="22">
        <v>459</v>
      </c>
      <c r="Q266" s="66">
        <v>0.16987416728349372</v>
      </c>
      <c r="R266" s="22">
        <v>453</v>
      </c>
      <c r="S266" s="66">
        <v>0.20991658943466171</v>
      </c>
      <c r="T266" s="22">
        <f t="shared" si="23"/>
        <v>267</v>
      </c>
      <c r="U266" s="66">
        <f t="shared" si="24"/>
        <v>0.10727199678585778</v>
      </c>
    </row>
    <row r="267" spans="2:21">
      <c r="B267" s="523"/>
      <c r="C267" s="6" t="s">
        <v>374</v>
      </c>
      <c r="D267" s="300"/>
      <c r="E267" s="300"/>
      <c r="F267" s="22">
        <v>113</v>
      </c>
      <c r="G267" s="66">
        <v>1.0353674179952355E-2</v>
      </c>
      <c r="H267" s="22">
        <v>21</v>
      </c>
      <c r="I267" s="66">
        <v>8.8309503784693016E-3</v>
      </c>
      <c r="J267" s="22">
        <v>19</v>
      </c>
      <c r="K267" s="66">
        <v>8.962264150943396E-3</v>
      </c>
      <c r="L267" s="300"/>
      <c r="M267" s="300"/>
      <c r="N267" s="22">
        <v>110</v>
      </c>
      <c r="O267" s="66">
        <v>9.3489716131225573E-3</v>
      </c>
      <c r="P267" s="22">
        <v>22</v>
      </c>
      <c r="Q267" s="66">
        <v>8.142116950407105E-3</v>
      </c>
      <c r="R267" s="22">
        <v>10</v>
      </c>
      <c r="S267" s="66">
        <v>4.6339202965708986E-3</v>
      </c>
      <c r="T267" s="22">
        <f t="shared" ref="T267:T330" si="25">N267-F267</f>
        <v>-3</v>
      </c>
      <c r="U267" s="66">
        <f t="shared" ref="U267:U330" si="26">T267/F267</f>
        <v>-2.6548672566371681E-2</v>
      </c>
    </row>
    <row r="268" spans="2:21">
      <c r="B268" s="523"/>
      <c r="C268" s="6" t="s">
        <v>163</v>
      </c>
      <c r="D268" s="300"/>
      <c r="E268" s="300"/>
      <c r="F268" s="22">
        <v>908</v>
      </c>
      <c r="G268" s="66">
        <v>8.3195895180502105E-2</v>
      </c>
      <c r="H268" s="22">
        <v>116</v>
      </c>
      <c r="I268" s="66">
        <v>4.878048780487805E-2</v>
      </c>
      <c r="J268" s="22">
        <v>120</v>
      </c>
      <c r="K268" s="66">
        <v>5.6603773584905662E-2</v>
      </c>
      <c r="L268" s="300"/>
      <c r="M268" s="300"/>
      <c r="N268" s="22">
        <v>1129</v>
      </c>
      <c r="O268" s="66">
        <v>9.5954445011048786E-2</v>
      </c>
      <c r="P268" s="22">
        <v>123</v>
      </c>
      <c r="Q268" s="66">
        <v>4.5521835677276093E-2</v>
      </c>
      <c r="R268" s="22">
        <v>145</v>
      </c>
      <c r="S268" s="66">
        <v>6.7191844300278039E-2</v>
      </c>
      <c r="T268" s="22">
        <f t="shared" si="25"/>
        <v>221</v>
      </c>
      <c r="U268" s="66">
        <f t="shared" si="26"/>
        <v>0.2433920704845815</v>
      </c>
    </row>
    <row r="269" spans="2:21">
      <c r="B269" s="523"/>
      <c r="C269" s="6" t="s">
        <v>154</v>
      </c>
      <c r="D269" s="300"/>
      <c r="E269" s="300"/>
      <c r="F269" s="22">
        <v>10914</v>
      </c>
      <c r="G269" s="66">
        <v>1</v>
      </c>
      <c r="H269" s="22">
        <v>2378</v>
      </c>
      <c r="I269" s="66">
        <v>1</v>
      </c>
      <c r="J269" s="22">
        <v>2120</v>
      </c>
      <c r="K269" s="66">
        <v>1</v>
      </c>
      <c r="L269" s="300"/>
      <c r="M269" s="300"/>
      <c r="N269" s="22">
        <v>11766</v>
      </c>
      <c r="O269" s="66">
        <v>1</v>
      </c>
      <c r="P269" s="22">
        <v>2702</v>
      </c>
      <c r="Q269" s="66">
        <v>1</v>
      </c>
      <c r="R269" s="22">
        <v>2158</v>
      </c>
      <c r="S269" s="66">
        <v>1</v>
      </c>
      <c r="T269" s="22">
        <f t="shared" si="25"/>
        <v>852</v>
      </c>
      <c r="U269" s="66">
        <f t="shared" si="26"/>
        <v>7.8064870808136344E-2</v>
      </c>
    </row>
    <row r="270" spans="2:21">
      <c r="B270" s="455" t="s">
        <v>225</v>
      </c>
      <c r="C270" s="6" t="s">
        <v>388</v>
      </c>
      <c r="D270" s="300"/>
      <c r="E270" s="300"/>
      <c r="F270" s="22">
        <v>12187</v>
      </c>
      <c r="G270" s="66">
        <v>0.63543458991605406</v>
      </c>
      <c r="H270" s="22">
        <v>3654</v>
      </c>
      <c r="I270" s="66">
        <v>0.7574626865671642</v>
      </c>
      <c r="J270" s="22">
        <v>3055</v>
      </c>
      <c r="K270" s="66">
        <v>0.70294523699953981</v>
      </c>
      <c r="L270" s="300"/>
      <c r="M270" s="300"/>
      <c r="N270" s="22">
        <v>11991</v>
      </c>
      <c r="O270" s="66">
        <v>0.60723147819922019</v>
      </c>
      <c r="P270" s="22">
        <v>3830</v>
      </c>
      <c r="Q270" s="66">
        <v>0.76386118867171915</v>
      </c>
      <c r="R270" s="22">
        <v>2881</v>
      </c>
      <c r="S270" s="66">
        <v>0.68253968253968256</v>
      </c>
      <c r="T270" s="22">
        <f t="shared" si="25"/>
        <v>-196</v>
      </c>
      <c r="U270" s="66">
        <f t="shared" si="26"/>
        <v>-1.6082711085582999E-2</v>
      </c>
    </row>
    <row r="271" spans="2:21">
      <c r="B271" s="527"/>
      <c r="C271" s="6" t="s">
        <v>389</v>
      </c>
      <c r="D271" s="300"/>
      <c r="E271" s="300"/>
      <c r="F271" s="22">
        <v>3977</v>
      </c>
      <c r="G271" s="66">
        <v>0.20736221909380051</v>
      </c>
      <c r="H271" s="22">
        <v>747</v>
      </c>
      <c r="I271" s="66">
        <v>0.15485074626865672</v>
      </c>
      <c r="J271" s="22">
        <v>784</v>
      </c>
      <c r="K271" s="66">
        <v>0.18039576622181316</v>
      </c>
      <c r="L271" s="300"/>
      <c r="M271" s="300"/>
      <c r="N271" s="22">
        <v>4169</v>
      </c>
      <c r="O271" s="66">
        <v>0.21112067655846459</v>
      </c>
      <c r="P271" s="22">
        <v>787</v>
      </c>
      <c r="Q271" s="66">
        <v>0.15696051057040286</v>
      </c>
      <c r="R271" s="22">
        <v>793</v>
      </c>
      <c r="S271" s="66">
        <v>0.18787017294479982</v>
      </c>
      <c r="T271" s="22">
        <f t="shared" si="25"/>
        <v>192</v>
      </c>
      <c r="U271" s="66">
        <f t="shared" si="26"/>
        <v>4.8277596178023637E-2</v>
      </c>
    </row>
    <row r="272" spans="2:21">
      <c r="B272" s="523"/>
      <c r="C272" s="6" t="s">
        <v>374</v>
      </c>
      <c r="D272" s="300"/>
      <c r="E272" s="300"/>
      <c r="F272" s="22">
        <v>135</v>
      </c>
      <c r="G272" s="66">
        <v>7.0389488503050214E-3</v>
      </c>
      <c r="H272" s="22">
        <v>24</v>
      </c>
      <c r="I272" s="66">
        <v>4.9751243781094526E-3</v>
      </c>
      <c r="J272" s="22">
        <v>19</v>
      </c>
      <c r="K272" s="66">
        <v>4.3718361711919005E-3</v>
      </c>
      <c r="L272" s="300"/>
      <c r="M272" s="300"/>
      <c r="N272" s="22">
        <v>150</v>
      </c>
      <c r="O272" s="66">
        <v>7.596090545399301E-3</v>
      </c>
      <c r="P272" s="22">
        <v>22</v>
      </c>
      <c r="Q272" s="66">
        <v>4.3877143996808934E-3</v>
      </c>
      <c r="R272" s="22">
        <v>22</v>
      </c>
      <c r="S272" s="66">
        <v>5.2120350627813316E-3</v>
      </c>
      <c r="T272" s="22">
        <f t="shared" si="25"/>
        <v>15</v>
      </c>
      <c r="U272" s="66">
        <f t="shared" si="26"/>
        <v>0.1111111111111111</v>
      </c>
    </row>
    <row r="273" spans="2:21">
      <c r="B273" s="523"/>
      <c r="C273" s="6" t="s">
        <v>163</v>
      </c>
      <c r="D273" s="300"/>
      <c r="E273" s="300"/>
      <c r="F273" s="22">
        <v>2880</v>
      </c>
      <c r="G273" s="66">
        <v>0.15016424213984045</v>
      </c>
      <c r="H273" s="22">
        <v>399</v>
      </c>
      <c r="I273" s="66">
        <v>8.271144278606965E-2</v>
      </c>
      <c r="J273" s="22">
        <v>488</v>
      </c>
      <c r="K273" s="66">
        <v>0.11228716060745512</v>
      </c>
      <c r="L273" s="300"/>
      <c r="M273" s="300"/>
      <c r="N273" s="22">
        <v>3437</v>
      </c>
      <c r="O273" s="66">
        <v>0.174051754696916</v>
      </c>
      <c r="P273" s="22">
        <v>375</v>
      </c>
      <c r="Q273" s="66">
        <v>7.4790586358197048E-2</v>
      </c>
      <c r="R273" s="22">
        <v>525</v>
      </c>
      <c r="S273" s="66">
        <v>0.12437810945273632</v>
      </c>
      <c r="T273" s="22">
        <f t="shared" si="25"/>
        <v>557</v>
      </c>
      <c r="U273" s="66">
        <f t="shared" si="26"/>
        <v>0.19340277777777778</v>
      </c>
    </row>
    <row r="274" spans="2:21">
      <c r="B274" s="523"/>
      <c r="C274" s="6" t="s">
        <v>154</v>
      </c>
      <c r="D274" s="300"/>
      <c r="E274" s="300"/>
      <c r="F274" s="22">
        <v>19179</v>
      </c>
      <c r="G274" s="66">
        <v>1</v>
      </c>
      <c r="H274" s="22">
        <v>4824</v>
      </c>
      <c r="I274" s="66">
        <v>1</v>
      </c>
      <c r="J274" s="22">
        <v>4346</v>
      </c>
      <c r="K274" s="66">
        <v>1</v>
      </c>
      <c r="L274" s="300"/>
      <c r="M274" s="300"/>
      <c r="N274" s="22">
        <v>19747</v>
      </c>
      <c r="O274" s="66">
        <v>1</v>
      </c>
      <c r="P274" s="22">
        <v>5014</v>
      </c>
      <c r="Q274" s="66">
        <v>1</v>
      </c>
      <c r="R274" s="22">
        <v>4221</v>
      </c>
      <c r="S274" s="66">
        <v>1</v>
      </c>
      <c r="T274" s="22">
        <f t="shared" si="25"/>
        <v>568</v>
      </c>
      <c r="U274" s="66">
        <f t="shared" si="26"/>
        <v>2.9615725533135202E-2</v>
      </c>
    </row>
    <row r="275" spans="2:21">
      <c r="B275" s="455" t="s">
        <v>226</v>
      </c>
      <c r="C275" s="6" t="s">
        <v>388</v>
      </c>
      <c r="D275" s="300"/>
      <c r="E275" s="300"/>
      <c r="F275" s="22">
        <v>1550</v>
      </c>
      <c r="G275" s="66">
        <v>0.64935064935064934</v>
      </c>
      <c r="H275" s="22">
        <v>441</v>
      </c>
      <c r="I275" s="66">
        <v>0.77232924693520144</v>
      </c>
      <c r="J275" s="22">
        <v>324</v>
      </c>
      <c r="K275" s="66">
        <v>0.70281995661605201</v>
      </c>
      <c r="L275" s="300"/>
      <c r="M275" s="300"/>
      <c r="N275" s="22">
        <v>1899</v>
      </c>
      <c r="O275" s="66">
        <v>0.66842661034846884</v>
      </c>
      <c r="P275" s="22">
        <v>763</v>
      </c>
      <c r="Q275" s="66">
        <v>0.7931392931392931</v>
      </c>
      <c r="R275" s="22">
        <v>426</v>
      </c>
      <c r="S275" s="66">
        <v>0.73195876288659789</v>
      </c>
      <c r="T275" s="22">
        <f t="shared" si="25"/>
        <v>349</v>
      </c>
      <c r="U275" s="66">
        <f t="shared" si="26"/>
        <v>0.22516129032258064</v>
      </c>
    </row>
    <row r="276" spans="2:21">
      <c r="B276" s="523"/>
      <c r="C276" s="6" t="s">
        <v>389</v>
      </c>
      <c r="D276" s="300"/>
      <c r="E276" s="300"/>
      <c r="F276" s="22">
        <v>469</v>
      </c>
      <c r="G276" s="66">
        <v>0.19648093841642228</v>
      </c>
      <c r="H276" s="22">
        <v>78</v>
      </c>
      <c r="I276" s="66">
        <v>0.13660245183887915</v>
      </c>
      <c r="J276" s="22">
        <v>75</v>
      </c>
      <c r="K276" s="66">
        <v>0.16268980477223427</v>
      </c>
      <c r="L276" s="300"/>
      <c r="M276" s="300"/>
      <c r="N276" s="22">
        <v>543</v>
      </c>
      <c r="O276" s="66">
        <v>0.19112988384371701</v>
      </c>
      <c r="P276" s="22">
        <v>124</v>
      </c>
      <c r="Q276" s="66">
        <v>0.12889812889812891</v>
      </c>
      <c r="R276" s="22">
        <v>86</v>
      </c>
      <c r="S276" s="66">
        <v>0.14776632302405499</v>
      </c>
      <c r="T276" s="22">
        <f t="shared" si="25"/>
        <v>74</v>
      </c>
      <c r="U276" s="66">
        <f t="shared" si="26"/>
        <v>0.15778251599147122</v>
      </c>
    </row>
    <row r="277" spans="2:21">
      <c r="B277" s="523"/>
      <c r="C277" s="6" t="s">
        <v>374</v>
      </c>
      <c r="D277" s="300"/>
      <c r="E277" s="300"/>
      <c r="F277" s="22">
        <v>46</v>
      </c>
      <c r="G277" s="66">
        <v>1.9271051529116047E-2</v>
      </c>
      <c r="H277" s="263" t="s">
        <v>169</v>
      </c>
      <c r="I277" s="263" t="s">
        <v>169</v>
      </c>
      <c r="J277" s="263" t="s">
        <v>169</v>
      </c>
      <c r="K277" s="263" t="s">
        <v>169</v>
      </c>
      <c r="L277" s="300"/>
      <c r="M277" s="300"/>
      <c r="N277" s="22">
        <v>46</v>
      </c>
      <c r="O277" s="66">
        <v>1.6191481872580078E-2</v>
      </c>
      <c r="P277" s="22">
        <v>18</v>
      </c>
      <c r="Q277" s="66">
        <v>1.8711018711018712E-2</v>
      </c>
      <c r="R277" s="263" t="s">
        <v>169</v>
      </c>
      <c r="S277" s="263" t="s">
        <v>169</v>
      </c>
      <c r="T277" s="22">
        <f t="shared" si="25"/>
        <v>0</v>
      </c>
      <c r="U277" s="66">
        <f t="shared" si="26"/>
        <v>0</v>
      </c>
    </row>
    <row r="278" spans="2:21">
      <c r="B278" s="523"/>
      <c r="C278" s="6" t="s">
        <v>163</v>
      </c>
      <c r="D278" s="300"/>
      <c r="E278" s="300"/>
      <c r="F278" s="22">
        <v>322</v>
      </c>
      <c r="G278" s="66">
        <v>0.13489736070381231</v>
      </c>
      <c r="H278" s="22">
        <v>47</v>
      </c>
      <c r="I278" s="66">
        <v>8.2311733800350256E-2</v>
      </c>
      <c r="J278" s="22">
        <v>54</v>
      </c>
      <c r="K278" s="66">
        <v>0.11713665943600868</v>
      </c>
      <c r="L278" s="300"/>
      <c r="M278" s="300"/>
      <c r="N278" s="22">
        <v>353</v>
      </c>
      <c r="O278" s="66">
        <v>0.12425202393523407</v>
      </c>
      <c r="P278" s="22">
        <v>57</v>
      </c>
      <c r="Q278" s="66">
        <v>5.9251559251559255E-2</v>
      </c>
      <c r="R278" s="22">
        <v>62</v>
      </c>
      <c r="S278" s="66">
        <v>0.10652920962199312</v>
      </c>
      <c r="T278" s="22">
        <f t="shared" si="25"/>
        <v>31</v>
      </c>
      <c r="U278" s="66">
        <f t="shared" si="26"/>
        <v>9.627329192546584E-2</v>
      </c>
    </row>
    <row r="279" spans="2:21">
      <c r="B279" s="527"/>
      <c r="C279" s="6" t="s">
        <v>154</v>
      </c>
      <c r="D279" s="300"/>
      <c r="E279" s="300"/>
      <c r="F279" s="22">
        <v>2387</v>
      </c>
      <c r="G279" s="66">
        <v>1</v>
      </c>
      <c r="H279" s="22">
        <v>571</v>
      </c>
      <c r="I279" s="66">
        <v>1</v>
      </c>
      <c r="J279" s="22">
        <v>461</v>
      </c>
      <c r="K279" s="66">
        <v>1</v>
      </c>
      <c r="L279" s="300"/>
      <c r="M279" s="300"/>
      <c r="N279" s="22">
        <v>2841</v>
      </c>
      <c r="O279" s="66">
        <v>1</v>
      </c>
      <c r="P279" s="22">
        <v>962</v>
      </c>
      <c r="Q279" s="66">
        <v>1</v>
      </c>
      <c r="R279" s="22">
        <v>582</v>
      </c>
      <c r="S279" s="66">
        <v>1</v>
      </c>
      <c r="T279" s="22">
        <f t="shared" si="25"/>
        <v>454</v>
      </c>
      <c r="U279" s="66">
        <f t="shared" si="26"/>
        <v>0.19019689987431923</v>
      </c>
    </row>
    <row r="280" spans="2:21">
      <c r="B280" s="455" t="s">
        <v>227</v>
      </c>
      <c r="C280" s="6" t="s">
        <v>388</v>
      </c>
      <c r="D280" s="300"/>
      <c r="E280" s="300"/>
      <c r="F280" s="22">
        <v>7816</v>
      </c>
      <c r="G280" s="66">
        <v>0.66041402619349387</v>
      </c>
      <c r="H280" s="22">
        <v>1907</v>
      </c>
      <c r="I280" s="66">
        <v>0.75945838311429714</v>
      </c>
      <c r="J280" s="22">
        <v>1865</v>
      </c>
      <c r="K280" s="66">
        <v>0.71952160493827155</v>
      </c>
      <c r="L280" s="300"/>
      <c r="M280" s="300"/>
      <c r="N280" s="22">
        <v>8364</v>
      </c>
      <c r="O280" s="66">
        <v>0.64686774941995362</v>
      </c>
      <c r="P280" s="22">
        <v>2441</v>
      </c>
      <c r="Q280" s="66">
        <v>0.76640502354788065</v>
      </c>
      <c r="R280" s="22">
        <v>1907</v>
      </c>
      <c r="S280" s="66">
        <v>0.71209858103061985</v>
      </c>
      <c r="T280" s="22">
        <f t="shared" si="25"/>
        <v>548</v>
      </c>
      <c r="U280" s="66">
        <f t="shared" si="26"/>
        <v>7.0112589559877175E-2</v>
      </c>
    </row>
    <row r="281" spans="2:21">
      <c r="B281" s="523"/>
      <c r="C281" s="6" t="s">
        <v>389</v>
      </c>
      <c r="D281" s="300"/>
      <c r="E281" s="300"/>
      <c r="F281" s="22">
        <v>2207</v>
      </c>
      <c r="G281" s="66">
        <v>0.18648077735530208</v>
      </c>
      <c r="H281" s="22">
        <v>354</v>
      </c>
      <c r="I281" s="66">
        <v>0.14097968936678615</v>
      </c>
      <c r="J281" s="22">
        <v>429</v>
      </c>
      <c r="K281" s="66">
        <v>0.16550925925925927</v>
      </c>
      <c r="L281" s="300"/>
      <c r="M281" s="300"/>
      <c r="N281" s="22">
        <v>2440</v>
      </c>
      <c r="O281" s="66">
        <v>0.18870843000773396</v>
      </c>
      <c r="P281" s="22">
        <v>488</v>
      </c>
      <c r="Q281" s="66">
        <v>0.1532182103610675</v>
      </c>
      <c r="R281" s="22">
        <v>457</v>
      </c>
      <c r="S281" s="66">
        <v>0.17064973861090366</v>
      </c>
      <c r="T281" s="22">
        <f t="shared" si="25"/>
        <v>233</v>
      </c>
      <c r="U281" s="66">
        <f t="shared" si="26"/>
        <v>0.10557317625736294</v>
      </c>
    </row>
    <row r="282" spans="2:21">
      <c r="B282" s="523"/>
      <c r="C282" s="6" t="s">
        <v>374</v>
      </c>
      <c r="D282" s="300"/>
      <c r="E282" s="300"/>
      <c r="F282" s="22">
        <v>116</v>
      </c>
      <c r="G282" s="66">
        <v>9.8014364174059988E-3</v>
      </c>
      <c r="H282" s="22">
        <v>15</v>
      </c>
      <c r="I282" s="66">
        <v>5.9737156511350063E-3</v>
      </c>
      <c r="J282" s="22">
        <v>12</v>
      </c>
      <c r="K282" s="66">
        <v>4.6296296296296294E-3</v>
      </c>
      <c r="L282" s="300"/>
      <c r="M282" s="300"/>
      <c r="N282" s="22">
        <v>144</v>
      </c>
      <c r="O282" s="66">
        <v>1.1136890951276101E-2</v>
      </c>
      <c r="P282" s="22">
        <v>21</v>
      </c>
      <c r="Q282" s="66">
        <v>6.5934065934065934E-3</v>
      </c>
      <c r="R282" s="22">
        <v>23</v>
      </c>
      <c r="S282" s="66">
        <v>8.5884988797610157E-3</v>
      </c>
      <c r="T282" s="22">
        <f t="shared" si="25"/>
        <v>28</v>
      </c>
      <c r="U282" s="66">
        <f t="shared" si="26"/>
        <v>0.2413793103448276</v>
      </c>
    </row>
    <row r="283" spans="2:21">
      <c r="B283" s="523"/>
      <c r="C283" s="6" t="s">
        <v>163</v>
      </c>
      <c r="D283" s="300"/>
      <c r="E283" s="300"/>
      <c r="F283" s="22">
        <v>1696</v>
      </c>
      <c r="G283" s="66">
        <v>0.14330376003379805</v>
      </c>
      <c r="H283" s="22">
        <v>235</v>
      </c>
      <c r="I283" s="66">
        <v>9.3588211867781754E-2</v>
      </c>
      <c r="J283" s="22">
        <v>286</v>
      </c>
      <c r="K283" s="66">
        <v>0.11033950617283951</v>
      </c>
      <c r="L283" s="300"/>
      <c r="M283" s="300"/>
      <c r="N283" s="22">
        <v>1982</v>
      </c>
      <c r="O283" s="66">
        <v>0.15328692962103635</v>
      </c>
      <c r="P283" s="22">
        <v>235</v>
      </c>
      <c r="Q283" s="66">
        <v>7.378335949764521E-2</v>
      </c>
      <c r="R283" s="22">
        <v>291</v>
      </c>
      <c r="S283" s="66">
        <v>0.10866318147871545</v>
      </c>
      <c r="T283" s="22">
        <f t="shared" si="25"/>
        <v>286</v>
      </c>
      <c r="U283" s="66">
        <f t="shared" si="26"/>
        <v>0.16863207547169812</v>
      </c>
    </row>
    <row r="284" spans="2:21">
      <c r="B284" s="523"/>
      <c r="C284" s="6" t="s">
        <v>154</v>
      </c>
      <c r="D284" s="300"/>
      <c r="E284" s="300"/>
      <c r="F284" s="22">
        <v>11835</v>
      </c>
      <c r="G284" s="66">
        <v>1</v>
      </c>
      <c r="H284" s="22">
        <v>2511</v>
      </c>
      <c r="I284" s="66">
        <v>1</v>
      </c>
      <c r="J284" s="22">
        <v>2592</v>
      </c>
      <c r="K284" s="66">
        <v>1</v>
      </c>
      <c r="L284" s="300"/>
      <c r="M284" s="300"/>
      <c r="N284" s="22">
        <v>12930</v>
      </c>
      <c r="O284" s="66">
        <v>1</v>
      </c>
      <c r="P284" s="22">
        <v>3185</v>
      </c>
      <c r="Q284" s="66">
        <v>1</v>
      </c>
      <c r="R284" s="22">
        <v>2678</v>
      </c>
      <c r="S284" s="66">
        <v>1</v>
      </c>
      <c r="T284" s="22">
        <f t="shared" si="25"/>
        <v>1095</v>
      </c>
      <c r="U284" s="66">
        <f t="shared" si="26"/>
        <v>9.2522179974651453E-2</v>
      </c>
    </row>
    <row r="285" spans="2:21">
      <c r="B285" s="455" t="s">
        <v>228</v>
      </c>
      <c r="C285" s="6" t="s">
        <v>388</v>
      </c>
      <c r="D285" s="300"/>
      <c r="E285" s="300"/>
      <c r="F285" s="22">
        <v>837</v>
      </c>
      <c r="G285" s="66">
        <v>0.61908284023668636</v>
      </c>
      <c r="H285" s="22">
        <v>251</v>
      </c>
      <c r="I285" s="66">
        <v>0.66933333333333334</v>
      </c>
      <c r="J285" s="22">
        <v>197</v>
      </c>
      <c r="K285" s="66">
        <v>0.67006802721088432</v>
      </c>
      <c r="L285" s="300"/>
      <c r="M285" s="300"/>
      <c r="N285" s="22">
        <v>870</v>
      </c>
      <c r="O285" s="66">
        <v>0.59917355371900827</v>
      </c>
      <c r="P285" s="22">
        <v>315</v>
      </c>
      <c r="Q285" s="66">
        <v>0.73943661971830987</v>
      </c>
      <c r="R285" s="22">
        <v>186</v>
      </c>
      <c r="S285" s="66">
        <v>0.66192170818505336</v>
      </c>
      <c r="T285" s="22">
        <f t="shared" si="25"/>
        <v>33</v>
      </c>
      <c r="U285" s="66">
        <f t="shared" si="26"/>
        <v>3.9426523297491037E-2</v>
      </c>
    </row>
    <row r="286" spans="2:21">
      <c r="B286" s="523"/>
      <c r="C286" s="6" t="s">
        <v>389</v>
      </c>
      <c r="D286" s="300"/>
      <c r="E286" s="300"/>
      <c r="F286" s="22">
        <v>362</v>
      </c>
      <c r="G286" s="66">
        <v>0.26775147928994081</v>
      </c>
      <c r="H286" s="22">
        <v>93</v>
      </c>
      <c r="I286" s="66">
        <v>0.248</v>
      </c>
      <c r="J286" s="22">
        <v>63</v>
      </c>
      <c r="K286" s="66">
        <v>0.21428571428571427</v>
      </c>
      <c r="L286" s="300"/>
      <c r="M286" s="300"/>
      <c r="N286" s="22">
        <v>404</v>
      </c>
      <c r="O286" s="66">
        <v>0.27823691460055094</v>
      </c>
      <c r="P286" s="22">
        <v>77</v>
      </c>
      <c r="Q286" s="66">
        <v>0.18075117370892019</v>
      </c>
      <c r="R286" s="22">
        <v>72</v>
      </c>
      <c r="S286" s="66">
        <v>0.25622775800711745</v>
      </c>
      <c r="T286" s="22">
        <f t="shared" si="25"/>
        <v>42</v>
      </c>
      <c r="U286" s="66">
        <f t="shared" si="26"/>
        <v>0.11602209944751381</v>
      </c>
    </row>
    <row r="287" spans="2:21">
      <c r="B287" s="523"/>
      <c r="C287" s="6" t="s">
        <v>374</v>
      </c>
      <c r="D287" s="300"/>
      <c r="E287" s="300"/>
      <c r="F287" s="263" t="s">
        <v>169</v>
      </c>
      <c r="G287" s="263" t="s">
        <v>169</v>
      </c>
      <c r="H287" s="263" t="s">
        <v>169</v>
      </c>
      <c r="I287" s="263" t="s">
        <v>169</v>
      </c>
      <c r="J287" s="263" t="s">
        <v>169</v>
      </c>
      <c r="K287" s="263" t="s">
        <v>169</v>
      </c>
      <c r="L287" s="300"/>
      <c r="M287" s="300"/>
      <c r="N287" s="263" t="s">
        <v>169</v>
      </c>
      <c r="O287" s="263" t="s">
        <v>169</v>
      </c>
      <c r="P287" s="19"/>
      <c r="Q287" s="19"/>
      <c r="R287" s="19"/>
      <c r="S287" s="19"/>
      <c r="T287" s="263" t="s">
        <v>169</v>
      </c>
      <c r="U287" s="263" t="s">
        <v>169</v>
      </c>
    </row>
    <row r="288" spans="2:21">
      <c r="B288" s="527"/>
      <c r="C288" s="6" t="s">
        <v>163</v>
      </c>
      <c r="D288" s="300"/>
      <c r="E288" s="300"/>
      <c r="F288" s="22">
        <v>145</v>
      </c>
      <c r="G288" s="66">
        <v>0.10724852071005918</v>
      </c>
      <c r="H288" s="22">
        <v>28</v>
      </c>
      <c r="I288" s="66">
        <v>7.4666666666666673E-2</v>
      </c>
      <c r="J288" s="22">
        <v>32</v>
      </c>
      <c r="K288" s="66">
        <v>0.10884353741496598</v>
      </c>
      <c r="L288" s="300"/>
      <c r="M288" s="300"/>
      <c r="N288" s="22">
        <v>175</v>
      </c>
      <c r="O288" s="66">
        <v>0.12052341597796143</v>
      </c>
      <c r="P288" s="22">
        <v>34</v>
      </c>
      <c r="Q288" s="66">
        <v>7.9812206572769953E-2</v>
      </c>
      <c r="R288" s="22">
        <v>23</v>
      </c>
      <c r="S288" s="66">
        <v>8.1850533807829182E-2</v>
      </c>
      <c r="T288" s="22">
        <f t="shared" si="25"/>
        <v>30</v>
      </c>
      <c r="U288" s="66">
        <f t="shared" si="26"/>
        <v>0.20689655172413793</v>
      </c>
    </row>
    <row r="289" spans="2:21">
      <c r="B289" s="523"/>
      <c r="C289" s="6" t="s">
        <v>154</v>
      </c>
      <c r="D289" s="300"/>
      <c r="E289" s="300"/>
      <c r="F289" s="22">
        <v>1352</v>
      </c>
      <c r="G289" s="66">
        <v>1</v>
      </c>
      <c r="H289" s="22">
        <v>375</v>
      </c>
      <c r="I289" s="66">
        <v>1</v>
      </c>
      <c r="J289" s="22">
        <v>294</v>
      </c>
      <c r="K289" s="66">
        <v>1</v>
      </c>
      <c r="L289" s="300"/>
      <c r="M289" s="300"/>
      <c r="N289" s="22">
        <v>1452</v>
      </c>
      <c r="O289" s="66">
        <v>1</v>
      </c>
      <c r="P289" s="22">
        <v>426</v>
      </c>
      <c r="Q289" s="66">
        <v>1</v>
      </c>
      <c r="R289" s="22">
        <v>281</v>
      </c>
      <c r="S289" s="66">
        <v>1</v>
      </c>
      <c r="T289" s="22">
        <f t="shared" si="25"/>
        <v>100</v>
      </c>
      <c r="U289" s="66">
        <f t="shared" si="26"/>
        <v>7.3964497041420121E-2</v>
      </c>
    </row>
    <row r="290" spans="2:21">
      <c r="B290" s="455" t="s">
        <v>229</v>
      </c>
      <c r="C290" s="6" t="s">
        <v>388</v>
      </c>
      <c r="D290" s="300"/>
      <c r="E290" s="300"/>
      <c r="F290" s="22">
        <v>7709</v>
      </c>
      <c r="G290" s="66">
        <v>0.62812678236779929</v>
      </c>
      <c r="H290" s="22">
        <v>2073</v>
      </c>
      <c r="I290" s="66">
        <v>0.72507869884575027</v>
      </c>
      <c r="J290" s="22">
        <v>1776</v>
      </c>
      <c r="K290" s="66">
        <v>0.71411338962605553</v>
      </c>
      <c r="L290" s="300"/>
      <c r="M290" s="300"/>
      <c r="N290" s="22">
        <v>7797</v>
      </c>
      <c r="O290" s="66">
        <v>0.58787604614340649</v>
      </c>
      <c r="P290" s="22">
        <v>2197</v>
      </c>
      <c r="Q290" s="66">
        <v>0.70643086816720257</v>
      </c>
      <c r="R290" s="22">
        <v>1756</v>
      </c>
      <c r="S290" s="66">
        <v>0.67099732518150557</v>
      </c>
      <c r="T290" s="22">
        <f t="shared" si="25"/>
        <v>88</v>
      </c>
      <c r="U290" s="66">
        <f t="shared" si="26"/>
        <v>1.1415228953171618E-2</v>
      </c>
    </row>
    <row r="291" spans="2:21">
      <c r="B291" s="523"/>
      <c r="C291" s="6" t="s">
        <v>389</v>
      </c>
      <c r="D291" s="300"/>
      <c r="E291" s="300"/>
      <c r="F291" s="22">
        <v>2571</v>
      </c>
      <c r="G291" s="66">
        <v>0.20948423368369593</v>
      </c>
      <c r="H291" s="22">
        <v>506</v>
      </c>
      <c r="I291" s="66">
        <v>0.17698495977614551</v>
      </c>
      <c r="J291" s="22">
        <v>476</v>
      </c>
      <c r="K291" s="66">
        <v>0.19139525532770407</v>
      </c>
      <c r="L291" s="300"/>
      <c r="M291" s="300"/>
      <c r="N291" s="22">
        <v>2932</v>
      </c>
      <c r="O291" s="66">
        <v>0.22106612380306115</v>
      </c>
      <c r="P291" s="22">
        <v>572</v>
      </c>
      <c r="Q291" s="66">
        <v>0.18392282958199357</v>
      </c>
      <c r="R291" s="22">
        <v>506</v>
      </c>
      <c r="S291" s="66">
        <v>0.19335116545662973</v>
      </c>
      <c r="T291" s="22">
        <f t="shared" si="25"/>
        <v>361</v>
      </c>
      <c r="U291" s="66">
        <f t="shared" si="26"/>
        <v>0.14041229093737845</v>
      </c>
    </row>
    <row r="292" spans="2:21">
      <c r="B292" s="527"/>
      <c r="C292" s="6" t="s">
        <v>374</v>
      </c>
      <c r="D292" s="300"/>
      <c r="E292" s="300"/>
      <c r="F292" s="22">
        <v>112</v>
      </c>
      <c r="G292" s="66">
        <v>9.1257231320785465E-3</v>
      </c>
      <c r="H292" s="22">
        <v>18</v>
      </c>
      <c r="I292" s="66">
        <v>6.2959076600209865E-3</v>
      </c>
      <c r="J292" s="22">
        <v>10</v>
      </c>
      <c r="K292" s="66">
        <v>4.0209087253719336E-3</v>
      </c>
      <c r="L292" s="300"/>
      <c r="M292" s="300"/>
      <c r="N292" s="22">
        <v>192</v>
      </c>
      <c r="O292" s="66">
        <v>1.4476362813843022E-2</v>
      </c>
      <c r="P292" s="22">
        <v>39</v>
      </c>
      <c r="Q292" s="66">
        <v>1.2540192926045015E-2</v>
      </c>
      <c r="R292" s="22">
        <v>34</v>
      </c>
      <c r="S292" s="66">
        <v>1.2991975544516622E-2</v>
      </c>
      <c r="T292" s="22">
        <f t="shared" si="25"/>
        <v>80</v>
      </c>
      <c r="U292" s="66">
        <f t="shared" si="26"/>
        <v>0.7142857142857143</v>
      </c>
    </row>
    <row r="293" spans="2:21">
      <c r="B293" s="523"/>
      <c r="C293" s="6" t="s">
        <v>163</v>
      </c>
      <c r="D293" s="300"/>
      <c r="E293" s="300"/>
      <c r="F293" s="22">
        <v>1881</v>
      </c>
      <c r="G293" s="66">
        <v>0.1532632608164263</v>
      </c>
      <c r="H293" s="22">
        <v>262</v>
      </c>
      <c r="I293" s="66">
        <v>9.1640433718083239E-2</v>
      </c>
      <c r="J293" s="22">
        <v>225</v>
      </c>
      <c r="K293" s="66">
        <v>9.0470446320868522E-2</v>
      </c>
      <c r="L293" s="300"/>
      <c r="M293" s="300"/>
      <c r="N293" s="22">
        <v>2342</v>
      </c>
      <c r="O293" s="66">
        <v>0.17658146723968937</v>
      </c>
      <c r="P293" s="22">
        <v>302</v>
      </c>
      <c r="Q293" s="66">
        <v>9.7106109324758841E-2</v>
      </c>
      <c r="R293" s="22">
        <v>321</v>
      </c>
      <c r="S293" s="66">
        <v>0.12265953381734811</v>
      </c>
      <c r="T293" s="22">
        <f t="shared" si="25"/>
        <v>461</v>
      </c>
      <c r="U293" s="66">
        <f t="shared" si="26"/>
        <v>0.24508240297713982</v>
      </c>
    </row>
    <row r="294" spans="2:21">
      <c r="B294" s="523"/>
      <c r="C294" s="6" t="s">
        <v>154</v>
      </c>
      <c r="D294" s="300"/>
      <c r="E294" s="300"/>
      <c r="F294" s="22">
        <v>12273</v>
      </c>
      <c r="G294" s="66">
        <v>1</v>
      </c>
      <c r="H294" s="22">
        <v>2859</v>
      </c>
      <c r="I294" s="66">
        <v>1</v>
      </c>
      <c r="J294" s="22">
        <v>2487</v>
      </c>
      <c r="K294" s="66">
        <v>1</v>
      </c>
      <c r="L294" s="300"/>
      <c r="M294" s="300"/>
      <c r="N294" s="22">
        <v>13263</v>
      </c>
      <c r="O294" s="66">
        <v>1</v>
      </c>
      <c r="P294" s="22">
        <v>3110</v>
      </c>
      <c r="Q294" s="66">
        <v>1</v>
      </c>
      <c r="R294" s="22">
        <v>2617</v>
      </c>
      <c r="S294" s="66">
        <v>1</v>
      </c>
      <c r="T294" s="22">
        <f t="shared" si="25"/>
        <v>990</v>
      </c>
      <c r="U294" s="66">
        <f t="shared" si="26"/>
        <v>8.0664874113908575E-2</v>
      </c>
    </row>
    <row r="295" spans="2:21">
      <c r="B295" s="455" t="s">
        <v>375</v>
      </c>
      <c r="C295" s="6" t="s">
        <v>388</v>
      </c>
      <c r="D295" s="300"/>
      <c r="E295" s="300"/>
      <c r="F295" s="22">
        <v>3068</v>
      </c>
      <c r="G295" s="66">
        <v>0.54243281471004245</v>
      </c>
      <c r="H295" s="22">
        <v>1131</v>
      </c>
      <c r="I295" s="66">
        <v>0.64334470989761094</v>
      </c>
      <c r="J295" s="22">
        <v>1428</v>
      </c>
      <c r="K295" s="66">
        <v>0.61738002594033725</v>
      </c>
      <c r="L295" s="300"/>
      <c r="M295" s="300"/>
      <c r="N295" s="22">
        <v>4110</v>
      </c>
      <c r="O295" s="66">
        <v>0.6035242290748899</v>
      </c>
      <c r="P295" s="22">
        <v>1756</v>
      </c>
      <c r="Q295" s="66">
        <v>0.7668122270742358</v>
      </c>
      <c r="R295" s="22">
        <v>2110</v>
      </c>
      <c r="S295" s="66">
        <v>0.69248441089596324</v>
      </c>
      <c r="T295" s="22">
        <f t="shared" si="25"/>
        <v>1042</v>
      </c>
      <c r="U295" s="66">
        <f t="shared" si="26"/>
        <v>0.33963494132985661</v>
      </c>
    </row>
    <row r="296" spans="2:21">
      <c r="B296" s="523"/>
      <c r="C296" s="6" t="s">
        <v>389</v>
      </c>
      <c r="D296" s="300"/>
      <c r="E296" s="300"/>
      <c r="F296" s="22">
        <v>722</v>
      </c>
      <c r="G296" s="66">
        <v>0.12765205091937765</v>
      </c>
      <c r="H296" s="22">
        <v>131</v>
      </c>
      <c r="I296" s="66">
        <v>7.4516496018202497E-2</v>
      </c>
      <c r="J296" s="22">
        <v>254</v>
      </c>
      <c r="K296" s="66">
        <v>0.10981409424989191</v>
      </c>
      <c r="L296" s="300"/>
      <c r="M296" s="300"/>
      <c r="N296" s="22">
        <v>818</v>
      </c>
      <c r="O296" s="66">
        <v>0.12011747430249634</v>
      </c>
      <c r="P296" s="22">
        <v>136</v>
      </c>
      <c r="Q296" s="66">
        <v>5.9388646288209605E-2</v>
      </c>
      <c r="R296" s="22">
        <v>290</v>
      </c>
      <c r="S296" s="66">
        <v>9.5175582540203474E-2</v>
      </c>
      <c r="T296" s="22">
        <f t="shared" si="25"/>
        <v>96</v>
      </c>
      <c r="U296" s="66">
        <f t="shared" si="26"/>
        <v>0.1329639889196676</v>
      </c>
    </row>
    <row r="297" spans="2:21">
      <c r="B297" s="527"/>
      <c r="C297" s="6" t="s">
        <v>374</v>
      </c>
      <c r="D297" s="300"/>
      <c r="E297" s="300"/>
      <c r="F297" s="22">
        <v>1582</v>
      </c>
      <c r="G297" s="66">
        <v>0.27970297029702973</v>
      </c>
      <c r="H297" s="22">
        <v>450</v>
      </c>
      <c r="I297" s="66">
        <v>0.25597269624573377</v>
      </c>
      <c r="J297" s="22">
        <v>513</v>
      </c>
      <c r="K297" s="66">
        <v>0.22178988326848248</v>
      </c>
      <c r="L297" s="300"/>
      <c r="M297" s="300"/>
      <c r="N297" s="22">
        <v>1507</v>
      </c>
      <c r="O297" s="66">
        <v>0.22129221732745963</v>
      </c>
      <c r="P297" s="22">
        <v>348</v>
      </c>
      <c r="Q297" s="66">
        <v>0.15196506550218342</v>
      </c>
      <c r="R297" s="22">
        <v>510</v>
      </c>
      <c r="S297" s="66">
        <v>0.16737774860518542</v>
      </c>
      <c r="T297" s="22">
        <f t="shared" si="25"/>
        <v>-75</v>
      </c>
      <c r="U297" s="66">
        <f t="shared" si="26"/>
        <v>-4.7408343868520858E-2</v>
      </c>
    </row>
    <row r="298" spans="2:21">
      <c r="B298" s="523"/>
      <c r="C298" s="6" t="s">
        <v>163</v>
      </c>
      <c r="D298" s="300"/>
      <c r="E298" s="300"/>
      <c r="F298" s="22">
        <v>284</v>
      </c>
      <c r="G298" s="66">
        <v>5.0212164073550211E-2</v>
      </c>
      <c r="H298" s="22">
        <v>46</v>
      </c>
      <c r="I298" s="66">
        <v>2.6166097838452786E-2</v>
      </c>
      <c r="J298" s="22">
        <v>118</v>
      </c>
      <c r="K298" s="66">
        <v>5.1015996541288369E-2</v>
      </c>
      <c r="L298" s="300"/>
      <c r="M298" s="300"/>
      <c r="N298" s="22">
        <v>375</v>
      </c>
      <c r="O298" s="66">
        <v>5.5066079295154183E-2</v>
      </c>
      <c r="P298" s="22">
        <v>50</v>
      </c>
      <c r="Q298" s="66">
        <v>2.1834061135371178E-2</v>
      </c>
      <c r="R298" s="22">
        <v>137</v>
      </c>
      <c r="S298" s="66">
        <v>4.4962257958647847E-2</v>
      </c>
      <c r="T298" s="22">
        <f t="shared" si="25"/>
        <v>91</v>
      </c>
      <c r="U298" s="66">
        <f t="shared" si="26"/>
        <v>0.32042253521126762</v>
      </c>
    </row>
    <row r="299" spans="2:21">
      <c r="B299" s="523"/>
      <c r="C299" s="6" t="s">
        <v>154</v>
      </c>
      <c r="D299" s="300"/>
      <c r="E299" s="300"/>
      <c r="F299" s="22">
        <v>5656</v>
      </c>
      <c r="G299" s="66">
        <v>1</v>
      </c>
      <c r="H299" s="22">
        <v>1758</v>
      </c>
      <c r="I299" s="66">
        <v>1</v>
      </c>
      <c r="J299" s="22">
        <v>2313</v>
      </c>
      <c r="K299" s="66">
        <v>1</v>
      </c>
      <c r="L299" s="300"/>
      <c r="M299" s="300"/>
      <c r="N299" s="22">
        <v>6810</v>
      </c>
      <c r="O299" s="66">
        <v>1</v>
      </c>
      <c r="P299" s="22">
        <v>2290</v>
      </c>
      <c r="Q299" s="66">
        <v>1</v>
      </c>
      <c r="R299" s="22">
        <v>3047</v>
      </c>
      <c r="S299" s="66">
        <v>1</v>
      </c>
      <c r="T299" s="22">
        <f t="shared" si="25"/>
        <v>1154</v>
      </c>
      <c r="U299" s="66">
        <f t="shared" si="26"/>
        <v>0.20403111739745403</v>
      </c>
    </row>
    <row r="300" spans="2:21">
      <c r="B300" s="455" t="s">
        <v>230</v>
      </c>
      <c r="C300" s="6" t="s">
        <v>388</v>
      </c>
      <c r="D300" s="300"/>
      <c r="E300" s="300"/>
      <c r="F300" s="22">
        <v>56307</v>
      </c>
      <c r="G300" s="66">
        <v>0.74838512453813233</v>
      </c>
      <c r="H300" s="22">
        <v>17387</v>
      </c>
      <c r="I300" s="66">
        <v>0.84439803797775725</v>
      </c>
      <c r="J300" s="22">
        <v>12547</v>
      </c>
      <c r="K300" s="66">
        <v>0.81894132236799166</v>
      </c>
      <c r="L300" s="300"/>
      <c r="M300" s="300"/>
      <c r="N300" s="22">
        <v>54406</v>
      </c>
      <c r="O300" s="66">
        <v>0.71493712138135845</v>
      </c>
      <c r="P300" s="22">
        <v>17546</v>
      </c>
      <c r="Q300" s="66">
        <v>0.83651966626936825</v>
      </c>
      <c r="R300" s="22">
        <v>11775</v>
      </c>
      <c r="S300" s="66">
        <v>0.79170308612922746</v>
      </c>
      <c r="T300" s="22">
        <f t="shared" si="25"/>
        <v>-1901</v>
      </c>
      <c r="U300" s="66">
        <f t="shared" si="26"/>
        <v>-3.3761344060241179E-2</v>
      </c>
    </row>
    <row r="301" spans="2:21">
      <c r="B301" s="523"/>
      <c r="C301" s="6" t="s">
        <v>389</v>
      </c>
      <c r="D301" s="300"/>
      <c r="E301" s="300"/>
      <c r="F301" s="22">
        <v>9755</v>
      </c>
      <c r="G301" s="66">
        <v>0.12965522741168026</v>
      </c>
      <c r="H301" s="22">
        <v>1774</v>
      </c>
      <c r="I301" s="66">
        <v>8.6154145014812292E-2</v>
      </c>
      <c r="J301" s="22">
        <v>1476</v>
      </c>
      <c r="K301" s="66">
        <v>9.6338359114940278E-2</v>
      </c>
      <c r="L301" s="300"/>
      <c r="M301" s="300"/>
      <c r="N301" s="22">
        <v>10835</v>
      </c>
      <c r="O301" s="66">
        <v>0.14238032037214682</v>
      </c>
      <c r="P301" s="22">
        <v>1908</v>
      </c>
      <c r="Q301" s="66">
        <v>9.0965435041716322E-2</v>
      </c>
      <c r="R301" s="22">
        <v>1604</v>
      </c>
      <c r="S301" s="66">
        <v>0.10784643313386674</v>
      </c>
      <c r="T301" s="22">
        <f t="shared" si="25"/>
        <v>1080</v>
      </c>
      <c r="U301" s="66">
        <f t="shared" si="26"/>
        <v>0.11071245515120451</v>
      </c>
    </row>
    <row r="302" spans="2:21">
      <c r="B302" s="527"/>
      <c r="C302" s="6" t="s">
        <v>374</v>
      </c>
      <c r="D302" s="300"/>
      <c r="E302" s="300"/>
      <c r="F302" s="22">
        <v>909</v>
      </c>
      <c r="G302" s="66">
        <v>1.2081660862861852E-2</v>
      </c>
      <c r="H302" s="22">
        <v>185</v>
      </c>
      <c r="I302" s="66">
        <v>8.984507794667574E-3</v>
      </c>
      <c r="J302" s="22">
        <v>134</v>
      </c>
      <c r="K302" s="66">
        <v>8.7461653939037917E-3</v>
      </c>
      <c r="L302" s="300"/>
      <c r="M302" s="300"/>
      <c r="N302" s="22">
        <v>859</v>
      </c>
      <c r="O302" s="66">
        <v>1.1287927568036373E-2</v>
      </c>
      <c r="P302" s="22">
        <v>139</v>
      </c>
      <c r="Q302" s="66">
        <v>6.6269368295589987E-3</v>
      </c>
      <c r="R302" s="22">
        <v>133</v>
      </c>
      <c r="S302" s="66">
        <v>8.9423788072345856E-3</v>
      </c>
      <c r="T302" s="22">
        <f t="shared" si="25"/>
        <v>-50</v>
      </c>
      <c r="U302" s="66">
        <f t="shared" si="26"/>
        <v>-5.5005500550055007E-2</v>
      </c>
    </row>
    <row r="303" spans="2:21">
      <c r="B303" s="523"/>
      <c r="C303" s="6" t="s">
        <v>163</v>
      </c>
      <c r="D303" s="300"/>
      <c r="E303" s="300"/>
      <c r="F303" s="22">
        <v>8267</v>
      </c>
      <c r="G303" s="66">
        <v>0.10987798718732555</v>
      </c>
      <c r="H303" s="22">
        <v>1245</v>
      </c>
      <c r="I303" s="66">
        <v>6.0463309212762856E-2</v>
      </c>
      <c r="J303" s="22">
        <v>1164</v>
      </c>
      <c r="K303" s="66">
        <v>7.5974153123164287E-2</v>
      </c>
      <c r="L303" s="300"/>
      <c r="M303" s="300"/>
      <c r="N303" s="22">
        <v>9999</v>
      </c>
      <c r="O303" s="66">
        <v>0.13139463067845833</v>
      </c>
      <c r="P303" s="22">
        <v>1382</v>
      </c>
      <c r="Q303" s="66">
        <v>6.5887961859356373E-2</v>
      </c>
      <c r="R303" s="22">
        <v>1361</v>
      </c>
      <c r="S303" s="66">
        <v>9.1508101929671209E-2</v>
      </c>
      <c r="T303" s="22">
        <f t="shared" si="25"/>
        <v>1732</v>
      </c>
      <c r="U303" s="66">
        <f t="shared" si="26"/>
        <v>0.20950768114188945</v>
      </c>
    </row>
    <row r="304" spans="2:21">
      <c r="B304" s="523"/>
      <c r="C304" s="6" t="s">
        <v>154</v>
      </c>
      <c r="D304" s="300"/>
      <c r="E304" s="300"/>
      <c r="F304" s="22">
        <v>75238</v>
      </c>
      <c r="G304" s="66">
        <v>1</v>
      </c>
      <c r="H304" s="22">
        <v>20591</v>
      </c>
      <c r="I304" s="66">
        <v>1</v>
      </c>
      <c r="J304" s="22">
        <v>15321</v>
      </c>
      <c r="K304" s="66">
        <v>1</v>
      </c>
      <c r="L304" s="300"/>
      <c r="M304" s="300"/>
      <c r="N304" s="22">
        <v>76099</v>
      </c>
      <c r="O304" s="66">
        <v>1</v>
      </c>
      <c r="P304" s="22">
        <v>20975</v>
      </c>
      <c r="Q304" s="66">
        <v>1</v>
      </c>
      <c r="R304" s="22">
        <v>14873</v>
      </c>
      <c r="S304" s="66">
        <v>1</v>
      </c>
      <c r="T304" s="22">
        <f t="shared" si="25"/>
        <v>861</v>
      </c>
      <c r="U304" s="66">
        <f t="shared" si="26"/>
        <v>1.1443685371753635E-2</v>
      </c>
    </row>
    <row r="305" spans="2:21">
      <c r="B305" s="455" t="s">
        <v>231</v>
      </c>
      <c r="C305" s="6" t="s">
        <v>388</v>
      </c>
      <c r="D305" s="300"/>
      <c r="E305" s="300"/>
      <c r="F305" s="22">
        <v>9935</v>
      </c>
      <c r="G305" s="66">
        <v>0.75828117844603882</v>
      </c>
      <c r="H305" s="22">
        <v>5017</v>
      </c>
      <c r="I305" s="66">
        <v>0.89573290483842172</v>
      </c>
      <c r="J305" s="22">
        <v>1821</v>
      </c>
      <c r="K305" s="66">
        <v>0.80291005291005291</v>
      </c>
      <c r="L305" s="300"/>
      <c r="M305" s="300"/>
      <c r="N305" s="22">
        <v>9157</v>
      </c>
      <c r="O305" s="66">
        <v>0.72479024853569729</v>
      </c>
      <c r="P305" s="22">
        <v>4703</v>
      </c>
      <c r="Q305" s="66">
        <v>0.88153701968134957</v>
      </c>
      <c r="R305" s="22">
        <v>1498</v>
      </c>
      <c r="S305" s="66">
        <v>0.75352112676056338</v>
      </c>
      <c r="T305" s="22">
        <f t="shared" si="25"/>
        <v>-778</v>
      </c>
      <c r="U305" s="66">
        <f t="shared" si="26"/>
        <v>-7.8309008555611473E-2</v>
      </c>
    </row>
    <row r="306" spans="2:21">
      <c r="B306" s="523"/>
      <c r="C306" s="6" t="s">
        <v>389</v>
      </c>
      <c r="D306" s="300"/>
      <c r="E306" s="300"/>
      <c r="F306" s="22">
        <v>2028</v>
      </c>
      <c r="G306" s="66">
        <v>0.15478552892688138</v>
      </c>
      <c r="H306" s="22">
        <v>422</v>
      </c>
      <c r="I306" s="66">
        <v>7.5343688627030891E-2</v>
      </c>
      <c r="J306" s="22">
        <v>256</v>
      </c>
      <c r="K306" s="66">
        <v>0.1128747795414462</v>
      </c>
      <c r="L306" s="300"/>
      <c r="M306" s="300"/>
      <c r="N306" s="22">
        <v>2186</v>
      </c>
      <c r="O306" s="66">
        <v>0.17302517017571631</v>
      </c>
      <c r="P306" s="22">
        <v>460</v>
      </c>
      <c r="Q306" s="66">
        <v>8.6223055295220244E-2</v>
      </c>
      <c r="R306" s="22">
        <v>303</v>
      </c>
      <c r="S306" s="66">
        <v>0.15241448692152917</v>
      </c>
      <c r="T306" s="22">
        <f t="shared" si="25"/>
        <v>158</v>
      </c>
      <c r="U306" s="66">
        <f t="shared" si="26"/>
        <v>7.790927021696252E-2</v>
      </c>
    </row>
    <row r="307" spans="2:21">
      <c r="B307" s="527"/>
      <c r="C307" s="6" t="s">
        <v>374</v>
      </c>
      <c r="D307" s="300"/>
      <c r="E307" s="300"/>
      <c r="F307" s="22">
        <v>41</v>
      </c>
      <c r="G307" s="66">
        <v>3.1292932376736377E-3</v>
      </c>
      <c r="H307" s="263" t="s">
        <v>169</v>
      </c>
      <c r="I307" s="263" t="s">
        <v>169</v>
      </c>
      <c r="J307" s="263" t="s">
        <v>169</v>
      </c>
      <c r="K307" s="263" t="s">
        <v>169</v>
      </c>
      <c r="L307" s="300"/>
      <c r="M307" s="300"/>
      <c r="N307" s="22">
        <v>40</v>
      </c>
      <c r="O307" s="66">
        <v>3.1660598385309484E-3</v>
      </c>
      <c r="P307" s="22">
        <v>10</v>
      </c>
      <c r="Q307" s="66">
        <v>1.8744142455482662E-3</v>
      </c>
      <c r="R307" s="263" t="s">
        <v>169</v>
      </c>
      <c r="S307" s="263" t="s">
        <v>169</v>
      </c>
      <c r="T307" s="22">
        <f t="shared" si="25"/>
        <v>-1</v>
      </c>
      <c r="U307" s="66">
        <f t="shared" si="26"/>
        <v>-2.4390243902439025E-2</v>
      </c>
    </row>
    <row r="308" spans="2:21">
      <c r="B308" s="523"/>
      <c r="C308" s="6" t="s">
        <v>163</v>
      </c>
      <c r="D308" s="300"/>
      <c r="E308" s="300"/>
      <c r="F308" s="22">
        <v>1098</v>
      </c>
      <c r="G308" s="66">
        <v>8.3803999389406192E-2</v>
      </c>
      <c r="H308" s="22">
        <v>156</v>
      </c>
      <c r="I308" s="66">
        <v>2.785216925549009E-2</v>
      </c>
      <c r="J308" s="22">
        <v>185</v>
      </c>
      <c r="K308" s="66">
        <v>8.1569664902998232E-2</v>
      </c>
      <c r="L308" s="300"/>
      <c r="M308" s="300"/>
      <c r="N308" s="22">
        <v>1251</v>
      </c>
      <c r="O308" s="66">
        <v>9.9018521450055408E-2</v>
      </c>
      <c r="P308" s="22">
        <v>162</v>
      </c>
      <c r="Q308" s="66">
        <v>3.0365510777881913E-2</v>
      </c>
      <c r="R308" s="22">
        <v>181</v>
      </c>
      <c r="S308" s="66">
        <v>9.1046277665995975E-2</v>
      </c>
      <c r="T308" s="22">
        <f t="shared" si="25"/>
        <v>153</v>
      </c>
      <c r="U308" s="66">
        <f t="shared" si="26"/>
        <v>0.13934426229508196</v>
      </c>
    </row>
    <row r="309" spans="2:21">
      <c r="B309" s="523"/>
      <c r="C309" s="6" t="s">
        <v>154</v>
      </c>
      <c r="D309" s="300"/>
      <c r="E309" s="300"/>
      <c r="F309" s="22">
        <v>13102</v>
      </c>
      <c r="G309" s="66">
        <v>1</v>
      </c>
      <c r="H309" s="22">
        <v>5601</v>
      </c>
      <c r="I309" s="66">
        <v>1</v>
      </c>
      <c r="J309" s="22">
        <v>2268</v>
      </c>
      <c r="K309" s="66">
        <v>1</v>
      </c>
      <c r="L309" s="300"/>
      <c r="M309" s="300"/>
      <c r="N309" s="22">
        <v>12634</v>
      </c>
      <c r="O309" s="66">
        <v>1</v>
      </c>
      <c r="P309" s="22">
        <v>5335</v>
      </c>
      <c r="Q309" s="66">
        <v>1</v>
      </c>
      <c r="R309" s="22">
        <v>1988</v>
      </c>
      <c r="S309" s="66">
        <v>1</v>
      </c>
      <c r="T309" s="22">
        <f t="shared" si="25"/>
        <v>-468</v>
      </c>
      <c r="U309" s="66">
        <f t="shared" si="26"/>
        <v>-3.5719737444664938E-2</v>
      </c>
    </row>
    <row r="310" spans="2:21">
      <c r="B310" s="455" t="s">
        <v>232</v>
      </c>
      <c r="C310" s="6" t="s">
        <v>388</v>
      </c>
      <c r="D310" s="300"/>
      <c r="E310" s="300"/>
      <c r="F310" s="22">
        <v>960</v>
      </c>
      <c r="G310" s="66">
        <v>0.62256809338521402</v>
      </c>
      <c r="H310" s="22">
        <v>298</v>
      </c>
      <c r="I310" s="66">
        <v>0.68036529680365299</v>
      </c>
      <c r="J310" s="22">
        <v>187</v>
      </c>
      <c r="K310" s="66">
        <v>0.61311475409836069</v>
      </c>
      <c r="L310" s="300"/>
      <c r="M310" s="300"/>
      <c r="N310" s="22">
        <v>899</v>
      </c>
      <c r="O310" s="66">
        <v>0.6001335113484646</v>
      </c>
      <c r="P310" s="22">
        <v>250</v>
      </c>
      <c r="Q310" s="66">
        <v>0.65445026178010468</v>
      </c>
      <c r="R310" s="22">
        <v>149</v>
      </c>
      <c r="S310" s="66">
        <v>0.57088122605363989</v>
      </c>
      <c r="T310" s="22">
        <f t="shared" si="25"/>
        <v>-61</v>
      </c>
      <c r="U310" s="66">
        <f t="shared" si="26"/>
        <v>-6.3541666666666663E-2</v>
      </c>
    </row>
    <row r="311" spans="2:21">
      <c r="B311" s="523"/>
      <c r="C311" s="6" t="s">
        <v>389</v>
      </c>
      <c r="D311" s="300"/>
      <c r="E311" s="300"/>
      <c r="F311" s="22">
        <v>415</v>
      </c>
      <c r="G311" s="66">
        <v>0.26913099870298313</v>
      </c>
      <c r="H311" s="22">
        <v>113</v>
      </c>
      <c r="I311" s="66">
        <v>0.25799086757990869</v>
      </c>
      <c r="J311" s="22">
        <v>89</v>
      </c>
      <c r="K311" s="66">
        <v>0.29180327868852457</v>
      </c>
      <c r="L311" s="300"/>
      <c r="M311" s="300"/>
      <c r="N311" s="22">
        <v>430</v>
      </c>
      <c r="O311" s="66">
        <v>0.28704939919893191</v>
      </c>
      <c r="P311" s="22">
        <v>106</v>
      </c>
      <c r="Q311" s="66">
        <v>0.27748691099476441</v>
      </c>
      <c r="R311" s="22">
        <v>90</v>
      </c>
      <c r="S311" s="66">
        <v>0.34482758620689657</v>
      </c>
      <c r="T311" s="22">
        <f t="shared" si="25"/>
        <v>15</v>
      </c>
      <c r="U311" s="66">
        <f t="shared" si="26"/>
        <v>3.614457831325301E-2</v>
      </c>
    </row>
    <row r="312" spans="2:21">
      <c r="B312" s="527"/>
      <c r="C312" s="6" t="s">
        <v>374</v>
      </c>
      <c r="D312" s="300"/>
      <c r="E312" s="300"/>
      <c r="F312" s="22">
        <v>13</v>
      </c>
      <c r="G312" s="66">
        <v>8.4306095979247726E-3</v>
      </c>
      <c r="H312" s="263" t="s">
        <v>169</v>
      </c>
      <c r="I312" s="263" t="s">
        <v>169</v>
      </c>
      <c r="J312" s="263" t="s">
        <v>169</v>
      </c>
      <c r="K312" s="263" t="s">
        <v>169</v>
      </c>
      <c r="L312" s="300"/>
      <c r="M312" s="300"/>
      <c r="N312" s="22">
        <v>14</v>
      </c>
      <c r="O312" s="66">
        <v>9.3457943925233638E-3</v>
      </c>
      <c r="P312" s="263" t="s">
        <v>169</v>
      </c>
      <c r="Q312" s="263" t="s">
        <v>169</v>
      </c>
      <c r="R312" s="263" t="s">
        <v>169</v>
      </c>
      <c r="S312" s="263" t="s">
        <v>169</v>
      </c>
      <c r="T312" s="22">
        <f t="shared" si="25"/>
        <v>1</v>
      </c>
      <c r="U312" s="66">
        <f t="shared" si="26"/>
        <v>7.6923076923076927E-2</v>
      </c>
    </row>
    <row r="313" spans="2:21">
      <c r="B313" s="523"/>
      <c r="C313" s="6" t="s">
        <v>163</v>
      </c>
      <c r="D313" s="300"/>
      <c r="E313" s="300"/>
      <c r="F313" s="22">
        <v>154</v>
      </c>
      <c r="G313" s="66">
        <v>9.9870298313878086E-2</v>
      </c>
      <c r="H313" s="22">
        <v>22</v>
      </c>
      <c r="I313" s="66">
        <v>5.0228310502283102E-2</v>
      </c>
      <c r="J313" s="22">
        <v>28</v>
      </c>
      <c r="K313" s="66">
        <v>9.1803278688524587E-2</v>
      </c>
      <c r="L313" s="300"/>
      <c r="M313" s="300"/>
      <c r="N313" s="22">
        <v>155</v>
      </c>
      <c r="O313" s="66">
        <v>0.10347129506008011</v>
      </c>
      <c r="P313" s="22">
        <v>23</v>
      </c>
      <c r="Q313" s="66">
        <v>6.0209424083769635E-2</v>
      </c>
      <c r="R313" s="22">
        <v>20</v>
      </c>
      <c r="S313" s="66">
        <v>7.662835249042145E-2</v>
      </c>
      <c r="T313" s="22">
        <f t="shared" si="25"/>
        <v>1</v>
      </c>
      <c r="U313" s="66">
        <f t="shared" si="26"/>
        <v>6.4935064935064939E-3</v>
      </c>
    </row>
    <row r="314" spans="2:21">
      <c r="B314" s="523"/>
      <c r="C314" s="6" t="s">
        <v>154</v>
      </c>
      <c r="D314" s="300"/>
      <c r="E314" s="300"/>
      <c r="F314" s="22">
        <v>1542</v>
      </c>
      <c r="G314" s="66">
        <v>1</v>
      </c>
      <c r="H314" s="22">
        <v>438</v>
      </c>
      <c r="I314" s="66">
        <v>1</v>
      </c>
      <c r="J314" s="22">
        <v>305</v>
      </c>
      <c r="K314" s="66">
        <v>1</v>
      </c>
      <c r="L314" s="300"/>
      <c r="M314" s="300"/>
      <c r="N314" s="22">
        <v>1498</v>
      </c>
      <c r="O314" s="66">
        <v>1</v>
      </c>
      <c r="P314" s="22">
        <v>382</v>
      </c>
      <c r="Q314" s="66">
        <v>1</v>
      </c>
      <c r="R314" s="22">
        <v>261</v>
      </c>
      <c r="S314" s="66">
        <v>1</v>
      </c>
      <c r="T314" s="22">
        <f t="shared" si="25"/>
        <v>-44</v>
      </c>
      <c r="U314" s="66">
        <f t="shared" si="26"/>
        <v>-2.8534370946822308E-2</v>
      </c>
    </row>
    <row r="315" spans="2:21">
      <c r="B315" s="455" t="s">
        <v>233</v>
      </c>
      <c r="C315" s="6" t="s">
        <v>388</v>
      </c>
      <c r="D315" s="300"/>
      <c r="E315" s="300"/>
      <c r="F315" s="22">
        <v>11972</v>
      </c>
      <c r="G315" s="66">
        <v>0.60200130738673507</v>
      </c>
      <c r="H315" s="22">
        <v>3380</v>
      </c>
      <c r="I315" s="66">
        <v>0.69950331125827814</v>
      </c>
      <c r="J315" s="22">
        <v>2632</v>
      </c>
      <c r="K315" s="66">
        <v>0.65898848272408617</v>
      </c>
      <c r="L315" s="300"/>
      <c r="M315" s="300"/>
      <c r="N315" s="22">
        <v>11999</v>
      </c>
      <c r="O315" s="66">
        <v>0.57804220059736</v>
      </c>
      <c r="P315" s="22">
        <v>3563</v>
      </c>
      <c r="Q315" s="66">
        <v>0.70694444444444449</v>
      </c>
      <c r="R315" s="22">
        <v>2495</v>
      </c>
      <c r="S315" s="66">
        <v>0.6385973893012542</v>
      </c>
      <c r="T315" s="22">
        <f t="shared" si="25"/>
        <v>27</v>
      </c>
      <c r="U315" s="66">
        <f t="shared" si="26"/>
        <v>2.2552622786501837E-3</v>
      </c>
    </row>
    <row r="316" spans="2:21">
      <c r="B316" s="523"/>
      <c r="C316" s="6" t="s">
        <v>389</v>
      </c>
      <c r="D316" s="300"/>
      <c r="E316" s="300"/>
      <c r="F316" s="22">
        <v>4758</v>
      </c>
      <c r="G316" s="66">
        <v>0.23925177251470811</v>
      </c>
      <c r="H316" s="22">
        <v>918</v>
      </c>
      <c r="I316" s="66">
        <v>0.18998344370860928</v>
      </c>
      <c r="J316" s="22">
        <v>897</v>
      </c>
      <c r="K316" s="66">
        <v>0.22458688032048071</v>
      </c>
      <c r="L316" s="300"/>
      <c r="M316" s="300"/>
      <c r="N316" s="22">
        <v>4987</v>
      </c>
      <c r="O316" s="66">
        <v>0.24024472492533</v>
      </c>
      <c r="P316" s="22">
        <v>918</v>
      </c>
      <c r="Q316" s="66">
        <v>0.18214285714285713</v>
      </c>
      <c r="R316" s="22">
        <v>836</v>
      </c>
      <c r="S316" s="66">
        <v>0.21397491681597133</v>
      </c>
      <c r="T316" s="22">
        <f t="shared" si="25"/>
        <v>229</v>
      </c>
      <c r="U316" s="66">
        <f t="shared" si="26"/>
        <v>4.8129466162253047E-2</v>
      </c>
    </row>
    <row r="317" spans="2:21">
      <c r="B317" s="527"/>
      <c r="C317" s="6" t="s">
        <v>374</v>
      </c>
      <c r="D317" s="300"/>
      <c r="E317" s="300"/>
      <c r="F317" s="22">
        <v>362</v>
      </c>
      <c r="G317" s="66">
        <v>1.8202846080353999E-2</v>
      </c>
      <c r="H317" s="22">
        <v>75</v>
      </c>
      <c r="I317" s="66">
        <v>1.5521523178807946E-2</v>
      </c>
      <c r="J317" s="22">
        <v>43</v>
      </c>
      <c r="K317" s="66">
        <v>1.0766149223835753E-2</v>
      </c>
      <c r="L317" s="300"/>
      <c r="M317" s="300"/>
      <c r="N317" s="22">
        <v>465</v>
      </c>
      <c r="O317" s="66">
        <v>2.240100202331631E-2</v>
      </c>
      <c r="P317" s="22">
        <v>67</v>
      </c>
      <c r="Q317" s="66">
        <v>1.3293650793650793E-2</v>
      </c>
      <c r="R317" s="22">
        <v>69</v>
      </c>
      <c r="S317" s="66">
        <v>1.7660609163040696E-2</v>
      </c>
      <c r="T317" s="22">
        <f t="shared" si="25"/>
        <v>103</v>
      </c>
      <c r="U317" s="66">
        <f t="shared" si="26"/>
        <v>0.28453038674033149</v>
      </c>
    </row>
    <row r="318" spans="2:21">
      <c r="B318" s="523"/>
      <c r="C318" s="6" t="s">
        <v>163</v>
      </c>
      <c r="D318" s="300"/>
      <c r="E318" s="300"/>
      <c r="F318" s="22">
        <v>2795</v>
      </c>
      <c r="G318" s="66">
        <v>0.14054407401820285</v>
      </c>
      <c r="H318" s="22">
        <v>459</v>
      </c>
      <c r="I318" s="66">
        <v>9.4991721854304642E-2</v>
      </c>
      <c r="J318" s="22">
        <v>422</v>
      </c>
      <c r="K318" s="66">
        <v>0.10565848773159739</v>
      </c>
      <c r="L318" s="300"/>
      <c r="M318" s="300"/>
      <c r="N318" s="22">
        <v>3307</v>
      </c>
      <c r="O318" s="66">
        <v>0.15931207245399365</v>
      </c>
      <c r="P318" s="22">
        <v>492</v>
      </c>
      <c r="Q318" s="66">
        <v>9.7619047619047619E-2</v>
      </c>
      <c r="R318" s="22">
        <v>507</v>
      </c>
      <c r="S318" s="66">
        <v>0.12976708471973381</v>
      </c>
      <c r="T318" s="22">
        <f t="shared" si="25"/>
        <v>512</v>
      </c>
      <c r="U318" s="66">
        <f t="shared" si="26"/>
        <v>0.18318425760286225</v>
      </c>
    </row>
    <row r="319" spans="2:21">
      <c r="B319" s="523"/>
      <c r="C319" s="6" t="s">
        <v>154</v>
      </c>
      <c r="D319" s="300"/>
      <c r="E319" s="300"/>
      <c r="F319" s="22">
        <v>19887</v>
      </c>
      <c r="G319" s="66">
        <v>1</v>
      </c>
      <c r="H319" s="22">
        <v>4832</v>
      </c>
      <c r="I319" s="66">
        <v>1</v>
      </c>
      <c r="J319" s="22">
        <v>3994</v>
      </c>
      <c r="K319" s="66">
        <v>1</v>
      </c>
      <c r="L319" s="300"/>
      <c r="M319" s="300"/>
      <c r="N319" s="22">
        <v>20758</v>
      </c>
      <c r="O319" s="66">
        <v>1</v>
      </c>
      <c r="P319" s="22">
        <v>5040</v>
      </c>
      <c r="Q319" s="66">
        <v>1</v>
      </c>
      <c r="R319" s="22">
        <v>3907</v>
      </c>
      <c r="S319" s="66">
        <v>1</v>
      </c>
      <c r="T319" s="22">
        <f t="shared" si="25"/>
        <v>871</v>
      </c>
      <c r="U319" s="66">
        <f t="shared" si="26"/>
        <v>4.3797455624277164E-2</v>
      </c>
    </row>
    <row r="320" spans="2:21">
      <c r="B320" s="455" t="s">
        <v>234</v>
      </c>
      <c r="C320" s="6" t="s">
        <v>388</v>
      </c>
      <c r="D320" s="300"/>
      <c r="E320" s="300"/>
      <c r="F320" s="22">
        <v>12084</v>
      </c>
      <c r="G320" s="66">
        <v>0.68557812322705092</v>
      </c>
      <c r="H320" s="22">
        <v>3144</v>
      </c>
      <c r="I320" s="66">
        <v>0.75486194477791113</v>
      </c>
      <c r="J320" s="22">
        <v>2044</v>
      </c>
      <c r="K320" s="66">
        <v>0.72611012433392541</v>
      </c>
      <c r="L320" s="300"/>
      <c r="M320" s="300"/>
      <c r="N320" s="22">
        <v>11842</v>
      </c>
      <c r="O320" s="66">
        <v>0.64816639299397916</v>
      </c>
      <c r="P320" s="22">
        <v>3344</v>
      </c>
      <c r="Q320" s="66">
        <v>0.76277372262773724</v>
      </c>
      <c r="R320" s="22">
        <v>2107</v>
      </c>
      <c r="S320" s="66">
        <v>0.70704697986577181</v>
      </c>
      <c r="T320" s="22">
        <f t="shared" si="25"/>
        <v>-242</v>
      </c>
      <c r="U320" s="66">
        <f t="shared" si="26"/>
        <v>-2.0026481297583582E-2</v>
      </c>
    </row>
    <row r="321" spans="2:21">
      <c r="B321" s="523"/>
      <c r="C321" s="6" t="s">
        <v>389</v>
      </c>
      <c r="D321" s="300"/>
      <c r="E321" s="300"/>
      <c r="F321" s="22">
        <v>3476</v>
      </c>
      <c r="G321" s="66">
        <v>0.19720866901168729</v>
      </c>
      <c r="H321" s="22">
        <v>747</v>
      </c>
      <c r="I321" s="66">
        <v>0.17935174069627852</v>
      </c>
      <c r="J321" s="22">
        <v>510</v>
      </c>
      <c r="K321" s="66">
        <v>0.18117229129662521</v>
      </c>
      <c r="L321" s="300"/>
      <c r="M321" s="300"/>
      <c r="N321" s="22">
        <v>3873</v>
      </c>
      <c r="O321" s="66">
        <v>0.21198686371100164</v>
      </c>
      <c r="P321" s="22">
        <v>722</v>
      </c>
      <c r="Q321" s="66">
        <v>0.1646897810218978</v>
      </c>
      <c r="R321" s="22">
        <v>551</v>
      </c>
      <c r="S321" s="66">
        <v>0.18489932885906041</v>
      </c>
      <c r="T321" s="22">
        <f t="shared" si="25"/>
        <v>397</v>
      </c>
      <c r="U321" s="66">
        <f t="shared" si="26"/>
        <v>0.11421173762945915</v>
      </c>
    </row>
    <row r="322" spans="2:21">
      <c r="B322" s="527"/>
      <c r="C322" s="6" t="s">
        <v>374</v>
      </c>
      <c r="D322" s="300"/>
      <c r="E322" s="300"/>
      <c r="F322" s="22">
        <v>159</v>
      </c>
      <c r="G322" s="66">
        <v>9.0207647793033013E-3</v>
      </c>
      <c r="H322" s="22">
        <v>26</v>
      </c>
      <c r="I322" s="66">
        <v>6.2424969987995198E-3</v>
      </c>
      <c r="J322" s="22">
        <v>20</v>
      </c>
      <c r="K322" s="66">
        <v>7.104795737122558E-3</v>
      </c>
      <c r="L322" s="300"/>
      <c r="M322" s="300"/>
      <c r="N322" s="22">
        <v>266</v>
      </c>
      <c r="O322" s="66">
        <v>1.4559386973180077E-2</v>
      </c>
      <c r="P322" s="22">
        <v>47</v>
      </c>
      <c r="Q322" s="66">
        <v>1.072080291970803E-2</v>
      </c>
      <c r="R322" s="22">
        <v>24</v>
      </c>
      <c r="S322" s="66">
        <v>8.0536912751677861E-3</v>
      </c>
      <c r="T322" s="22">
        <f t="shared" si="25"/>
        <v>107</v>
      </c>
      <c r="U322" s="66">
        <f t="shared" si="26"/>
        <v>0.67295597484276726</v>
      </c>
    </row>
    <row r="323" spans="2:21">
      <c r="B323" s="523"/>
      <c r="C323" s="6" t="s">
        <v>163</v>
      </c>
      <c r="D323" s="300"/>
      <c r="E323" s="300"/>
      <c r="F323" s="22">
        <v>1907</v>
      </c>
      <c r="G323" s="66">
        <v>0.10819244298195847</v>
      </c>
      <c r="H323" s="22">
        <v>248</v>
      </c>
      <c r="I323" s="66">
        <v>5.9543817527010802E-2</v>
      </c>
      <c r="J323" s="22">
        <v>241</v>
      </c>
      <c r="K323" s="66">
        <v>8.5612788632326825E-2</v>
      </c>
      <c r="L323" s="300"/>
      <c r="M323" s="300"/>
      <c r="N323" s="22">
        <v>2289</v>
      </c>
      <c r="O323" s="66">
        <v>0.12528735632183907</v>
      </c>
      <c r="P323" s="22">
        <v>271</v>
      </c>
      <c r="Q323" s="66">
        <v>6.1815693430656932E-2</v>
      </c>
      <c r="R323" s="22">
        <v>298</v>
      </c>
      <c r="S323" s="66">
        <v>0.1</v>
      </c>
      <c r="T323" s="22">
        <f t="shared" si="25"/>
        <v>382</v>
      </c>
      <c r="U323" s="66">
        <f t="shared" si="26"/>
        <v>0.20031463030938648</v>
      </c>
    </row>
    <row r="324" spans="2:21">
      <c r="B324" s="523"/>
      <c r="C324" s="6" t="s">
        <v>154</v>
      </c>
      <c r="D324" s="300"/>
      <c r="E324" s="300"/>
      <c r="F324" s="22">
        <v>17626</v>
      </c>
      <c r="G324" s="66">
        <v>1</v>
      </c>
      <c r="H324" s="22">
        <v>4165</v>
      </c>
      <c r="I324" s="66">
        <v>1</v>
      </c>
      <c r="J324" s="22">
        <v>2815</v>
      </c>
      <c r="K324" s="66">
        <v>1</v>
      </c>
      <c r="L324" s="300"/>
      <c r="M324" s="300"/>
      <c r="N324" s="22">
        <v>18270</v>
      </c>
      <c r="O324" s="66">
        <v>1</v>
      </c>
      <c r="P324" s="22">
        <v>4384</v>
      </c>
      <c r="Q324" s="66">
        <v>1</v>
      </c>
      <c r="R324" s="22">
        <v>2980</v>
      </c>
      <c r="S324" s="66">
        <v>1</v>
      </c>
      <c r="T324" s="22">
        <f t="shared" si="25"/>
        <v>644</v>
      </c>
      <c r="U324" s="66">
        <f t="shared" si="26"/>
        <v>3.6536934074662429E-2</v>
      </c>
    </row>
    <row r="325" spans="2:21">
      <c r="B325" s="455" t="s">
        <v>235</v>
      </c>
      <c r="C325" s="6" t="s">
        <v>388</v>
      </c>
      <c r="D325" s="300"/>
      <c r="E325" s="300"/>
      <c r="F325" s="22">
        <v>2067</v>
      </c>
      <c r="G325" s="66">
        <v>0.56630136986301371</v>
      </c>
      <c r="H325" s="22">
        <v>559</v>
      </c>
      <c r="I325" s="66">
        <v>0.70314465408805027</v>
      </c>
      <c r="J325" s="22">
        <v>405</v>
      </c>
      <c r="K325" s="66">
        <v>0.6</v>
      </c>
      <c r="L325" s="300"/>
      <c r="M325" s="300"/>
      <c r="N325" s="22">
        <v>2263</v>
      </c>
      <c r="O325" s="66">
        <v>0.54953861097620205</v>
      </c>
      <c r="P325" s="22">
        <v>614</v>
      </c>
      <c r="Q325" s="66">
        <v>0.68222222222222217</v>
      </c>
      <c r="R325" s="22">
        <v>436</v>
      </c>
      <c r="S325" s="66">
        <v>0.59890109890109888</v>
      </c>
      <c r="T325" s="22">
        <f t="shared" si="25"/>
        <v>196</v>
      </c>
      <c r="U325" s="66">
        <f t="shared" si="26"/>
        <v>9.4823415578132564E-2</v>
      </c>
    </row>
    <row r="326" spans="2:21">
      <c r="B326" s="523"/>
      <c r="C326" s="6" t="s">
        <v>389</v>
      </c>
      <c r="D326" s="300"/>
      <c r="E326" s="300"/>
      <c r="F326" s="22">
        <v>982</v>
      </c>
      <c r="G326" s="66">
        <v>0.26904109589041098</v>
      </c>
      <c r="H326" s="22">
        <v>154</v>
      </c>
      <c r="I326" s="66">
        <v>0.19371069182389938</v>
      </c>
      <c r="J326" s="22">
        <v>175</v>
      </c>
      <c r="K326" s="66">
        <v>0.25925925925925924</v>
      </c>
      <c r="L326" s="300"/>
      <c r="M326" s="300"/>
      <c r="N326" s="22">
        <v>1096</v>
      </c>
      <c r="O326" s="66">
        <v>0.26614861583292859</v>
      </c>
      <c r="P326" s="22">
        <v>213</v>
      </c>
      <c r="Q326" s="66">
        <v>0.23666666666666666</v>
      </c>
      <c r="R326" s="22">
        <v>193</v>
      </c>
      <c r="S326" s="66">
        <v>0.26510989010989011</v>
      </c>
      <c r="T326" s="22">
        <f t="shared" si="25"/>
        <v>114</v>
      </c>
      <c r="U326" s="66">
        <f t="shared" si="26"/>
        <v>0.11608961303462322</v>
      </c>
    </row>
    <row r="327" spans="2:21">
      <c r="B327" s="523"/>
      <c r="C327" s="6" t="s">
        <v>374</v>
      </c>
      <c r="D327" s="300"/>
      <c r="E327" s="300"/>
      <c r="F327" s="22">
        <v>25</v>
      </c>
      <c r="G327" s="66">
        <v>6.8493150684931503E-3</v>
      </c>
      <c r="H327" s="263" t="s">
        <v>169</v>
      </c>
      <c r="I327" s="263" t="s">
        <v>169</v>
      </c>
      <c r="J327" s="263" t="s">
        <v>169</v>
      </c>
      <c r="K327" s="263" t="s">
        <v>169</v>
      </c>
      <c r="L327" s="300"/>
      <c r="M327" s="300"/>
      <c r="N327" s="22">
        <v>43</v>
      </c>
      <c r="O327" s="66">
        <v>1.0441962117532783E-2</v>
      </c>
      <c r="P327" s="263" t="s">
        <v>169</v>
      </c>
      <c r="Q327" s="263" t="s">
        <v>169</v>
      </c>
      <c r="R327" s="263" t="s">
        <v>169</v>
      </c>
      <c r="S327" s="263" t="s">
        <v>169</v>
      </c>
      <c r="T327" s="22">
        <f t="shared" si="25"/>
        <v>18</v>
      </c>
      <c r="U327" s="66">
        <f t="shared" si="26"/>
        <v>0.72</v>
      </c>
    </row>
    <row r="328" spans="2:21">
      <c r="B328" s="523"/>
      <c r="C328" s="6" t="s">
        <v>163</v>
      </c>
      <c r="D328" s="300"/>
      <c r="E328" s="300"/>
      <c r="F328" s="22">
        <v>576</v>
      </c>
      <c r="G328" s="66">
        <v>0.15780821917808219</v>
      </c>
      <c r="H328" s="22">
        <v>76</v>
      </c>
      <c r="I328" s="66">
        <v>9.5597484276729566E-2</v>
      </c>
      <c r="J328" s="22">
        <v>91</v>
      </c>
      <c r="K328" s="66">
        <v>0.1348148148148148</v>
      </c>
      <c r="L328" s="300"/>
      <c r="M328" s="300"/>
      <c r="N328" s="22">
        <v>716</v>
      </c>
      <c r="O328" s="66">
        <v>0.17387081107333657</v>
      </c>
      <c r="P328" s="22">
        <v>69</v>
      </c>
      <c r="Q328" s="66">
        <v>7.6666666666666661E-2</v>
      </c>
      <c r="R328" s="22">
        <v>95</v>
      </c>
      <c r="S328" s="66">
        <v>0.1304945054945055</v>
      </c>
      <c r="T328" s="22">
        <f t="shared" si="25"/>
        <v>140</v>
      </c>
      <c r="U328" s="66">
        <f t="shared" si="26"/>
        <v>0.24305555555555555</v>
      </c>
    </row>
    <row r="329" spans="2:21">
      <c r="B329" s="523"/>
      <c r="C329" s="6" t="s">
        <v>154</v>
      </c>
      <c r="D329" s="300"/>
      <c r="E329" s="300"/>
      <c r="F329" s="22">
        <v>3650</v>
      </c>
      <c r="G329" s="66">
        <v>1</v>
      </c>
      <c r="H329" s="22">
        <v>795</v>
      </c>
      <c r="I329" s="66">
        <v>1</v>
      </c>
      <c r="J329" s="22">
        <v>675</v>
      </c>
      <c r="K329" s="66">
        <v>1</v>
      </c>
      <c r="L329" s="300"/>
      <c r="M329" s="300"/>
      <c r="N329" s="22">
        <v>4118</v>
      </c>
      <c r="O329" s="66">
        <v>1</v>
      </c>
      <c r="P329" s="22">
        <v>900</v>
      </c>
      <c r="Q329" s="66">
        <v>1</v>
      </c>
      <c r="R329" s="22">
        <v>728</v>
      </c>
      <c r="S329" s="66">
        <v>1</v>
      </c>
      <c r="T329" s="22">
        <f t="shared" si="25"/>
        <v>468</v>
      </c>
      <c r="U329" s="66">
        <f t="shared" si="26"/>
        <v>0.12821917808219177</v>
      </c>
    </row>
    <row r="330" spans="2:21">
      <c r="B330" s="455" t="s">
        <v>236</v>
      </c>
      <c r="C330" s="6" t="s">
        <v>388</v>
      </c>
      <c r="D330" s="300"/>
      <c r="E330" s="300"/>
      <c r="F330" s="22">
        <v>10261</v>
      </c>
      <c r="G330" s="66">
        <v>0.77324792765636774</v>
      </c>
      <c r="H330" s="22">
        <v>2683</v>
      </c>
      <c r="I330" s="66">
        <v>0.83582554517133956</v>
      </c>
      <c r="J330" s="22">
        <v>1854</v>
      </c>
      <c r="K330" s="66">
        <v>0.78893617021276596</v>
      </c>
      <c r="L330" s="300"/>
      <c r="M330" s="300"/>
      <c r="N330" s="22">
        <v>10370</v>
      </c>
      <c r="O330" s="66">
        <v>0.7492233220143053</v>
      </c>
      <c r="P330" s="22">
        <v>2836</v>
      </c>
      <c r="Q330" s="66">
        <v>0.83094052153530618</v>
      </c>
      <c r="R330" s="22">
        <v>1827</v>
      </c>
      <c r="S330" s="66">
        <v>0.76571668063704945</v>
      </c>
      <c r="T330" s="22">
        <f t="shared" si="25"/>
        <v>109</v>
      </c>
      <c r="U330" s="66">
        <f t="shared" si="26"/>
        <v>1.0622746321021344E-2</v>
      </c>
    </row>
    <row r="331" spans="2:21">
      <c r="B331" s="523"/>
      <c r="C331" s="6" t="s">
        <v>389</v>
      </c>
      <c r="D331" s="300"/>
      <c r="E331" s="300"/>
      <c r="F331" s="22">
        <v>1744</v>
      </c>
      <c r="G331" s="66">
        <v>0.13142426525998493</v>
      </c>
      <c r="H331" s="22">
        <v>333</v>
      </c>
      <c r="I331" s="66">
        <v>0.10373831775700934</v>
      </c>
      <c r="J331" s="22">
        <v>313</v>
      </c>
      <c r="K331" s="66">
        <v>0.13319148936170214</v>
      </c>
      <c r="L331" s="300"/>
      <c r="M331" s="300"/>
      <c r="N331" s="22">
        <v>1953</v>
      </c>
      <c r="O331" s="66">
        <v>0.1411025214941117</v>
      </c>
      <c r="P331" s="22">
        <v>362</v>
      </c>
      <c r="Q331" s="66">
        <v>0.10606504541459127</v>
      </c>
      <c r="R331" s="22">
        <v>353</v>
      </c>
      <c r="S331" s="66">
        <v>0.14794635373009221</v>
      </c>
      <c r="T331" s="22">
        <f t="shared" ref="T331:T340" si="27">N331-F331</f>
        <v>209</v>
      </c>
      <c r="U331" s="66">
        <f t="shared" ref="U331:U340" si="28">T331/F331</f>
        <v>0.11983944954128441</v>
      </c>
    </row>
    <row r="332" spans="2:21">
      <c r="B332" s="523"/>
      <c r="C332" s="6" t="s">
        <v>374</v>
      </c>
      <c r="D332" s="300"/>
      <c r="E332" s="300"/>
      <c r="F332" s="22">
        <v>322</v>
      </c>
      <c r="G332" s="66">
        <v>2.426525998492841E-2</v>
      </c>
      <c r="H332" s="22">
        <v>63</v>
      </c>
      <c r="I332" s="66">
        <v>1.9626168224299065E-2</v>
      </c>
      <c r="J332" s="22">
        <v>52</v>
      </c>
      <c r="K332" s="66">
        <v>2.2127659574468085E-2</v>
      </c>
      <c r="L332" s="300"/>
      <c r="M332" s="300"/>
      <c r="N332" s="22">
        <v>319</v>
      </c>
      <c r="O332" s="66">
        <v>2.304746766852106E-2</v>
      </c>
      <c r="P332" s="22">
        <v>50</v>
      </c>
      <c r="Q332" s="66">
        <v>1.464986815118664E-2</v>
      </c>
      <c r="R332" s="22">
        <v>41</v>
      </c>
      <c r="S332" s="66">
        <v>1.7183570829840736E-2</v>
      </c>
      <c r="T332" s="22">
        <f t="shared" si="27"/>
        <v>-3</v>
      </c>
      <c r="U332" s="66">
        <f t="shared" si="28"/>
        <v>-9.316770186335404E-3</v>
      </c>
    </row>
    <row r="333" spans="2:21">
      <c r="B333" s="523"/>
      <c r="C333" s="6" t="s">
        <v>163</v>
      </c>
      <c r="D333" s="300"/>
      <c r="E333" s="300"/>
      <c r="F333" s="22">
        <v>943</v>
      </c>
      <c r="G333" s="66">
        <v>7.1062547098718912E-2</v>
      </c>
      <c r="H333" s="22">
        <v>131</v>
      </c>
      <c r="I333" s="66">
        <v>4.0809968847352024E-2</v>
      </c>
      <c r="J333" s="22">
        <v>131</v>
      </c>
      <c r="K333" s="66">
        <v>5.5744680851063828E-2</v>
      </c>
      <c r="L333" s="300"/>
      <c r="M333" s="300"/>
      <c r="N333" s="22">
        <v>1199</v>
      </c>
      <c r="O333" s="66">
        <v>8.6626688823061918E-2</v>
      </c>
      <c r="P333" s="22">
        <v>165</v>
      </c>
      <c r="Q333" s="66">
        <v>4.8344564898915907E-2</v>
      </c>
      <c r="R333" s="22">
        <v>165</v>
      </c>
      <c r="S333" s="66">
        <v>6.9153394803017604E-2</v>
      </c>
      <c r="T333" s="22">
        <f t="shared" si="27"/>
        <v>256</v>
      </c>
      <c r="U333" s="66">
        <f t="shared" si="28"/>
        <v>0.27147401908801699</v>
      </c>
    </row>
    <row r="334" spans="2:21">
      <c r="B334" s="523"/>
      <c r="C334" s="6" t="s">
        <v>154</v>
      </c>
      <c r="D334" s="300"/>
      <c r="E334" s="300"/>
      <c r="F334" s="22">
        <v>13270</v>
      </c>
      <c r="G334" s="66">
        <v>1</v>
      </c>
      <c r="H334" s="22">
        <v>3210</v>
      </c>
      <c r="I334" s="66">
        <v>1</v>
      </c>
      <c r="J334" s="22">
        <v>2350</v>
      </c>
      <c r="K334" s="66">
        <v>1</v>
      </c>
      <c r="L334" s="300"/>
      <c r="M334" s="300"/>
      <c r="N334" s="22">
        <v>13841</v>
      </c>
      <c r="O334" s="66">
        <v>1</v>
      </c>
      <c r="P334" s="22">
        <v>3413</v>
      </c>
      <c r="Q334" s="66">
        <v>1</v>
      </c>
      <c r="R334" s="22">
        <v>2386</v>
      </c>
      <c r="S334" s="66">
        <v>1</v>
      </c>
      <c r="T334" s="22">
        <f t="shared" si="27"/>
        <v>571</v>
      </c>
      <c r="U334" s="66">
        <f t="shared" si="28"/>
        <v>4.302938960060286E-2</v>
      </c>
    </row>
    <row r="335" spans="2:21">
      <c r="B335" s="455" t="s">
        <v>237</v>
      </c>
      <c r="C335" s="6" t="s">
        <v>388</v>
      </c>
      <c r="D335" s="300"/>
      <c r="E335" s="300"/>
      <c r="F335" s="22">
        <v>988</v>
      </c>
      <c r="G335" s="66">
        <v>0.55850763143018656</v>
      </c>
      <c r="H335" s="22">
        <v>266</v>
      </c>
      <c r="I335" s="66">
        <v>0.6616915422885572</v>
      </c>
      <c r="J335" s="22">
        <v>147</v>
      </c>
      <c r="K335" s="66">
        <v>0.6074380165289256</v>
      </c>
      <c r="L335" s="300"/>
      <c r="M335" s="300"/>
      <c r="N335" s="22">
        <v>917</v>
      </c>
      <c r="O335" s="66">
        <v>0.51984126984126988</v>
      </c>
      <c r="P335" s="22">
        <v>245</v>
      </c>
      <c r="Q335" s="66">
        <v>0.65333333333333332</v>
      </c>
      <c r="R335" s="22">
        <v>127</v>
      </c>
      <c r="S335" s="66">
        <v>0.55701754385964908</v>
      </c>
      <c r="T335" s="22">
        <f t="shared" si="27"/>
        <v>-71</v>
      </c>
      <c r="U335" s="66">
        <f t="shared" si="28"/>
        <v>-7.186234817813765E-2</v>
      </c>
    </row>
    <row r="336" spans="2:21">
      <c r="B336" s="523"/>
      <c r="C336" s="6" t="s">
        <v>389</v>
      </c>
      <c r="D336" s="300"/>
      <c r="E336" s="300"/>
      <c r="F336" s="22">
        <v>528</v>
      </c>
      <c r="G336" s="66">
        <v>0.29847371396269079</v>
      </c>
      <c r="H336" s="22">
        <v>97</v>
      </c>
      <c r="I336" s="66">
        <v>0.24129353233830847</v>
      </c>
      <c r="J336" s="22">
        <v>61</v>
      </c>
      <c r="K336" s="66">
        <v>0.25206611570247933</v>
      </c>
      <c r="L336" s="300"/>
      <c r="M336" s="300"/>
      <c r="N336" s="22">
        <v>581</v>
      </c>
      <c r="O336" s="66">
        <v>0.32936507936507936</v>
      </c>
      <c r="P336" s="22">
        <v>102</v>
      </c>
      <c r="Q336" s="66">
        <v>0.27200000000000002</v>
      </c>
      <c r="R336" s="22">
        <v>70</v>
      </c>
      <c r="S336" s="66">
        <v>0.30701754385964913</v>
      </c>
      <c r="T336" s="22">
        <f t="shared" si="27"/>
        <v>53</v>
      </c>
      <c r="U336" s="66">
        <f t="shared" si="28"/>
        <v>0.10037878787878787</v>
      </c>
    </row>
    <row r="337" spans="1:21">
      <c r="B337" s="523"/>
      <c r="C337" s="6" t="s">
        <v>374</v>
      </c>
      <c r="D337" s="300"/>
      <c r="E337" s="300"/>
      <c r="F337" s="22">
        <v>13</v>
      </c>
      <c r="G337" s="66">
        <v>7.3487846240814017E-3</v>
      </c>
      <c r="H337" s="263" t="s">
        <v>169</v>
      </c>
      <c r="I337" s="263" t="s">
        <v>169</v>
      </c>
      <c r="J337" s="263" t="s">
        <v>169</v>
      </c>
      <c r="K337" s="263" t="s">
        <v>169</v>
      </c>
      <c r="L337" s="300"/>
      <c r="M337" s="300"/>
      <c r="N337" s="22">
        <v>13</v>
      </c>
      <c r="O337" s="66">
        <v>7.3696145124716554E-3</v>
      </c>
      <c r="P337" s="263" t="s">
        <v>169</v>
      </c>
      <c r="Q337" s="263" t="s">
        <v>169</v>
      </c>
      <c r="R337" s="263" t="s">
        <v>169</v>
      </c>
      <c r="S337" s="263" t="s">
        <v>169</v>
      </c>
      <c r="T337" s="22">
        <f t="shared" si="27"/>
        <v>0</v>
      </c>
      <c r="U337" s="66">
        <f t="shared" si="28"/>
        <v>0</v>
      </c>
    </row>
    <row r="338" spans="1:21">
      <c r="B338" s="523"/>
      <c r="C338" s="6" t="s">
        <v>163</v>
      </c>
      <c r="D338" s="300"/>
      <c r="E338" s="300"/>
      <c r="F338" s="22">
        <v>240</v>
      </c>
      <c r="G338" s="66">
        <v>0.13566986998304126</v>
      </c>
      <c r="H338" s="22">
        <v>38</v>
      </c>
      <c r="I338" s="66">
        <v>9.4527363184079602E-2</v>
      </c>
      <c r="J338" s="22">
        <v>32</v>
      </c>
      <c r="K338" s="66">
        <v>0.13223140495867769</v>
      </c>
      <c r="L338" s="300"/>
      <c r="M338" s="300"/>
      <c r="N338" s="22">
        <v>253</v>
      </c>
      <c r="O338" s="66">
        <v>0.14342403628117914</v>
      </c>
      <c r="P338" s="22">
        <v>26</v>
      </c>
      <c r="Q338" s="66">
        <v>6.933333333333333E-2</v>
      </c>
      <c r="R338" s="22">
        <v>29</v>
      </c>
      <c r="S338" s="66">
        <v>0.12719298245614036</v>
      </c>
      <c r="T338" s="22">
        <f t="shared" si="27"/>
        <v>13</v>
      </c>
      <c r="U338" s="66">
        <f t="shared" si="28"/>
        <v>5.4166666666666669E-2</v>
      </c>
    </row>
    <row r="339" spans="1:21">
      <c r="B339" s="523"/>
      <c r="C339" s="6" t="s">
        <v>154</v>
      </c>
      <c r="D339" s="300"/>
      <c r="E339" s="300"/>
      <c r="F339" s="22">
        <v>1769</v>
      </c>
      <c r="G339" s="66">
        <v>1</v>
      </c>
      <c r="H339" s="22">
        <v>402</v>
      </c>
      <c r="I339" s="66">
        <v>1</v>
      </c>
      <c r="J339" s="22">
        <v>242</v>
      </c>
      <c r="K339" s="66">
        <v>1</v>
      </c>
      <c r="L339" s="300"/>
      <c r="M339" s="300"/>
      <c r="N339" s="22">
        <v>1764</v>
      </c>
      <c r="O339" s="66">
        <v>1</v>
      </c>
      <c r="P339" s="22">
        <v>375</v>
      </c>
      <c r="Q339" s="66">
        <v>1</v>
      </c>
      <c r="R339" s="22">
        <v>228</v>
      </c>
      <c r="S339" s="66">
        <v>1</v>
      </c>
      <c r="T339" s="22">
        <f t="shared" si="27"/>
        <v>-5</v>
      </c>
      <c r="U339" s="66">
        <f t="shared" si="28"/>
        <v>-2.8264556246466932E-3</v>
      </c>
    </row>
    <row r="340" spans="1:21">
      <c r="B340" s="455" t="s">
        <v>276</v>
      </c>
      <c r="C340" s="523"/>
      <c r="D340" s="300"/>
      <c r="E340" s="300"/>
      <c r="F340" s="22">
        <v>864824</v>
      </c>
      <c r="G340" s="66">
        <v>1</v>
      </c>
      <c r="H340" s="22">
        <v>218410</v>
      </c>
      <c r="I340" s="66">
        <v>1</v>
      </c>
      <c r="J340" s="22">
        <v>178958</v>
      </c>
      <c r="K340" s="66">
        <v>1</v>
      </c>
      <c r="L340" s="300"/>
      <c r="M340" s="300"/>
      <c r="N340" s="22">
        <v>943169</v>
      </c>
      <c r="O340" s="66">
        <v>1</v>
      </c>
      <c r="P340" s="22">
        <v>241700</v>
      </c>
      <c r="Q340" s="66">
        <v>1</v>
      </c>
      <c r="R340" s="22">
        <v>186846</v>
      </c>
      <c r="S340" s="66">
        <v>1</v>
      </c>
      <c r="T340" s="22">
        <f t="shared" si="27"/>
        <v>78345</v>
      </c>
      <c r="U340" s="66">
        <f t="shared" si="28"/>
        <v>9.0590686659944686E-2</v>
      </c>
    </row>
    <row r="341" spans="1:21">
      <c r="A341" s="207" t="s">
        <v>390</v>
      </c>
      <c r="T341" s="145"/>
      <c r="U341" s="144"/>
    </row>
  </sheetData>
  <mergeCells count="74">
    <mergeCell ref="T73:U73"/>
    <mergeCell ref="B75:B79"/>
    <mergeCell ref="B80:B84"/>
    <mergeCell ref="B190:B194"/>
    <mergeCell ref="B160:B164"/>
    <mergeCell ref="B110:B114"/>
    <mergeCell ref="B115:B119"/>
    <mergeCell ref="B120:B124"/>
    <mergeCell ref="B125:B129"/>
    <mergeCell ref="B130:B134"/>
    <mergeCell ref="B135:B139"/>
    <mergeCell ref="B140:B144"/>
    <mergeCell ref="L73:M73"/>
    <mergeCell ref="B170:B174"/>
    <mergeCell ref="B175:B179"/>
    <mergeCell ref="B150:B154"/>
    <mergeCell ref="A68:C68"/>
    <mergeCell ref="B85:B89"/>
    <mergeCell ref="B90:B94"/>
    <mergeCell ref="B95:B99"/>
    <mergeCell ref="B100:B104"/>
    <mergeCell ref="N73:S73"/>
    <mergeCell ref="B340:C340"/>
    <mergeCell ref="B285:B289"/>
    <mergeCell ref="B290:B294"/>
    <mergeCell ref="B295:B299"/>
    <mergeCell ref="B300:B304"/>
    <mergeCell ref="B305:B309"/>
    <mergeCell ref="B310:B314"/>
    <mergeCell ref="B330:B334"/>
    <mergeCell ref="B335:B339"/>
    <mergeCell ref="B315:B319"/>
    <mergeCell ref="B320:B324"/>
    <mergeCell ref="B325:B329"/>
    <mergeCell ref="B235:B239"/>
    <mergeCell ref="B155:B159"/>
    <mergeCell ref="B230:B234"/>
    <mergeCell ref="B280:B284"/>
    <mergeCell ref="T1:U1"/>
    <mergeCell ref="N24:S24"/>
    <mergeCell ref="T24:U24"/>
    <mergeCell ref="B24:C24"/>
    <mergeCell ref="D24:E24"/>
    <mergeCell ref="F24:K24"/>
    <mergeCell ref="L24:M24"/>
    <mergeCell ref="A1:C2"/>
    <mergeCell ref="D1:E1"/>
    <mergeCell ref="F1:K1"/>
    <mergeCell ref="L1:M1"/>
    <mergeCell ref="A23:E23"/>
    <mergeCell ref="N1:S1"/>
    <mergeCell ref="B275:B279"/>
    <mergeCell ref="A72:E72"/>
    <mergeCell ref="D73:E73"/>
    <mergeCell ref="F73:K73"/>
    <mergeCell ref="B250:B254"/>
    <mergeCell ref="B255:B259"/>
    <mergeCell ref="B260:B264"/>
    <mergeCell ref="B145:B149"/>
    <mergeCell ref="B105:B109"/>
    <mergeCell ref="B195:B199"/>
    <mergeCell ref="B200:B204"/>
    <mergeCell ref="B205:B209"/>
    <mergeCell ref="B210:B214"/>
    <mergeCell ref="B215:B219"/>
    <mergeCell ref="B225:B229"/>
    <mergeCell ref="B265:B269"/>
    <mergeCell ref="B270:B274"/>
    <mergeCell ref="B180:B184"/>
    <mergeCell ref="B185:B189"/>
    <mergeCell ref="B165:B169"/>
    <mergeCell ref="B220:B224"/>
    <mergeCell ref="B240:B244"/>
    <mergeCell ref="B245:B249"/>
  </mergeCells>
  <pageMargins left="0.7" right="0.7" top="0.75" bottom="0.75" header="0.3" footer="0.3"/>
  <pageSetup orientation="portrait" horizontalDpi="1200" verticalDpi="12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39d5ed-4b9c-4f39-b600-367bc72b8aa2">
      <Terms xmlns="http://schemas.microsoft.com/office/infopath/2007/PartnerControls"/>
    </lcf76f155ced4ddcb4097134ff3c332f>
    <TaxCatchAll xmlns="f996994f-c7f3-4d4f-bc5f-c25091af035b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DCB90E14FB264DB6503D6A84AEC64F" ma:contentTypeVersion="19" ma:contentTypeDescription="Create a new document." ma:contentTypeScope="" ma:versionID="311f91a6d3799562be8a4117e85acd24">
  <xsd:schema xmlns:xsd="http://www.w3.org/2001/XMLSchema" xmlns:xs="http://www.w3.org/2001/XMLSchema" xmlns:p="http://schemas.microsoft.com/office/2006/metadata/properties" xmlns:ns1="http://schemas.microsoft.com/sharepoint/v3" xmlns:ns2="d339d5ed-4b9c-4f39-b600-367bc72b8aa2" xmlns:ns3="f996994f-c7f3-4d4f-bc5f-c25091af035b" targetNamespace="http://schemas.microsoft.com/office/2006/metadata/properties" ma:root="true" ma:fieldsID="3fc9f872f4eb01903b2663d292ade40b" ns1:_="" ns2:_="" ns3:_="">
    <xsd:import namespace="http://schemas.microsoft.com/sharepoint/v3"/>
    <xsd:import namespace="d339d5ed-4b9c-4f39-b600-367bc72b8aa2"/>
    <xsd:import namespace="f996994f-c7f3-4d4f-bc5f-c25091af03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9d5ed-4b9c-4f39-b600-367bc72b8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f54ee82-8af7-4db5-bda0-11c9b8bb07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6994f-c7f3-4d4f-bc5f-c25091af035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87b83e2-822e-47ca-9352-b3068bc4914a}" ma:internalName="TaxCatchAll" ma:showField="CatchAllData" ma:web="f996994f-c7f3-4d4f-bc5f-c25091af03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429E22-A3B7-4CE3-B6D7-769C9E8DAE26}"/>
</file>

<file path=customXml/itemProps2.xml><?xml version="1.0" encoding="utf-8"?>
<ds:datastoreItem xmlns:ds="http://schemas.openxmlformats.org/officeDocument/2006/customXml" ds:itemID="{41E1116F-619D-4B34-B685-C2E64E0F96B3}"/>
</file>

<file path=customXml/itemProps3.xml><?xml version="1.0" encoding="utf-8"?>
<ds:datastoreItem xmlns:ds="http://schemas.openxmlformats.org/officeDocument/2006/customXml" ds:itemID="{054BC66C-1B63-4EE7-8E0A-D5E84AEEE1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Causey</dc:creator>
  <cp:keywords/>
  <dc:description/>
  <cp:lastModifiedBy/>
  <cp:revision/>
  <dcterms:created xsi:type="dcterms:W3CDTF">2022-04-22T14:57:27Z</dcterms:created>
  <dcterms:modified xsi:type="dcterms:W3CDTF">2024-08-29T08:50:20Z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0x010100B0DCB90E14FB264DB6503D6A84AEC64F</vt:lpwstr>
  </property>
  <property fmtid="{D5CDD505-2E9C-101B-9397-08002B2CF9AE}" pid="3" name="MediaServiceImageTags">
    <vt:lpwstr/>
  </property>
</Properties>
</file>