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 12 content\"/>
    </mc:Choice>
  </mc:AlternateContent>
  <bookViews>
    <workbookView xWindow="0" yWindow="0" windowWidth="20490" windowHeight="7755" tabRatio="738" activeTab="3"/>
  </bookViews>
  <sheets>
    <sheet name="Table 1" sheetId="28" r:id="rId1"/>
    <sheet name="Unweighted Count" sheetId="27" r:id="rId2"/>
    <sheet name="Overall" sheetId="18" r:id="rId3"/>
    <sheet name="4yr Public" sheetId="20" r:id="rId4"/>
    <sheet name="2yr Public" sheetId="19" r:id="rId5"/>
    <sheet name="2yr public nondegree seekers" sheetId="21" r:id="rId6"/>
    <sheet name="4yr Private Nonprofit" sheetId="25" r:id="rId7"/>
    <sheet name="4yr Private For-Profit" sheetId="16" r:id="rId8"/>
    <sheet name="Stateline Analysis" sheetId="24" r:id="rId9"/>
    <sheet name="Multistate Starters" sheetId="23" r:id="rId10"/>
    <sheet name="Supplemental Feature" sheetId="31" r:id="rId11"/>
  </sheets>
  <definedNames>
    <definedName name="_xlnm.Print_Area" localSheetId="2">Overall!$A$31:$R$122</definedName>
  </definedNames>
  <calcPr calcId="152511"/>
</workbook>
</file>

<file path=xl/calcChain.xml><?xml version="1.0" encoding="utf-8"?>
<calcChain xmlns="http://schemas.openxmlformats.org/spreadsheetml/2006/main">
  <c r="Q28" i="18" l="1"/>
  <c r="P28" i="18"/>
  <c r="O28" i="18"/>
  <c r="N28" i="18"/>
  <c r="M28" i="18"/>
  <c r="L28" i="18"/>
  <c r="Q27" i="18"/>
  <c r="P27" i="18"/>
  <c r="O27" i="18"/>
  <c r="N27" i="18"/>
  <c r="M27" i="18"/>
  <c r="L27" i="18"/>
  <c r="Q26" i="18"/>
  <c r="P26" i="18"/>
  <c r="O26" i="18"/>
  <c r="N26" i="18"/>
  <c r="M26" i="18"/>
  <c r="L26" i="18"/>
  <c r="Q25" i="18"/>
  <c r="P25" i="18"/>
  <c r="O25" i="18"/>
  <c r="N25" i="18"/>
  <c r="M25" i="18"/>
  <c r="L25" i="18"/>
  <c r="Q19" i="18"/>
  <c r="P19" i="18"/>
  <c r="O19" i="18"/>
  <c r="N19" i="18"/>
  <c r="M19" i="18"/>
  <c r="L19" i="18"/>
  <c r="Q18" i="18"/>
  <c r="P18" i="18"/>
  <c r="O18" i="18"/>
  <c r="N18" i="18"/>
  <c r="M18" i="18"/>
  <c r="L18" i="18"/>
  <c r="Q17" i="18"/>
  <c r="P17" i="18"/>
  <c r="O17" i="18"/>
  <c r="N17" i="18"/>
  <c r="M17" i="18"/>
  <c r="L17" i="18"/>
  <c r="Q16" i="18"/>
  <c r="P16" i="18"/>
  <c r="O16" i="18"/>
  <c r="N16" i="18"/>
  <c r="M16" i="18"/>
  <c r="L16" i="18"/>
  <c r="R31" i="31" l="1"/>
  <c r="Q31" i="31"/>
  <c r="P31" i="31"/>
  <c r="O31" i="31"/>
  <c r="N31" i="31"/>
  <c r="M31" i="31"/>
  <c r="R30" i="31"/>
  <c r="Q30" i="31"/>
  <c r="P30" i="31"/>
  <c r="O30" i="31"/>
  <c r="N30" i="31"/>
  <c r="M30" i="31"/>
  <c r="R29" i="31"/>
  <c r="Q29" i="31"/>
  <c r="P29" i="31"/>
  <c r="O29" i="31"/>
  <c r="N29" i="31"/>
  <c r="M29" i="31"/>
  <c r="R28" i="31"/>
  <c r="Q28" i="31"/>
  <c r="P28" i="31"/>
  <c r="O28" i="31"/>
  <c r="N28" i="31"/>
  <c r="M28" i="31"/>
  <c r="R27" i="31"/>
  <c r="Q27" i="31"/>
  <c r="P27" i="31"/>
  <c r="O27" i="31"/>
  <c r="N27" i="31"/>
  <c r="M27" i="31"/>
  <c r="R26" i="31"/>
  <c r="Q26" i="31"/>
  <c r="P26" i="31"/>
  <c r="O26" i="31"/>
  <c r="N26" i="31"/>
  <c r="M26" i="31"/>
  <c r="R24" i="31"/>
  <c r="Q24" i="31"/>
  <c r="P24" i="31"/>
  <c r="O24" i="31"/>
  <c r="N24" i="31"/>
  <c r="M24" i="31"/>
  <c r="R18" i="31"/>
  <c r="Q18" i="31"/>
  <c r="P18" i="31"/>
  <c r="O18" i="31"/>
  <c r="N18" i="31"/>
  <c r="M18" i="31"/>
  <c r="R17" i="31"/>
  <c r="Q17" i="31"/>
  <c r="P17" i="31"/>
  <c r="O17" i="31"/>
  <c r="N17" i="31"/>
  <c r="M17" i="31"/>
  <c r="R16" i="31"/>
  <c r="Q16" i="31"/>
  <c r="P16" i="31"/>
  <c r="O16" i="31"/>
  <c r="N16" i="31"/>
  <c r="M16" i="31"/>
  <c r="R15" i="31"/>
  <c r="Q15" i="31"/>
  <c r="P15" i="31"/>
  <c r="O15" i="31"/>
  <c r="N15" i="31"/>
  <c r="M15" i="31"/>
  <c r="R8" i="31"/>
  <c r="Q8" i="31"/>
  <c r="P8" i="31"/>
  <c r="O8" i="31"/>
  <c r="N8" i="31"/>
  <c r="M8" i="31"/>
  <c r="R7" i="31"/>
  <c r="Q7" i="31"/>
  <c r="P7" i="31"/>
  <c r="O7" i="31"/>
  <c r="N7" i="31"/>
  <c r="M7" i="31"/>
  <c r="R6" i="31"/>
  <c r="Q6" i="31"/>
  <c r="P6" i="31"/>
  <c r="O6" i="31"/>
  <c r="N6" i="31"/>
  <c r="M6" i="31"/>
  <c r="R5" i="31"/>
  <c r="Q5" i="31"/>
  <c r="P5" i="31"/>
  <c r="O5" i="31"/>
  <c r="N5" i="31"/>
  <c r="M5" i="31"/>
  <c r="Q49" i="21" l="1"/>
  <c r="K41" i="19" l="1"/>
  <c r="L7" i="16"/>
  <c r="M7" i="16"/>
  <c r="N7" i="16"/>
  <c r="O7" i="16"/>
  <c r="P7" i="16"/>
  <c r="Q7" i="16"/>
  <c r="L8" i="16"/>
  <c r="M8" i="16"/>
  <c r="N8" i="16"/>
  <c r="O8" i="16"/>
  <c r="P8" i="16"/>
  <c r="Q8" i="16"/>
  <c r="L9" i="16"/>
  <c r="M9" i="16"/>
  <c r="N9" i="16"/>
  <c r="O9" i="16"/>
  <c r="P9" i="16"/>
  <c r="Q9" i="16"/>
  <c r="L10" i="16"/>
  <c r="M10" i="16"/>
  <c r="N10" i="16"/>
  <c r="O10" i="16"/>
  <c r="P10" i="16"/>
  <c r="Q10" i="16"/>
  <c r="O37" i="24" l="1"/>
  <c r="P37" i="24"/>
  <c r="Q37" i="24"/>
  <c r="R37" i="24"/>
  <c r="S37" i="24"/>
  <c r="T37" i="24"/>
  <c r="U37" i="24"/>
  <c r="V37" i="24"/>
  <c r="O38" i="24"/>
  <c r="P38" i="24"/>
  <c r="Q38" i="24"/>
  <c r="R38" i="24"/>
  <c r="S38" i="24"/>
  <c r="T38" i="24"/>
  <c r="U38" i="24"/>
  <c r="V38" i="24"/>
  <c r="O39" i="24"/>
  <c r="P39" i="24"/>
  <c r="Q39" i="24"/>
  <c r="R39" i="24"/>
  <c r="S39" i="24"/>
  <c r="T39" i="24"/>
  <c r="U39" i="24"/>
  <c r="V39" i="24"/>
  <c r="O41" i="24"/>
  <c r="P41" i="24"/>
  <c r="Q41" i="24"/>
  <c r="R41" i="24"/>
  <c r="S41" i="24"/>
  <c r="T41" i="24"/>
  <c r="U41" i="24"/>
  <c r="V41" i="24"/>
  <c r="O42" i="24"/>
  <c r="P42" i="24"/>
  <c r="Q42" i="24"/>
  <c r="R42" i="24"/>
  <c r="S42" i="24"/>
  <c r="T42" i="24"/>
  <c r="U42" i="24"/>
  <c r="V42" i="24"/>
  <c r="O43" i="24"/>
  <c r="P43" i="24"/>
  <c r="Q43" i="24"/>
  <c r="R43" i="24"/>
  <c r="S43" i="24"/>
  <c r="T43" i="24"/>
  <c r="U43" i="24"/>
  <c r="V43" i="24"/>
  <c r="I75" i="16"/>
  <c r="O36" i="16"/>
  <c r="N7" i="21"/>
  <c r="O7" i="21"/>
  <c r="P7" i="21"/>
  <c r="Q7" i="21"/>
  <c r="R7" i="21"/>
  <c r="S7" i="21"/>
  <c r="T7" i="21"/>
  <c r="U7" i="21"/>
  <c r="N8" i="21"/>
  <c r="O8" i="21"/>
  <c r="P8" i="21"/>
  <c r="Q8" i="21"/>
  <c r="R8" i="21"/>
  <c r="S8" i="21"/>
  <c r="T8" i="21"/>
  <c r="U8" i="21"/>
  <c r="N9" i="21"/>
  <c r="O9" i="21"/>
  <c r="P9" i="21"/>
  <c r="Q9" i="21"/>
  <c r="R9" i="21"/>
  <c r="S9" i="21"/>
  <c r="T9" i="21"/>
  <c r="U9" i="21"/>
  <c r="N10" i="21"/>
  <c r="O10" i="21"/>
  <c r="P10" i="21"/>
  <c r="Q10" i="21"/>
  <c r="R10" i="21"/>
  <c r="S10" i="21"/>
  <c r="T10" i="21"/>
  <c r="U10" i="21"/>
  <c r="N7" i="19"/>
  <c r="O7" i="19"/>
  <c r="P7" i="19"/>
  <c r="Q7" i="19"/>
  <c r="R7" i="19"/>
  <c r="S7" i="19"/>
  <c r="T7" i="19"/>
  <c r="U7" i="19"/>
  <c r="N8" i="19"/>
  <c r="O8" i="19"/>
  <c r="P8" i="19"/>
  <c r="Q8" i="19"/>
  <c r="R8" i="19"/>
  <c r="S8" i="19"/>
  <c r="T8" i="19"/>
  <c r="U8" i="19"/>
  <c r="N9" i="19"/>
  <c r="O9" i="19"/>
  <c r="P9" i="19"/>
  <c r="Q9" i="19"/>
  <c r="R9" i="19"/>
  <c r="S9" i="19"/>
  <c r="T9" i="19"/>
  <c r="U9" i="19"/>
  <c r="N10" i="19"/>
  <c r="O10" i="19"/>
  <c r="P10" i="19"/>
  <c r="Q10" i="19"/>
  <c r="R10" i="19"/>
  <c r="S10" i="19"/>
  <c r="T10" i="19"/>
  <c r="U10" i="19"/>
  <c r="I75" i="20"/>
  <c r="L7" i="20"/>
  <c r="M7" i="20"/>
  <c r="N7" i="20"/>
  <c r="O7" i="20"/>
  <c r="P7" i="20"/>
  <c r="Q7" i="20"/>
  <c r="L8" i="20"/>
  <c r="M8" i="20"/>
  <c r="N8" i="20"/>
  <c r="O8" i="20"/>
  <c r="P8" i="20"/>
  <c r="Q8" i="20"/>
  <c r="L9" i="20"/>
  <c r="M9" i="20"/>
  <c r="N9" i="20"/>
  <c r="O9" i="20"/>
  <c r="P9" i="20"/>
  <c r="Q9" i="20"/>
  <c r="L10" i="20"/>
  <c r="M10" i="20"/>
  <c r="N10" i="20"/>
  <c r="O10" i="20"/>
  <c r="P10" i="20"/>
  <c r="Q10" i="20"/>
  <c r="I92" i="25"/>
  <c r="I75" i="25"/>
  <c r="I58" i="25"/>
  <c r="I41" i="25"/>
  <c r="L8" i="18"/>
  <c r="M8" i="18"/>
  <c r="N8" i="18"/>
  <c r="O8" i="18"/>
  <c r="P8" i="18"/>
  <c r="Q8" i="18"/>
  <c r="L9" i="18"/>
  <c r="M9" i="18"/>
  <c r="N9" i="18"/>
  <c r="O9" i="18"/>
  <c r="P9" i="18"/>
  <c r="Q9" i="18"/>
  <c r="L10" i="18"/>
  <c r="M10" i="18"/>
  <c r="N10" i="18"/>
  <c r="O10" i="18"/>
  <c r="P10" i="18"/>
  <c r="Q10" i="18"/>
  <c r="M7" i="18"/>
  <c r="L7" i="18"/>
  <c r="Q7" i="18"/>
  <c r="O7" i="18"/>
  <c r="P7" i="18"/>
  <c r="N7" i="18"/>
  <c r="O65" i="16"/>
  <c r="P65" i="16"/>
  <c r="O66" i="16"/>
  <c r="P66" i="16"/>
  <c r="O68" i="16"/>
  <c r="P68" i="16"/>
  <c r="O69" i="16"/>
  <c r="P69" i="16"/>
  <c r="O70" i="16"/>
  <c r="P70" i="16"/>
  <c r="O72" i="16"/>
  <c r="P72" i="16"/>
  <c r="O73" i="16"/>
  <c r="P73" i="16"/>
  <c r="O74" i="16"/>
  <c r="P74" i="16"/>
  <c r="P64" i="16"/>
  <c r="O64" i="16"/>
  <c r="O82" i="16"/>
  <c r="P82" i="16"/>
  <c r="O83" i="16"/>
  <c r="P83" i="16"/>
  <c r="O85" i="16"/>
  <c r="P85" i="16"/>
  <c r="O86" i="16"/>
  <c r="P86" i="16"/>
  <c r="O87" i="16"/>
  <c r="P87" i="16"/>
  <c r="O89" i="16"/>
  <c r="P89" i="16"/>
  <c r="O90" i="16"/>
  <c r="P90" i="16"/>
  <c r="O91" i="16"/>
  <c r="P91" i="16"/>
  <c r="P81" i="16"/>
  <c r="O81" i="16"/>
  <c r="O74" i="25"/>
  <c r="O65" i="25"/>
  <c r="P65" i="25"/>
  <c r="O66" i="25"/>
  <c r="P66" i="25"/>
  <c r="O68" i="25"/>
  <c r="P68" i="25"/>
  <c r="O69" i="25"/>
  <c r="P69" i="25"/>
  <c r="O70" i="25"/>
  <c r="P70" i="25"/>
  <c r="O72" i="25"/>
  <c r="P72" i="25"/>
  <c r="O73" i="25"/>
  <c r="P73" i="25"/>
  <c r="P74" i="25"/>
  <c r="P64" i="25"/>
  <c r="O64" i="25"/>
  <c r="O65" i="20"/>
  <c r="P65" i="20"/>
  <c r="O66" i="20"/>
  <c r="P66" i="20"/>
  <c r="O68" i="20"/>
  <c r="P68" i="20"/>
  <c r="O69" i="20"/>
  <c r="P69" i="20"/>
  <c r="O70" i="20"/>
  <c r="P70" i="20"/>
  <c r="O72" i="20"/>
  <c r="P72" i="20"/>
  <c r="O73" i="20"/>
  <c r="P73" i="20"/>
  <c r="O74" i="20"/>
  <c r="P74" i="20"/>
  <c r="P64" i="20"/>
  <c r="O64" i="20"/>
  <c r="O82" i="20"/>
  <c r="O83" i="20"/>
  <c r="O85" i="20"/>
  <c r="O86" i="20"/>
  <c r="O87" i="20"/>
  <c r="O89" i="20"/>
  <c r="O90" i="20"/>
  <c r="O91" i="20"/>
  <c r="O81" i="20"/>
  <c r="P82" i="20"/>
  <c r="P83" i="20"/>
  <c r="P85" i="20"/>
  <c r="P86" i="20"/>
  <c r="P87" i="20"/>
  <c r="P89" i="20"/>
  <c r="P90" i="20"/>
  <c r="P91" i="20"/>
  <c r="P81" i="20"/>
  <c r="K95" i="24"/>
  <c r="K78" i="24"/>
  <c r="K61" i="24"/>
  <c r="K44" i="24"/>
  <c r="R91" i="25"/>
  <c r="Q91" i="25"/>
  <c r="P91" i="25"/>
  <c r="O91" i="25"/>
  <c r="N91" i="25"/>
  <c r="M91" i="25"/>
  <c r="R90" i="25"/>
  <c r="Q90" i="25"/>
  <c r="P90" i="25"/>
  <c r="O90" i="25"/>
  <c r="N90" i="25"/>
  <c r="M90" i="25"/>
  <c r="R89" i="25"/>
  <c r="Q89" i="25"/>
  <c r="P89" i="25"/>
  <c r="O89" i="25"/>
  <c r="N89" i="25"/>
  <c r="M89" i="25"/>
  <c r="R87" i="25"/>
  <c r="Q87" i="25"/>
  <c r="P87" i="25"/>
  <c r="O87" i="25"/>
  <c r="N87" i="25"/>
  <c r="M87" i="25"/>
  <c r="R86" i="25"/>
  <c r="Q86" i="25"/>
  <c r="P86" i="25"/>
  <c r="O86" i="25"/>
  <c r="N86" i="25"/>
  <c r="M86" i="25"/>
  <c r="R85" i="25"/>
  <c r="Q85" i="25"/>
  <c r="P85" i="25"/>
  <c r="O85" i="25"/>
  <c r="N85" i="25"/>
  <c r="M85" i="25"/>
  <c r="R83" i="25"/>
  <c r="Q83" i="25"/>
  <c r="P83" i="25"/>
  <c r="O83" i="25"/>
  <c r="N83" i="25"/>
  <c r="M83" i="25"/>
  <c r="R82" i="25"/>
  <c r="Q82" i="25"/>
  <c r="P82" i="25"/>
  <c r="O82" i="25"/>
  <c r="N82" i="25"/>
  <c r="M82" i="25"/>
  <c r="R81" i="25"/>
  <c r="Q81" i="25"/>
  <c r="P81" i="25"/>
  <c r="O81" i="25"/>
  <c r="N81" i="25"/>
  <c r="M81" i="25"/>
  <c r="R74" i="25"/>
  <c r="Q74" i="25"/>
  <c r="N74" i="25"/>
  <c r="M74" i="25"/>
  <c r="R73" i="25"/>
  <c r="Q73" i="25"/>
  <c r="N73" i="25"/>
  <c r="M73" i="25"/>
  <c r="R72" i="25"/>
  <c r="Q72" i="25"/>
  <c r="N72" i="25"/>
  <c r="M72" i="25"/>
  <c r="R70" i="25"/>
  <c r="Q70" i="25"/>
  <c r="N70" i="25"/>
  <c r="M70" i="25"/>
  <c r="R69" i="25"/>
  <c r="Q69" i="25"/>
  <c r="N69" i="25"/>
  <c r="M69" i="25"/>
  <c r="R68" i="25"/>
  <c r="Q68" i="25"/>
  <c r="N68" i="25"/>
  <c r="M68" i="25"/>
  <c r="R66" i="25"/>
  <c r="Q66" i="25"/>
  <c r="N66" i="25"/>
  <c r="M66" i="25"/>
  <c r="R65" i="25"/>
  <c r="Q65" i="25"/>
  <c r="N65" i="25"/>
  <c r="M65" i="25"/>
  <c r="R64" i="25"/>
  <c r="Q64" i="25"/>
  <c r="N64" i="25"/>
  <c r="M64" i="25"/>
  <c r="R57" i="25"/>
  <c r="Q57" i="25"/>
  <c r="P57" i="25"/>
  <c r="O57" i="25"/>
  <c r="N57" i="25"/>
  <c r="M57" i="25"/>
  <c r="R56" i="25"/>
  <c r="Q56" i="25"/>
  <c r="P56" i="25"/>
  <c r="O56" i="25"/>
  <c r="N56" i="25"/>
  <c r="M56" i="25"/>
  <c r="R55" i="25"/>
  <c r="Q55" i="25"/>
  <c r="P55" i="25"/>
  <c r="O55" i="25"/>
  <c r="N55" i="25"/>
  <c r="M55" i="25"/>
  <c r="R53" i="25"/>
  <c r="Q53" i="25"/>
  <c r="P53" i="25"/>
  <c r="O53" i="25"/>
  <c r="N53" i="25"/>
  <c r="M53" i="25"/>
  <c r="R52" i="25"/>
  <c r="Q52" i="25"/>
  <c r="P52" i="25"/>
  <c r="O52" i="25"/>
  <c r="N52" i="25"/>
  <c r="M52" i="25"/>
  <c r="R51" i="25"/>
  <c r="Q51" i="25"/>
  <c r="P51" i="25"/>
  <c r="O51" i="25"/>
  <c r="N51" i="25"/>
  <c r="M51" i="25"/>
  <c r="R49" i="25"/>
  <c r="Q49" i="25"/>
  <c r="P49" i="25"/>
  <c r="O49" i="25"/>
  <c r="N49" i="25"/>
  <c r="M49" i="25"/>
  <c r="R48" i="25"/>
  <c r="Q48" i="25"/>
  <c r="P48" i="25"/>
  <c r="O48" i="25"/>
  <c r="N48" i="25"/>
  <c r="M48" i="25"/>
  <c r="R47" i="25"/>
  <c r="Q47" i="25"/>
  <c r="P47" i="25"/>
  <c r="O47" i="25"/>
  <c r="N47" i="25"/>
  <c r="M47" i="25"/>
  <c r="R40" i="25"/>
  <c r="Q40" i="25"/>
  <c r="P40" i="25"/>
  <c r="O40" i="25"/>
  <c r="N40" i="25"/>
  <c r="M40" i="25"/>
  <c r="R39" i="25"/>
  <c r="Q39" i="25"/>
  <c r="P39" i="25"/>
  <c r="O39" i="25"/>
  <c r="N39" i="25"/>
  <c r="M39" i="25"/>
  <c r="R38" i="25"/>
  <c r="Q38" i="25"/>
  <c r="P38" i="25"/>
  <c r="O38" i="25"/>
  <c r="N38" i="25"/>
  <c r="M38" i="25"/>
  <c r="R36" i="25"/>
  <c r="Q36" i="25"/>
  <c r="P36" i="25"/>
  <c r="O36" i="25"/>
  <c r="N36" i="25"/>
  <c r="M36" i="25"/>
  <c r="R35" i="25"/>
  <c r="Q35" i="25"/>
  <c r="P35" i="25"/>
  <c r="O35" i="25"/>
  <c r="N35" i="25"/>
  <c r="M35" i="25"/>
  <c r="R34" i="25"/>
  <c r="Q34" i="25"/>
  <c r="P34" i="25"/>
  <c r="O34" i="25"/>
  <c r="N34" i="25"/>
  <c r="M34" i="25"/>
  <c r="Q27" i="25"/>
  <c r="P27" i="25"/>
  <c r="O27" i="25"/>
  <c r="N27" i="25"/>
  <c r="M27" i="25"/>
  <c r="L27" i="25"/>
  <c r="Q26" i="25"/>
  <c r="P26" i="25"/>
  <c r="O26" i="25"/>
  <c r="N26" i="25"/>
  <c r="M26" i="25"/>
  <c r="L26" i="25"/>
  <c r="Q25" i="25"/>
  <c r="P25" i="25"/>
  <c r="O25" i="25"/>
  <c r="N25" i="25"/>
  <c r="M25" i="25"/>
  <c r="L25" i="25"/>
  <c r="Q24" i="25"/>
  <c r="P24" i="25"/>
  <c r="O24" i="25"/>
  <c r="N24" i="25"/>
  <c r="M24" i="25"/>
  <c r="L24" i="25"/>
  <c r="Q18" i="25"/>
  <c r="P18" i="25"/>
  <c r="O18" i="25"/>
  <c r="N18" i="25"/>
  <c r="M18" i="25"/>
  <c r="L18" i="25"/>
  <c r="Q17" i="25"/>
  <c r="P17" i="25"/>
  <c r="O17" i="25"/>
  <c r="N17" i="25"/>
  <c r="M17" i="25"/>
  <c r="L17" i="25"/>
  <c r="Q16" i="25"/>
  <c r="P16" i="25"/>
  <c r="O16" i="25"/>
  <c r="N16" i="25"/>
  <c r="M16" i="25"/>
  <c r="L16" i="25"/>
  <c r="Q10" i="25"/>
  <c r="P10" i="25"/>
  <c r="O10" i="25"/>
  <c r="N10" i="25"/>
  <c r="M10" i="25"/>
  <c r="L10" i="25"/>
  <c r="Q9" i="25"/>
  <c r="P9" i="25"/>
  <c r="O9" i="25"/>
  <c r="N9" i="25"/>
  <c r="M9" i="25"/>
  <c r="L9" i="25"/>
  <c r="Q8" i="25"/>
  <c r="P8" i="25"/>
  <c r="O8" i="25"/>
  <c r="N8" i="25"/>
  <c r="M8" i="25"/>
  <c r="L8" i="25"/>
  <c r="Q7" i="25"/>
  <c r="P7" i="25"/>
  <c r="O7" i="25"/>
  <c r="N7" i="25"/>
  <c r="M7" i="25"/>
  <c r="L7" i="25"/>
  <c r="V94" i="24"/>
  <c r="U94" i="24"/>
  <c r="T94" i="24"/>
  <c r="S94" i="24"/>
  <c r="R94" i="24"/>
  <c r="Q94" i="24"/>
  <c r="P94" i="24"/>
  <c r="O94" i="24"/>
  <c r="V93" i="24"/>
  <c r="U93" i="24"/>
  <c r="T93" i="24"/>
  <c r="S93" i="24"/>
  <c r="R93" i="24"/>
  <c r="Q93" i="24"/>
  <c r="P93" i="24"/>
  <c r="O93" i="24"/>
  <c r="V92" i="24"/>
  <c r="U92" i="24"/>
  <c r="T92" i="24"/>
  <c r="S92" i="24"/>
  <c r="R92" i="24"/>
  <c r="Q92" i="24"/>
  <c r="P92" i="24"/>
  <c r="O92" i="24"/>
  <c r="V90" i="24"/>
  <c r="U90" i="24"/>
  <c r="T90" i="24"/>
  <c r="S90" i="24"/>
  <c r="R90" i="24"/>
  <c r="Q90" i="24"/>
  <c r="P90" i="24"/>
  <c r="O90" i="24"/>
  <c r="V89" i="24"/>
  <c r="U89" i="24"/>
  <c r="T89" i="24"/>
  <c r="S89" i="24"/>
  <c r="R89" i="24"/>
  <c r="Q89" i="24"/>
  <c r="P89" i="24"/>
  <c r="O89" i="24"/>
  <c r="V88" i="24"/>
  <c r="U88" i="24"/>
  <c r="T88" i="24"/>
  <c r="S88" i="24"/>
  <c r="R88" i="24"/>
  <c r="Q88" i="24"/>
  <c r="P88" i="24"/>
  <c r="O88" i="24"/>
  <c r="V86" i="24"/>
  <c r="U86" i="24"/>
  <c r="T86" i="24"/>
  <c r="S86" i="24"/>
  <c r="R86" i="24"/>
  <c r="Q86" i="24"/>
  <c r="P86" i="24"/>
  <c r="O86" i="24"/>
  <c r="V85" i="24"/>
  <c r="U85" i="24"/>
  <c r="T85" i="24"/>
  <c r="S85" i="24"/>
  <c r="R85" i="24"/>
  <c r="Q85" i="24"/>
  <c r="P85" i="24"/>
  <c r="O85" i="24"/>
  <c r="V84" i="24"/>
  <c r="U84" i="24"/>
  <c r="T84" i="24"/>
  <c r="S84" i="24"/>
  <c r="R84" i="24"/>
  <c r="Q84" i="24"/>
  <c r="P84" i="24"/>
  <c r="O84" i="24"/>
  <c r="V77" i="24"/>
  <c r="U77" i="24"/>
  <c r="T77" i="24"/>
  <c r="S77" i="24"/>
  <c r="R77" i="24"/>
  <c r="Q77" i="24"/>
  <c r="P77" i="24"/>
  <c r="O77" i="24"/>
  <c r="V76" i="24"/>
  <c r="U76" i="24"/>
  <c r="T76" i="24"/>
  <c r="S76" i="24"/>
  <c r="R76" i="24"/>
  <c r="Q76" i="24"/>
  <c r="P76" i="24"/>
  <c r="O76" i="24"/>
  <c r="V75" i="24"/>
  <c r="U75" i="24"/>
  <c r="T75" i="24"/>
  <c r="S75" i="24"/>
  <c r="R75" i="24"/>
  <c r="Q75" i="24"/>
  <c r="P75" i="24"/>
  <c r="O75" i="24"/>
  <c r="V73" i="24"/>
  <c r="U73" i="24"/>
  <c r="T73" i="24"/>
  <c r="S73" i="24"/>
  <c r="R73" i="24"/>
  <c r="Q73" i="24"/>
  <c r="P73" i="24"/>
  <c r="O73" i="24"/>
  <c r="V72" i="24"/>
  <c r="U72" i="24"/>
  <c r="T72" i="24"/>
  <c r="S72" i="24"/>
  <c r="R72" i="24"/>
  <c r="Q72" i="24"/>
  <c r="P72" i="24"/>
  <c r="O72" i="24"/>
  <c r="V71" i="24"/>
  <c r="U71" i="24"/>
  <c r="T71" i="24"/>
  <c r="S71" i="24"/>
  <c r="R71" i="24"/>
  <c r="Q71" i="24"/>
  <c r="P71" i="24"/>
  <c r="O71" i="24"/>
  <c r="V69" i="24"/>
  <c r="U69" i="24"/>
  <c r="T69" i="24"/>
  <c r="S69" i="24"/>
  <c r="R69" i="24"/>
  <c r="Q69" i="24"/>
  <c r="P69" i="24"/>
  <c r="O69" i="24"/>
  <c r="V68" i="24"/>
  <c r="U68" i="24"/>
  <c r="T68" i="24"/>
  <c r="S68" i="24"/>
  <c r="R68" i="24"/>
  <c r="Q68" i="24"/>
  <c r="P68" i="24"/>
  <c r="O68" i="24"/>
  <c r="V67" i="24"/>
  <c r="U67" i="24"/>
  <c r="T67" i="24"/>
  <c r="S67" i="24"/>
  <c r="R67" i="24"/>
  <c r="Q67" i="24"/>
  <c r="P67" i="24"/>
  <c r="O67" i="24"/>
  <c r="V60" i="24"/>
  <c r="U60" i="24"/>
  <c r="T60" i="24"/>
  <c r="S60" i="24"/>
  <c r="R60" i="24"/>
  <c r="Q60" i="24"/>
  <c r="P60" i="24"/>
  <c r="O60" i="24"/>
  <c r="V59" i="24"/>
  <c r="U59" i="24"/>
  <c r="T59" i="24"/>
  <c r="S59" i="24"/>
  <c r="R59" i="24"/>
  <c r="Q59" i="24"/>
  <c r="P59" i="24"/>
  <c r="O59" i="24"/>
  <c r="V58" i="24"/>
  <c r="U58" i="24"/>
  <c r="T58" i="24"/>
  <c r="S58" i="24"/>
  <c r="R58" i="24"/>
  <c r="Q58" i="24"/>
  <c r="P58" i="24"/>
  <c r="O58" i="24"/>
  <c r="V56" i="24"/>
  <c r="U56" i="24"/>
  <c r="T56" i="24"/>
  <c r="S56" i="24"/>
  <c r="R56" i="24"/>
  <c r="Q56" i="24"/>
  <c r="P56" i="24"/>
  <c r="O56" i="24"/>
  <c r="V55" i="24"/>
  <c r="U55" i="24"/>
  <c r="T55" i="24"/>
  <c r="S55" i="24"/>
  <c r="R55" i="24"/>
  <c r="Q55" i="24"/>
  <c r="P55" i="24"/>
  <c r="O55" i="24"/>
  <c r="V54" i="24"/>
  <c r="U54" i="24"/>
  <c r="T54" i="24"/>
  <c r="S54" i="24"/>
  <c r="R54" i="24"/>
  <c r="Q54" i="24"/>
  <c r="P54" i="24"/>
  <c r="O54" i="24"/>
  <c r="V52" i="24"/>
  <c r="U52" i="24"/>
  <c r="T52" i="24"/>
  <c r="S52" i="24"/>
  <c r="R52" i="24"/>
  <c r="Q52" i="24"/>
  <c r="P52" i="24"/>
  <c r="O52" i="24"/>
  <c r="V51" i="24"/>
  <c r="U51" i="24"/>
  <c r="T51" i="24"/>
  <c r="S51" i="24"/>
  <c r="R51" i="24"/>
  <c r="Q51" i="24"/>
  <c r="P51" i="24"/>
  <c r="O51" i="24"/>
  <c r="V50" i="24"/>
  <c r="U50" i="24"/>
  <c r="T50" i="24"/>
  <c r="S50" i="24"/>
  <c r="R50" i="24"/>
  <c r="Q50" i="24"/>
  <c r="P50" i="24"/>
  <c r="O50" i="24"/>
  <c r="U29" i="24"/>
  <c r="T29" i="24"/>
  <c r="S29" i="24"/>
  <c r="R29" i="24"/>
  <c r="Q29" i="24"/>
  <c r="P29" i="24"/>
  <c r="O29" i="24"/>
  <c r="N29" i="24"/>
  <c r="U28" i="24"/>
  <c r="T28" i="24"/>
  <c r="S28" i="24"/>
  <c r="R28" i="24"/>
  <c r="Q28" i="24"/>
  <c r="P28" i="24"/>
  <c r="O28" i="24"/>
  <c r="N28" i="24"/>
  <c r="U27" i="24"/>
  <c r="T27" i="24"/>
  <c r="S27" i="24"/>
  <c r="R27" i="24"/>
  <c r="Q27" i="24"/>
  <c r="P27" i="24"/>
  <c r="O27" i="24"/>
  <c r="N27" i="24"/>
  <c r="U26" i="24"/>
  <c r="T26" i="24"/>
  <c r="S26" i="24"/>
  <c r="R26" i="24"/>
  <c r="Q26" i="24"/>
  <c r="P26" i="24"/>
  <c r="O26" i="24"/>
  <c r="N26" i="24"/>
  <c r="U19" i="24"/>
  <c r="T19" i="24"/>
  <c r="S19" i="24"/>
  <c r="R19" i="24"/>
  <c r="Q19" i="24"/>
  <c r="P19" i="24"/>
  <c r="O19" i="24"/>
  <c r="N19" i="24"/>
  <c r="U18" i="24"/>
  <c r="T18" i="24"/>
  <c r="S18" i="24"/>
  <c r="R18" i="24"/>
  <c r="Q18" i="24"/>
  <c r="P18" i="24"/>
  <c r="O18" i="24"/>
  <c r="N18" i="24"/>
  <c r="U17" i="24"/>
  <c r="T17" i="24"/>
  <c r="S17" i="24"/>
  <c r="R17" i="24"/>
  <c r="Q17" i="24"/>
  <c r="P17" i="24"/>
  <c r="O17" i="24"/>
  <c r="N17" i="24"/>
  <c r="U10" i="24"/>
  <c r="T10" i="24"/>
  <c r="S10" i="24"/>
  <c r="R10" i="24"/>
  <c r="Q10" i="24"/>
  <c r="P10" i="24"/>
  <c r="O10" i="24"/>
  <c r="N10" i="24"/>
  <c r="U9" i="24"/>
  <c r="T9" i="24"/>
  <c r="S9" i="24"/>
  <c r="R9" i="24"/>
  <c r="Q9" i="24"/>
  <c r="P9" i="24"/>
  <c r="O9" i="24"/>
  <c r="N9" i="24"/>
  <c r="U8" i="24"/>
  <c r="T8" i="24"/>
  <c r="S8" i="24"/>
  <c r="R8" i="24"/>
  <c r="Q8" i="24"/>
  <c r="P8" i="24"/>
  <c r="O8" i="24"/>
  <c r="N8" i="24"/>
  <c r="U7" i="24"/>
  <c r="T7" i="24"/>
  <c r="S7" i="24"/>
  <c r="R7" i="24"/>
  <c r="Q7" i="24"/>
  <c r="P7" i="24"/>
  <c r="O7" i="24"/>
  <c r="N7" i="24"/>
  <c r="G92" i="23"/>
  <c r="G75" i="23"/>
  <c r="G58" i="23"/>
  <c r="G41" i="23"/>
  <c r="I41" i="16"/>
  <c r="I58" i="16"/>
  <c r="I92" i="16"/>
  <c r="I92" i="20"/>
  <c r="I58" i="20"/>
  <c r="I41" i="20"/>
  <c r="K90" i="21"/>
  <c r="K73" i="21"/>
  <c r="K56" i="21"/>
  <c r="K39" i="21"/>
  <c r="K92" i="19"/>
  <c r="K75" i="19"/>
  <c r="K58" i="19"/>
  <c r="G110" i="18"/>
  <c r="H110" i="18"/>
  <c r="C110" i="18"/>
  <c r="G93" i="18"/>
  <c r="H93" i="18"/>
  <c r="C93" i="18"/>
  <c r="G76" i="18"/>
  <c r="H76" i="18"/>
  <c r="C76" i="18"/>
  <c r="G59" i="18"/>
  <c r="H59" i="18"/>
  <c r="C59" i="18"/>
  <c r="N91" i="23"/>
  <c r="M91" i="23"/>
  <c r="L91" i="23"/>
  <c r="K91" i="23"/>
  <c r="N90" i="23"/>
  <c r="M90" i="23"/>
  <c r="L90" i="23"/>
  <c r="K90" i="23"/>
  <c r="N89" i="23"/>
  <c r="M89" i="23"/>
  <c r="L89" i="23"/>
  <c r="K89" i="23"/>
  <c r="N87" i="23"/>
  <c r="M87" i="23"/>
  <c r="L87" i="23"/>
  <c r="K87" i="23"/>
  <c r="N86" i="23"/>
  <c r="M86" i="23"/>
  <c r="L86" i="23"/>
  <c r="K86" i="23"/>
  <c r="N85" i="23"/>
  <c r="M85" i="23"/>
  <c r="L85" i="23"/>
  <c r="K85" i="23"/>
  <c r="N83" i="23"/>
  <c r="M83" i="23"/>
  <c r="L83" i="23"/>
  <c r="K83" i="23"/>
  <c r="N82" i="23"/>
  <c r="M82" i="23"/>
  <c r="L82" i="23"/>
  <c r="K82" i="23"/>
  <c r="N81" i="23"/>
  <c r="M81" i="23"/>
  <c r="L81" i="23"/>
  <c r="K81" i="23"/>
  <c r="N74" i="23"/>
  <c r="M74" i="23"/>
  <c r="L74" i="23"/>
  <c r="K74" i="23"/>
  <c r="N73" i="23"/>
  <c r="M73" i="23"/>
  <c r="L73" i="23"/>
  <c r="K73" i="23"/>
  <c r="N72" i="23"/>
  <c r="M72" i="23"/>
  <c r="L72" i="23"/>
  <c r="K72" i="23"/>
  <c r="N70" i="23"/>
  <c r="M70" i="23"/>
  <c r="L70" i="23"/>
  <c r="K70" i="23"/>
  <c r="N69" i="23"/>
  <c r="M69" i="23"/>
  <c r="L69" i="23"/>
  <c r="K69" i="23"/>
  <c r="N68" i="23"/>
  <c r="M68" i="23"/>
  <c r="L68" i="23"/>
  <c r="K68" i="23"/>
  <c r="N66" i="23"/>
  <c r="M66" i="23"/>
  <c r="L66" i="23"/>
  <c r="K66" i="23"/>
  <c r="N65" i="23"/>
  <c r="M65" i="23"/>
  <c r="L65" i="23"/>
  <c r="K65" i="23"/>
  <c r="N64" i="23"/>
  <c r="M64" i="23"/>
  <c r="L64" i="23"/>
  <c r="K64" i="23"/>
  <c r="N57" i="23"/>
  <c r="M57" i="23"/>
  <c r="L57" i="23"/>
  <c r="K57" i="23"/>
  <c r="N56" i="23"/>
  <c r="M56" i="23"/>
  <c r="L56" i="23"/>
  <c r="K56" i="23"/>
  <c r="N55" i="23"/>
  <c r="M55" i="23"/>
  <c r="L55" i="23"/>
  <c r="K55" i="23"/>
  <c r="N53" i="23"/>
  <c r="M53" i="23"/>
  <c r="L53" i="23"/>
  <c r="K53" i="23"/>
  <c r="N52" i="23"/>
  <c r="M52" i="23"/>
  <c r="L52" i="23"/>
  <c r="K52" i="23"/>
  <c r="N51" i="23"/>
  <c r="M51" i="23"/>
  <c r="L51" i="23"/>
  <c r="K51" i="23"/>
  <c r="N49" i="23"/>
  <c r="M49" i="23"/>
  <c r="L49" i="23"/>
  <c r="K49" i="23"/>
  <c r="N48" i="23"/>
  <c r="M48" i="23"/>
  <c r="L48" i="23"/>
  <c r="K48" i="23"/>
  <c r="N47" i="23"/>
  <c r="M47" i="23"/>
  <c r="L47" i="23"/>
  <c r="K47" i="23"/>
  <c r="N40" i="23"/>
  <c r="M40" i="23"/>
  <c r="L40" i="23"/>
  <c r="K40" i="23"/>
  <c r="N39" i="23"/>
  <c r="M39" i="23"/>
  <c r="L39" i="23"/>
  <c r="K39" i="23"/>
  <c r="N38" i="23"/>
  <c r="M38" i="23"/>
  <c r="L38" i="23"/>
  <c r="K38" i="23"/>
  <c r="N36" i="23"/>
  <c r="M36" i="23"/>
  <c r="L36" i="23"/>
  <c r="K36" i="23"/>
  <c r="N35" i="23"/>
  <c r="M35" i="23"/>
  <c r="L35" i="23"/>
  <c r="K35" i="23"/>
  <c r="N34" i="23"/>
  <c r="M34" i="23"/>
  <c r="L34" i="23"/>
  <c r="K34" i="23"/>
  <c r="M27" i="23"/>
  <c r="L27" i="23"/>
  <c r="K27" i="23"/>
  <c r="J27" i="23"/>
  <c r="M26" i="23"/>
  <c r="L26" i="23"/>
  <c r="K26" i="23"/>
  <c r="J26" i="23"/>
  <c r="M25" i="23"/>
  <c r="L25" i="23"/>
  <c r="K25" i="23"/>
  <c r="J25" i="23"/>
  <c r="M24" i="23"/>
  <c r="L24" i="23"/>
  <c r="K24" i="23"/>
  <c r="J24" i="23"/>
  <c r="M18" i="23"/>
  <c r="L18" i="23"/>
  <c r="K18" i="23"/>
  <c r="J18" i="23"/>
  <c r="M17" i="23"/>
  <c r="L17" i="23"/>
  <c r="K17" i="23"/>
  <c r="J17" i="23"/>
  <c r="M16" i="23"/>
  <c r="L16" i="23"/>
  <c r="K16" i="23"/>
  <c r="J16" i="23"/>
  <c r="M10" i="23"/>
  <c r="L10" i="23"/>
  <c r="K10" i="23"/>
  <c r="J10" i="23"/>
  <c r="M9" i="23"/>
  <c r="L9" i="23"/>
  <c r="K9" i="23"/>
  <c r="J9" i="23"/>
  <c r="M8" i="23"/>
  <c r="L8" i="23"/>
  <c r="K8" i="23"/>
  <c r="J8" i="23"/>
  <c r="M7" i="23"/>
  <c r="L7" i="23"/>
  <c r="K7" i="23"/>
  <c r="J7" i="23"/>
  <c r="V89" i="21"/>
  <c r="U89" i="21"/>
  <c r="T89" i="21"/>
  <c r="S89" i="21"/>
  <c r="R89" i="21"/>
  <c r="Q89" i="21"/>
  <c r="P89" i="21"/>
  <c r="O89" i="21"/>
  <c r="V88" i="21"/>
  <c r="U88" i="21"/>
  <c r="T88" i="21"/>
  <c r="S88" i="21"/>
  <c r="R88" i="21"/>
  <c r="Q88" i="21"/>
  <c r="P88" i="21"/>
  <c r="O88" i="21"/>
  <c r="V87" i="21"/>
  <c r="U87" i="21"/>
  <c r="T87" i="21"/>
  <c r="S87" i="21"/>
  <c r="R87" i="21"/>
  <c r="Q87" i="21"/>
  <c r="P87" i="21"/>
  <c r="O87" i="21"/>
  <c r="V85" i="21"/>
  <c r="U85" i="21"/>
  <c r="T85" i="21"/>
  <c r="S85" i="21"/>
  <c r="R85" i="21"/>
  <c r="Q85" i="21"/>
  <c r="P85" i="21"/>
  <c r="O85" i="21"/>
  <c r="V84" i="21"/>
  <c r="U84" i="21"/>
  <c r="T84" i="21"/>
  <c r="S84" i="21"/>
  <c r="R84" i="21"/>
  <c r="Q84" i="21"/>
  <c r="P84" i="21"/>
  <c r="O84" i="21"/>
  <c r="V83" i="21"/>
  <c r="U83" i="21"/>
  <c r="T83" i="21"/>
  <c r="S83" i="21"/>
  <c r="R83" i="21"/>
  <c r="Q83" i="21"/>
  <c r="P83" i="21"/>
  <c r="O83" i="21"/>
  <c r="V81" i="21"/>
  <c r="U81" i="21"/>
  <c r="T81" i="21"/>
  <c r="S81" i="21"/>
  <c r="R81" i="21"/>
  <c r="Q81" i="21"/>
  <c r="P81" i="21"/>
  <c r="O81" i="21"/>
  <c r="V80" i="21"/>
  <c r="U80" i="21"/>
  <c r="T80" i="21"/>
  <c r="S80" i="21"/>
  <c r="R80" i="21"/>
  <c r="Q80" i="21"/>
  <c r="P80" i="21"/>
  <c r="O80" i="21"/>
  <c r="V79" i="21"/>
  <c r="U79" i="21"/>
  <c r="T79" i="21"/>
  <c r="S79" i="21"/>
  <c r="R79" i="21"/>
  <c r="Q79" i="21"/>
  <c r="P79" i="21"/>
  <c r="O79" i="21"/>
  <c r="V72" i="21"/>
  <c r="U72" i="21"/>
  <c r="T72" i="21"/>
  <c r="S72" i="21"/>
  <c r="R72" i="21"/>
  <c r="Q72" i="21"/>
  <c r="P72" i="21"/>
  <c r="O72" i="21"/>
  <c r="V71" i="21"/>
  <c r="U71" i="21"/>
  <c r="T71" i="21"/>
  <c r="S71" i="21"/>
  <c r="R71" i="21"/>
  <c r="Q71" i="21"/>
  <c r="P71" i="21"/>
  <c r="O71" i="21"/>
  <c r="V70" i="21"/>
  <c r="U70" i="21"/>
  <c r="T70" i="21"/>
  <c r="S70" i="21"/>
  <c r="R70" i="21"/>
  <c r="Q70" i="21"/>
  <c r="P70" i="21"/>
  <c r="O70" i="21"/>
  <c r="V68" i="21"/>
  <c r="U68" i="21"/>
  <c r="T68" i="21"/>
  <c r="S68" i="21"/>
  <c r="R68" i="21"/>
  <c r="Q68" i="21"/>
  <c r="P68" i="21"/>
  <c r="O68" i="21"/>
  <c r="V67" i="21"/>
  <c r="U67" i="21"/>
  <c r="T67" i="21"/>
  <c r="S67" i="21"/>
  <c r="R67" i="21"/>
  <c r="Q67" i="21"/>
  <c r="P67" i="21"/>
  <c r="O67" i="21"/>
  <c r="V66" i="21"/>
  <c r="U66" i="21"/>
  <c r="T66" i="21"/>
  <c r="S66" i="21"/>
  <c r="R66" i="21"/>
  <c r="Q66" i="21"/>
  <c r="P66" i="21"/>
  <c r="O66" i="21"/>
  <c r="V64" i="21"/>
  <c r="U64" i="21"/>
  <c r="T64" i="21"/>
  <c r="S64" i="21"/>
  <c r="R64" i="21"/>
  <c r="Q64" i="21"/>
  <c r="P64" i="21"/>
  <c r="O64" i="21"/>
  <c r="V63" i="21"/>
  <c r="U63" i="21"/>
  <c r="T63" i="21"/>
  <c r="S63" i="21"/>
  <c r="R63" i="21"/>
  <c r="Q63" i="21"/>
  <c r="P63" i="21"/>
  <c r="O63" i="21"/>
  <c r="V62" i="21"/>
  <c r="U62" i="21"/>
  <c r="T62" i="21"/>
  <c r="S62" i="21"/>
  <c r="R62" i="21"/>
  <c r="Q62" i="21"/>
  <c r="P62" i="21"/>
  <c r="O62" i="21"/>
  <c r="V55" i="21"/>
  <c r="U55" i="21"/>
  <c r="T55" i="21"/>
  <c r="S55" i="21"/>
  <c r="R55" i="21"/>
  <c r="Q55" i="21"/>
  <c r="P55" i="21"/>
  <c r="O55" i="21"/>
  <c r="V54" i="21"/>
  <c r="U54" i="21"/>
  <c r="T54" i="21"/>
  <c r="S54" i="21"/>
  <c r="R54" i="21"/>
  <c r="Q54" i="21"/>
  <c r="P54" i="21"/>
  <c r="O54" i="21"/>
  <c r="V53" i="21"/>
  <c r="U53" i="21"/>
  <c r="T53" i="21"/>
  <c r="S53" i="21"/>
  <c r="R53" i="21"/>
  <c r="Q53" i="21"/>
  <c r="P53" i="21"/>
  <c r="O53" i="21"/>
  <c r="V51" i="21"/>
  <c r="U51" i="21"/>
  <c r="T51" i="21"/>
  <c r="S51" i="21"/>
  <c r="R51" i="21"/>
  <c r="Q51" i="21"/>
  <c r="P51" i="21"/>
  <c r="O51" i="21"/>
  <c r="V50" i="21"/>
  <c r="U50" i="21"/>
  <c r="T50" i="21"/>
  <c r="S50" i="21"/>
  <c r="R50" i="21"/>
  <c r="Q50" i="21"/>
  <c r="P50" i="21"/>
  <c r="O50" i="21"/>
  <c r="V49" i="21"/>
  <c r="U49" i="21"/>
  <c r="T49" i="21"/>
  <c r="S49" i="21"/>
  <c r="R49" i="21"/>
  <c r="P49" i="21"/>
  <c r="O49" i="21"/>
  <c r="V47" i="21"/>
  <c r="U47" i="21"/>
  <c r="T47" i="21"/>
  <c r="S47" i="21"/>
  <c r="R47" i="21"/>
  <c r="Q47" i="21"/>
  <c r="P47" i="21"/>
  <c r="O47" i="21"/>
  <c r="V46" i="21"/>
  <c r="U46" i="21"/>
  <c r="T46" i="21"/>
  <c r="S46" i="21"/>
  <c r="R46" i="21"/>
  <c r="Q46" i="21"/>
  <c r="P46" i="21"/>
  <c r="O46" i="21"/>
  <c r="V45" i="21"/>
  <c r="U45" i="21"/>
  <c r="T45" i="21"/>
  <c r="S45" i="21"/>
  <c r="R45" i="21"/>
  <c r="Q45" i="21"/>
  <c r="P45" i="21"/>
  <c r="O45" i="21"/>
  <c r="V38" i="21"/>
  <c r="U38" i="21"/>
  <c r="T38" i="21"/>
  <c r="S38" i="21"/>
  <c r="R38" i="21"/>
  <c r="Q38" i="21"/>
  <c r="P38" i="21"/>
  <c r="O38" i="21"/>
  <c r="V37" i="21"/>
  <c r="U37" i="21"/>
  <c r="T37" i="21"/>
  <c r="S37" i="21"/>
  <c r="R37" i="21"/>
  <c r="Q37" i="21"/>
  <c r="P37" i="21"/>
  <c r="O37" i="21"/>
  <c r="V36" i="21"/>
  <c r="U36" i="21"/>
  <c r="T36" i="21"/>
  <c r="S36" i="21"/>
  <c r="R36" i="21"/>
  <c r="Q36" i="21"/>
  <c r="P36" i="21"/>
  <c r="O36" i="21"/>
  <c r="V34" i="21"/>
  <c r="U34" i="21"/>
  <c r="T34" i="21"/>
  <c r="S34" i="21"/>
  <c r="R34" i="21"/>
  <c r="Q34" i="21"/>
  <c r="P34" i="21"/>
  <c r="O34" i="21"/>
  <c r="V33" i="21"/>
  <c r="U33" i="21"/>
  <c r="T33" i="21"/>
  <c r="S33" i="21"/>
  <c r="R33" i="21"/>
  <c r="Q33" i="21"/>
  <c r="P33" i="21"/>
  <c r="O33" i="21"/>
  <c r="V32" i="21"/>
  <c r="U32" i="21"/>
  <c r="T32" i="21"/>
  <c r="S32" i="21"/>
  <c r="R32" i="21"/>
  <c r="Q32" i="21"/>
  <c r="P32" i="21"/>
  <c r="O32" i="21"/>
  <c r="U25" i="21"/>
  <c r="T25" i="21"/>
  <c r="S25" i="21"/>
  <c r="R25" i="21"/>
  <c r="Q25" i="21"/>
  <c r="P25" i="21"/>
  <c r="O25" i="21"/>
  <c r="N25" i="21"/>
  <c r="U24" i="21"/>
  <c r="T24" i="21"/>
  <c r="S24" i="21"/>
  <c r="R24" i="21"/>
  <c r="Q24" i="21"/>
  <c r="P24" i="21"/>
  <c r="O24" i="21"/>
  <c r="N24" i="21"/>
  <c r="U23" i="21"/>
  <c r="T23" i="21"/>
  <c r="S23" i="21"/>
  <c r="R23" i="21"/>
  <c r="Q23" i="21"/>
  <c r="P23" i="21"/>
  <c r="O23" i="21"/>
  <c r="N23" i="21"/>
  <c r="U22" i="21"/>
  <c r="T22" i="21"/>
  <c r="S22" i="21"/>
  <c r="R22" i="21"/>
  <c r="Q22" i="21"/>
  <c r="P22" i="21"/>
  <c r="O22" i="21"/>
  <c r="N22" i="21"/>
  <c r="U17" i="21"/>
  <c r="T17" i="21"/>
  <c r="S17" i="21"/>
  <c r="R17" i="21"/>
  <c r="Q17" i="21"/>
  <c r="P17" i="21"/>
  <c r="O17" i="21"/>
  <c r="N17" i="21"/>
  <c r="U16" i="21"/>
  <c r="T16" i="21"/>
  <c r="S16" i="21"/>
  <c r="R16" i="21"/>
  <c r="Q16" i="21"/>
  <c r="P16" i="21"/>
  <c r="O16" i="21"/>
  <c r="N16" i="21"/>
  <c r="U15" i="21"/>
  <c r="T15" i="21"/>
  <c r="S15" i="21"/>
  <c r="R15" i="21"/>
  <c r="Q15" i="21"/>
  <c r="P15" i="21"/>
  <c r="O15" i="21"/>
  <c r="N15" i="21"/>
  <c r="R91" i="20"/>
  <c r="Q91" i="20"/>
  <c r="N91" i="20"/>
  <c r="M91" i="20"/>
  <c r="R90" i="20"/>
  <c r="Q90" i="20"/>
  <c r="N90" i="20"/>
  <c r="M90" i="20"/>
  <c r="R89" i="20"/>
  <c r="Q89" i="20"/>
  <c r="N89" i="20"/>
  <c r="M89" i="20"/>
  <c r="R87" i="20"/>
  <c r="Q87" i="20"/>
  <c r="N87" i="20"/>
  <c r="M87" i="20"/>
  <c r="R86" i="20"/>
  <c r="Q86" i="20"/>
  <c r="N86" i="20"/>
  <c r="M86" i="20"/>
  <c r="R85" i="20"/>
  <c r="Q85" i="20"/>
  <c r="N85" i="20"/>
  <c r="M85" i="20"/>
  <c r="R83" i="20"/>
  <c r="Q83" i="20"/>
  <c r="N83" i="20"/>
  <c r="M83" i="20"/>
  <c r="R82" i="20"/>
  <c r="Q82" i="20"/>
  <c r="N82" i="20"/>
  <c r="M82" i="20"/>
  <c r="R81" i="20"/>
  <c r="Q81" i="20"/>
  <c r="N81" i="20"/>
  <c r="M81" i="20"/>
  <c r="R74" i="20"/>
  <c r="Q74" i="20"/>
  <c r="N74" i="20"/>
  <c r="M74" i="20"/>
  <c r="R73" i="20"/>
  <c r="Q73" i="20"/>
  <c r="N73" i="20"/>
  <c r="M73" i="20"/>
  <c r="R72" i="20"/>
  <c r="Q72" i="20"/>
  <c r="N72" i="20"/>
  <c r="M72" i="20"/>
  <c r="R70" i="20"/>
  <c r="Q70" i="20"/>
  <c r="N70" i="20"/>
  <c r="M70" i="20"/>
  <c r="R69" i="20"/>
  <c r="Q69" i="20"/>
  <c r="N69" i="20"/>
  <c r="M69" i="20"/>
  <c r="R68" i="20"/>
  <c r="Q68" i="20"/>
  <c r="N68" i="20"/>
  <c r="M68" i="20"/>
  <c r="R66" i="20"/>
  <c r="Q66" i="20"/>
  <c r="N66" i="20"/>
  <c r="M66" i="20"/>
  <c r="R65" i="20"/>
  <c r="Q65" i="20"/>
  <c r="N65" i="20"/>
  <c r="M65" i="20"/>
  <c r="R64" i="20"/>
  <c r="Q64" i="20"/>
  <c r="N64" i="20"/>
  <c r="M64" i="20"/>
  <c r="R57" i="20"/>
  <c r="Q57" i="20"/>
  <c r="P57" i="20"/>
  <c r="O57" i="20"/>
  <c r="N57" i="20"/>
  <c r="M57" i="20"/>
  <c r="R56" i="20"/>
  <c r="Q56" i="20"/>
  <c r="P56" i="20"/>
  <c r="O56" i="20"/>
  <c r="N56" i="20"/>
  <c r="M56" i="20"/>
  <c r="R55" i="20"/>
  <c r="Q55" i="20"/>
  <c r="P55" i="20"/>
  <c r="O55" i="20"/>
  <c r="N55" i="20"/>
  <c r="M55" i="20"/>
  <c r="R53" i="20"/>
  <c r="Q53" i="20"/>
  <c r="P53" i="20"/>
  <c r="O53" i="20"/>
  <c r="N53" i="20"/>
  <c r="M53" i="20"/>
  <c r="R52" i="20"/>
  <c r="Q52" i="20"/>
  <c r="P52" i="20"/>
  <c r="O52" i="20"/>
  <c r="N52" i="20"/>
  <c r="M52" i="20"/>
  <c r="R51" i="20"/>
  <c r="Q51" i="20"/>
  <c r="P51" i="20"/>
  <c r="O51" i="20"/>
  <c r="N51" i="20"/>
  <c r="M51" i="20"/>
  <c r="R49" i="20"/>
  <c r="Q49" i="20"/>
  <c r="P49" i="20"/>
  <c r="O49" i="20"/>
  <c r="N49" i="20"/>
  <c r="M49" i="20"/>
  <c r="R48" i="20"/>
  <c r="Q48" i="20"/>
  <c r="P48" i="20"/>
  <c r="O48" i="20"/>
  <c r="N48" i="20"/>
  <c r="M48" i="20"/>
  <c r="R47" i="20"/>
  <c r="Q47" i="20"/>
  <c r="P47" i="20"/>
  <c r="O47" i="20"/>
  <c r="N47" i="20"/>
  <c r="M47" i="20"/>
  <c r="R40" i="20"/>
  <c r="Q40" i="20"/>
  <c r="P40" i="20"/>
  <c r="O40" i="20"/>
  <c r="N40" i="20"/>
  <c r="M40" i="20"/>
  <c r="R39" i="20"/>
  <c r="Q39" i="20"/>
  <c r="P39" i="20"/>
  <c r="O39" i="20"/>
  <c r="N39" i="20"/>
  <c r="M39" i="20"/>
  <c r="R38" i="20"/>
  <c r="Q38" i="20"/>
  <c r="P38" i="20"/>
  <c r="O38" i="20"/>
  <c r="N38" i="20"/>
  <c r="M38" i="20"/>
  <c r="R36" i="20"/>
  <c r="Q36" i="20"/>
  <c r="P36" i="20"/>
  <c r="O36" i="20"/>
  <c r="N36" i="20"/>
  <c r="M36" i="20"/>
  <c r="R35" i="20"/>
  <c r="Q35" i="20"/>
  <c r="P35" i="20"/>
  <c r="O35" i="20"/>
  <c r="N35" i="20"/>
  <c r="M35" i="20"/>
  <c r="R34" i="20"/>
  <c r="Q34" i="20"/>
  <c r="P34" i="20"/>
  <c r="O34" i="20"/>
  <c r="N34" i="20"/>
  <c r="M34" i="20"/>
  <c r="Q27" i="20"/>
  <c r="P27" i="20"/>
  <c r="O27" i="20"/>
  <c r="N27" i="20"/>
  <c r="M27" i="20"/>
  <c r="L27" i="20"/>
  <c r="Q26" i="20"/>
  <c r="P26" i="20"/>
  <c r="O26" i="20"/>
  <c r="N26" i="20"/>
  <c r="M26" i="20"/>
  <c r="L26" i="20"/>
  <c r="Q25" i="20"/>
  <c r="P25" i="20"/>
  <c r="O25" i="20"/>
  <c r="N25" i="20"/>
  <c r="M25" i="20"/>
  <c r="L25" i="20"/>
  <c r="Q24" i="20"/>
  <c r="P24" i="20"/>
  <c r="O24" i="20"/>
  <c r="N24" i="20"/>
  <c r="M24" i="20"/>
  <c r="L24" i="20"/>
  <c r="Q18" i="20"/>
  <c r="P18" i="20"/>
  <c r="O18" i="20"/>
  <c r="N18" i="20"/>
  <c r="M18" i="20"/>
  <c r="L18" i="20"/>
  <c r="Q17" i="20"/>
  <c r="P17" i="20"/>
  <c r="O17" i="20"/>
  <c r="N17" i="20"/>
  <c r="M17" i="20"/>
  <c r="L17" i="20"/>
  <c r="Q16" i="20"/>
  <c r="P16" i="20"/>
  <c r="O16" i="20"/>
  <c r="N16" i="20"/>
  <c r="M16" i="20"/>
  <c r="L16" i="20"/>
  <c r="S16" i="19"/>
  <c r="N16" i="19"/>
  <c r="O16" i="19"/>
  <c r="P16" i="19"/>
  <c r="Q16" i="19"/>
  <c r="R16" i="19"/>
  <c r="T16" i="19"/>
  <c r="U16" i="19"/>
  <c r="N17" i="19"/>
  <c r="O17" i="19"/>
  <c r="P17" i="19"/>
  <c r="Q17" i="19"/>
  <c r="R17" i="19"/>
  <c r="S17" i="19"/>
  <c r="T17" i="19"/>
  <c r="U17" i="19"/>
  <c r="S18" i="19"/>
  <c r="N18" i="19"/>
  <c r="O18" i="19"/>
  <c r="P18" i="19"/>
  <c r="Q18" i="19"/>
  <c r="R18" i="19"/>
  <c r="T18" i="19"/>
  <c r="U18" i="19"/>
  <c r="N24" i="19"/>
  <c r="O24" i="19"/>
  <c r="P24" i="19"/>
  <c r="Q24" i="19"/>
  <c r="R24" i="19"/>
  <c r="S24" i="19"/>
  <c r="T24" i="19"/>
  <c r="U24" i="19"/>
  <c r="N25" i="19"/>
  <c r="O25" i="19"/>
  <c r="P25" i="19"/>
  <c r="Q25" i="19"/>
  <c r="R25" i="19"/>
  <c r="S25" i="19"/>
  <c r="T25" i="19"/>
  <c r="U25" i="19"/>
  <c r="N26" i="19"/>
  <c r="O26" i="19"/>
  <c r="P26" i="19"/>
  <c r="Q26" i="19"/>
  <c r="R26" i="19"/>
  <c r="S26" i="19"/>
  <c r="T26" i="19"/>
  <c r="U26" i="19"/>
  <c r="N27" i="19"/>
  <c r="O27" i="19"/>
  <c r="P27" i="19"/>
  <c r="Q27" i="19"/>
  <c r="R27" i="19"/>
  <c r="S27" i="19"/>
  <c r="T27" i="19"/>
  <c r="U27" i="19"/>
  <c r="O34" i="19"/>
  <c r="P34" i="19"/>
  <c r="Q34" i="19"/>
  <c r="R34" i="19"/>
  <c r="S34" i="19"/>
  <c r="T34" i="19"/>
  <c r="U34" i="19"/>
  <c r="V34" i="19"/>
  <c r="O35" i="19"/>
  <c r="P35" i="19"/>
  <c r="Q35" i="19"/>
  <c r="R35" i="19"/>
  <c r="S35" i="19"/>
  <c r="T35" i="19"/>
  <c r="U35" i="19"/>
  <c r="V35" i="19"/>
  <c r="O36" i="19"/>
  <c r="P36" i="19"/>
  <c r="Q36" i="19"/>
  <c r="R36" i="19"/>
  <c r="S36" i="19"/>
  <c r="T36" i="19"/>
  <c r="U36" i="19"/>
  <c r="V36" i="19"/>
  <c r="O38" i="19"/>
  <c r="P38" i="19"/>
  <c r="Q38" i="19"/>
  <c r="R38" i="19"/>
  <c r="S38" i="19"/>
  <c r="T38" i="19"/>
  <c r="U38" i="19"/>
  <c r="V38" i="19"/>
  <c r="O39" i="19"/>
  <c r="P39" i="19"/>
  <c r="Q39" i="19"/>
  <c r="R39" i="19"/>
  <c r="S39" i="19"/>
  <c r="T39" i="19"/>
  <c r="U39" i="19"/>
  <c r="V39" i="19"/>
  <c r="O40" i="19"/>
  <c r="P40" i="19"/>
  <c r="Q40" i="19"/>
  <c r="R40" i="19"/>
  <c r="S40" i="19"/>
  <c r="T40" i="19"/>
  <c r="U40" i="19"/>
  <c r="V40" i="19"/>
  <c r="O47" i="19"/>
  <c r="P47" i="19"/>
  <c r="Q47" i="19"/>
  <c r="R47" i="19"/>
  <c r="S47" i="19"/>
  <c r="T47" i="19"/>
  <c r="U47" i="19"/>
  <c r="V47" i="19"/>
  <c r="O48" i="19"/>
  <c r="P48" i="19"/>
  <c r="Q48" i="19"/>
  <c r="R48" i="19"/>
  <c r="S48" i="19"/>
  <c r="T48" i="19"/>
  <c r="U48" i="19"/>
  <c r="V48" i="19"/>
  <c r="O49" i="19"/>
  <c r="P49" i="19"/>
  <c r="Q49" i="19"/>
  <c r="R49" i="19"/>
  <c r="S49" i="19"/>
  <c r="T49" i="19"/>
  <c r="U49" i="19"/>
  <c r="V49" i="19"/>
  <c r="O51" i="19"/>
  <c r="P51" i="19"/>
  <c r="Q51" i="19"/>
  <c r="R51" i="19"/>
  <c r="S51" i="19"/>
  <c r="T51" i="19"/>
  <c r="U51" i="19"/>
  <c r="V51" i="19"/>
  <c r="O52" i="19"/>
  <c r="P52" i="19"/>
  <c r="Q52" i="19"/>
  <c r="R52" i="19"/>
  <c r="S52" i="19"/>
  <c r="T52" i="19"/>
  <c r="U52" i="19"/>
  <c r="V52" i="19"/>
  <c r="O53" i="19"/>
  <c r="P53" i="19"/>
  <c r="Q53" i="19"/>
  <c r="R53" i="19"/>
  <c r="S53" i="19"/>
  <c r="T53" i="19"/>
  <c r="U53" i="19"/>
  <c r="V53" i="19"/>
  <c r="O55" i="19"/>
  <c r="P55" i="19"/>
  <c r="Q55" i="19"/>
  <c r="R55" i="19"/>
  <c r="S55" i="19"/>
  <c r="T55" i="19"/>
  <c r="U55" i="19"/>
  <c r="V55" i="19"/>
  <c r="O56" i="19"/>
  <c r="P56" i="19"/>
  <c r="Q56" i="19"/>
  <c r="R56" i="19"/>
  <c r="S56" i="19"/>
  <c r="T56" i="19"/>
  <c r="U56" i="19"/>
  <c r="V56" i="19"/>
  <c r="O57" i="19"/>
  <c r="P57" i="19"/>
  <c r="Q57" i="19"/>
  <c r="R57" i="19"/>
  <c r="S57" i="19"/>
  <c r="T57" i="19"/>
  <c r="U57" i="19"/>
  <c r="V57" i="19"/>
  <c r="O64" i="19"/>
  <c r="P64" i="19"/>
  <c r="Q64" i="19"/>
  <c r="R64" i="19"/>
  <c r="S64" i="19"/>
  <c r="T64" i="19"/>
  <c r="U64" i="19"/>
  <c r="V64" i="19"/>
  <c r="O65" i="19"/>
  <c r="P65" i="19"/>
  <c r="Q65" i="19"/>
  <c r="R65" i="19"/>
  <c r="S65" i="19"/>
  <c r="T65" i="19"/>
  <c r="U65" i="19"/>
  <c r="V65" i="19"/>
  <c r="T66" i="19"/>
  <c r="O66" i="19"/>
  <c r="P66" i="19"/>
  <c r="Q66" i="19"/>
  <c r="R66" i="19"/>
  <c r="S66" i="19"/>
  <c r="U66" i="19"/>
  <c r="V66" i="19"/>
  <c r="T68" i="19"/>
  <c r="O68" i="19"/>
  <c r="P68" i="19"/>
  <c r="Q68" i="19"/>
  <c r="R68" i="19"/>
  <c r="S68" i="19"/>
  <c r="U68" i="19"/>
  <c r="V68" i="19"/>
  <c r="O69" i="19"/>
  <c r="P69" i="19"/>
  <c r="Q69" i="19"/>
  <c r="R69" i="19"/>
  <c r="S69" i="19"/>
  <c r="T69" i="19"/>
  <c r="U69" i="19"/>
  <c r="V69" i="19"/>
  <c r="O70" i="19"/>
  <c r="P70" i="19"/>
  <c r="Q70" i="19"/>
  <c r="R70" i="19"/>
  <c r="S70" i="19"/>
  <c r="T70" i="19"/>
  <c r="U70" i="19"/>
  <c r="V70" i="19"/>
  <c r="T72" i="19"/>
  <c r="O72" i="19"/>
  <c r="P72" i="19"/>
  <c r="Q72" i="19"/>
  <c r="R72" i="19"/>
  <c r="S72" i="19"/>
  <c r="U72" i="19"/>
  <c r="V72" i="19"/>
  <c r="T73" i="19"/>
  <c r="O73" i="19"/>
  <c r="P73" i="19"/>
  <c r="Q73" i="19"/>
  <c r="R73" i="19"/>
  <c r="S73" i="19"/>
  <c r="U73" i="19"/>
  <c r="V73" i="19"/>
  <c r="O74" i="19"/>
  <c r="P74" i="19"/>
  <c r="Q74" i="19"/>
  <c r="R74" i="19"/>
  <c r="S74" i="19"/>
  <c r="T74" i="19"/>
  <c r="U74" i="19"/>
  <c r="V74" i="19"/>
  <c r="O81" i="19"/>
  <c r="P81" i="19"/>
  <c r="Q81" i="19"/>
  <c r="R81" i="19"/>
  <c r="S81" i="19"/>
  <c r="T81" i="19"/>
  <c r="U81" i="19"/>
  <c r="V81" i="19"/>
  <c r="O82" i="19"/>
  <c r="P82" i="19"/>
  <c r="Q82" i="19"/>
  <c r="R82" i="19"/>
  <c r="S82" i="19"/>
  <c r="T82" i="19"/>
  <c r="U82" i="19"/>
  <c r="V82" i="19"/>
  <c r="T83" i="19"/>
  <c r="O83" i="19"/>
  <c r="P83" i="19"/>
  <c r="Q83" i="19"/>
  <c r="R83" i="19"/>
  <c r="S83" i="19"/>
  <c r="U83" i="19"/>
  <c r="V83" i="19"/>
  <c r="T85" i="19"/>
  <c r="O85" i="19"/>
  <c r="P85" i="19"/>
  <c r="Q85" i="19"/>
  <c r="R85" i="19"/>
  <c r="S85" i="19"/>
  <c r="U85" i="19"/>
  <c r="V85" i="19"/>
  <c r="O86" i="19"/>
  <c r="P86" i="19"/>
  <c r="Q86" i="19"/>
  <c r="R86" i="19"/>
  <c r="S86" i="19"/>
  <c r="T86" i="19"/>
  <c r="U86" i="19"/>
  <c r="V86" i="19"/>
  <c r="O87" i="19"/>
  <c r="P87" i="19"/>
  <c r="Q87" i="19"/>
  <c r="R87" i="19"/>
  <c r="S87" i="19"/>
  <c r="T87" i="19"/>
  <c r="U87" i="19"/>
  <c r="V87" i="19"/>
  <c r="T89" i="19"/>
  <c r="O89" i="19"/>
  <c r="P89" i="19"/>
  <c r="Q89" i="19"/>
  <c r="R89" i="19"/>
  <c r="S89" i="19"/>
  <c r="U89" i="19"/>
  <c r="V89" i="19"/>
  <c r="T90" i="19"/>
  <c r="O90" i="19"/>
  <c r="P90" i="19"/>
  <c r="Q90" i="19"/>
  <c r="R90" i="19"/>
  <c r="S90" i="19"/>
  <c r="U90" i="19"/>
  <c r="V90" i="19"/>
  <c r="O91" i="19"/>
  <c r="P91" i="19"/>
  <c r="Q91" i="19"/>
  <c r="R91" i="19"/>
  <c r="S91" i="19"/>
  <c r="T91" i="19"/>
  <c r="U91" i="19"/>
  <c r="V91" i="19"/>
  <c r="Q122" i="18"/>
  <c r="P122" i="18"/>
  <c r="O122" i="18"/>
  <c r="N122" i="18"/>
  <c r="M122" i="18"/>
  <c r="L122" i="18"/>
  <c r="Q121" i="18"/>
  <c r="P121" i="18"/>
  <c r="O121" i="18"/>
  <c r="N121" i="18"/>
  <c r="M121" i="18"/>
  <c r="L121" i="18"/>
  <c r="Q120" i="18"/>
  <c r="P120" i="18"/>
  <c r="O120" i="18"/>
  <c r="N120" i="18"/>
  <c r="M120" i="18"/>
  <c r="L120" i="18"/>
  <c r="Q119" i="18"/>
  <c r="P119" i="18"/>
  <c r="O119" i="18"/>
  <c r="N119" i="18"/>
  <c r="M119" i="18"/>
  <c r="L119" i="18"/>
  <c r="Q118" i="18"/>
  <c r="P118" i="18"/>
  <c r="O118" i="18"/>
  <c r="N118" i="18"/>
  <c r="M118" i="18"/>
  <c r="L118" i="18"/>
  <c r="Q117" i="18"/>
  <c r="P117" i="18"/>
  <c r="O117" i="18"/>
  <c r="N117" i="18"/>
  <c r="M117" i="18"/>
  <c r="L117" i="18"/>
  <c r="Q115" i="18"/>
  <c r="P115" i="18"/>
  <c r="O115" i="18"/>
  <c r="N115" i="18"/>
  <c r="M115" i="18"/>
  <c r="L115" i="18"/>
  <c r="R109" i="18"/>
  <c r="Q109" i="18"/>
  <c r="P109" i="18"/>
  <c r="O109" i="18"/>
  <c r="N109" i="18"/>
  <c r="M109" i="18"/>
  <c r="R108" i="18"/>
  <c r="Q108" i="18"/>
  <c r="P108" i="18"/>
  <c r="O108" i="18"/>
  <c r="N108" i="18"/>
  <c r="M108" i="18"/>
  <c r="R107" i="18"/>
  <c r="Q107" i="18"/>
  <c r="P107" i="18"/>
  <c r="O107" i="18"/>
  <c r="N107" i="18"/>
  <c r="M107" i="18"/>
  <c r="R105" i="18"/>
  <c r="Q105" i="18"/>
  <c r="P105" i="18"/>
  <c r="O105" i="18"/>
  <c r="N105" i="18"/>
  <c r="M105" i="18"/>
  <c r="R104" i="18"/>
  <c r="Q104" i="18"/>
  <c r="P104" i="18"/>
  <c r="O104" i="18"/>
  <c r="N104" i="18"/>
  <c r="M104" i="18"/>
  <c r="R103" i="18"/>
  <c r="Q103" i="18"/>
  <c r="P103" i="18"/>
  <c r="O103" i="18"/>
  <c r="N103" i="18"/>
  <c r="M103" i="18"/>
  <c r="R101" i="18"/>
  <c r="Q101" i="18"/>
  <c r="P101" i="18"/>
  <c r="O101" i="18"/>
  <c r="N101" i="18"/>
  <c r="M101" i="18"/>
  <c r="R100" i="18"/>
  <c r="Q100" i="18"/>
  <c r="P100" i="18"/>
  <c r="O100" i="18"/>
  <c r="N100" i="18"/>
  <c r="M100" i="18"/>
  <c r="R99" i="18"/>
  <c r="Q99" i="18"/>
  <c r="P99" i="18"/>
  <c r="O99" i="18"/>
  <c r="N99" i="18"/>
  <c r="M99" i="18"/>
  <c r="R92" i="18"/>
  <c r="Q92" i="18"/>
  <c r="P92" i="18"/>
  <c r="O92" i="18"/>
  <c r="N92" i="18"/>
  <c r="M92" i="18"/>
  <c r="R91" i="18"/>
  <c r="Q91" i="18"/>
  <c r="P91" i="18"/>
  <c r="O91" i="18"/>
  <c r="N91" i="18"/>
  <c r="M91" i="18"/>
  <c r="R90" i="18"/>
  <c r="Q90" i="18"/>
  <c r="P90" i="18"/>
  <c r="O90" i="18"/>
  <c r="N90" i="18"/>
  <c r="M90" i="18"/>
  <c r="R88" i="18"/>
  <c r="Q88" i="18"/>
  <c r="P88" i="18"/>
  <c r="O88" i="18"/>
  <c r="N88" i="18"/>
  <c r="M88" i="18"/>
  <c r="R87" i="18"/>
  <c r="Q87" i="18"/>
  <c r="P87" i="18"/>
  <c r="O87" i="18"/>
  <c r="N87" i="18"/>
  <c r="M87" i="18"/>
  <c r="R86" i="18"/>
  <c r="Q86" i="18"/>
  <c r="P86" i="18"/>
  <c r="O86" i="18"/>
  <c r="N86" i="18"/>
  <c r="M86" i="18"/>
  <c r="R84" i="18"/>
  <c r="Q84" i="18"/>
  <c r="P84" i="18"/>
  <c r="O84" i="18"/>
  <c r="N84" i="18"/>
  <c r="M84" i="18"/>
  <c r="R83" i="18"/>
  <c r="Q83" i="18"/>
  <c r="P83" i="18"/>
  <c r="O83" i="18"/>
  <c r="N83" i="18"/>
  <c r="M83" i="18"/>
  <c r="R82" i="18"/>
  <c r="Q82" i="18"/>
  <c r="P82" i="18"/>
  <c r="O82" i="18"/>
  <c r="N82" i="18"/>
  <c r="M82" i="18"/>
  <c r="R75" i="18"/>
  <c r="Q75" i="18"/>
  <c r="P75" i="18"/>
  <c r="O75" i="18"/>
  <c r="N75" i="18"/>
  <c r="M75" i="18"/>
  <c r="R74" i="18"/>
  <c r="Q74" i="18"/>
  <c r="P74" i="18"/>
  <c r="O74" i="18"/>
  <c r="N74" i="18"/>
  <c r="M74" i="18"/>
  <c r="R73" i="18"/>
  <c r="Q73" i="18"/>
  <c r="P73" i="18"/>
  <c r="O73" i="18"/>
  <c r="N73" i="18"/>
  <c r="M73" i="18"/>
  <c r="R71" i="18"/>
  <c r="Q71" i="18"/>
  <c r="P71" i="18"/>
  <c r="O71" i="18"/>
  <c r="N71" i="18"/>
  <c r="M71" i="18"/>
  <c r="R70" i="18"/>
  <c r="Q70" i="18"/>
  <c r="P70" i="18"/>
  <c r="O70" i="18"/>
  <c r="N70" i="18"/>
  <c r="M70" i="18"/>
  <c r="R69" i="18"/>
  <c r="Q69" i="18"/>
  <c r="P69" i="18"/>
  <c r="O69" i="18"/>
  <c r="N69" i="18"/>
  <c r="M69" i="18"/>
  <c r="R67" i="18"/>
  <c r="Q67" i="18"/>
  <c r="P67" i="18"/>
  <c r="O67" i="18"/>
  <c r="N67" i="18"/>
  <c r="M67" i="18"/>
  <c r="R66" i="18"/>
  <c r="Q66" i="18"/>
  <c r="P66" i="18"/>
  <c r="O66" i="18"/>
  <c r="N66" i="18"/>
  <c r="M66" i="18"/>
  <c r="R65" i="18"/>
  <c r="Q65" i="18"/>
  <c r="P65" i="18"/>
  <c r="O65" i="18"/>
  <c r="N65" i="18"/>
  <c r="M65" i="18"/>
  <c r="R58" i="18"/>
  <c r="Q58" i="18"/>
  <c r="P58" i="18"/>
  <c r="O58" i="18"/>
  <c r="N58" i="18"/>
  <c r="M58" i="18"/>
  <c r="R57" i="18"/>
  <c r="Q57" i="18"/>
  <c r="P57" i="18"/>
  <c r="O57" i="18"/>
  <c r="N57" i="18"/>
  <c r="M57" i="18"/>
  <c r="R56" i="18"/>
  <c r="Q56" i="18"/>
  <c r="P56" i="18"/>
  <c r="O56" i="18"/>
  <c r="N56" i="18"/>
  <c r="M56" i="18"/>
  <c r="R54" i="18"/>
  <c r="Q54" i="18"/>
  <c r="P54" i="18"/>
  <c r="O54" i="18"/>
  <c r="N54" i="18"/>
  <c r="M54" i="18"/>
  <c r="R53" i="18"/>
  <c r="Q53" i="18"/>
  <c r="P53" i="18"/>
  <c r="O53" i="18"/>
  <c r="N53" i="18"/>
  <c r="M53" i="18"/>
  <c r="R52" i="18"/>
  <c r="Q52" i="18"/>
  <c r="P52" i="18"/>
  <c r="O52" i="18"/>
  <c r="N52" i="18"/>
  <c r="M52" i="18"/>
  <c r="Q45" i="18"/>
  <c r="P45" i="18"/>
  <c r="O45" i="18"/>
  <c r="N45" i="18"/>
  <c r="M45" i="18"/>
  <c r="L45" i="18"/>
  <c r="Q44" i="18"/>
  <c r="P44" i="18"/>
  <c r="O44" i="18"/>
  <c r="N44" i="18"/>
  <c r="M44" i="18"/>
  <c r="L44" i="18"/>
  <c r="Q43" i="18"/>
  <c r="P43" i="18"/>
  <c r="O43" i="18"/>
  <c r="N43" i="18"/>
  <c r="M43" i="18"/>
  <c r="L43" i="18"/>
  <c r="Q42" i="18"/>
  <c r="P42" i="18"/>
  <c r="O42" i="18"/>
  <c r="N42" i="18"/>
  <c r="M42" i="18"/>
  <c r="L42" i="18"/>
  <c r="Q36" i="18"/>
  <c r="P36" i="18"/>
  <c r="O36" i="18"/>
  <c r="N36" i="18"/>
  <c r="M36" i="18"/>
  <c r="L36" i="18"/>
  <c r="Q35" i="18"/>
  <c r="P35" i="18"/>
  <c r="O35" i="18"/>
  <c r="N35" i="18"/>
  <c r="M35" i="18"/>
  <c r="L35" i="18"/>
  <c r="Q34" i="18"/>
  <c r="P34" i="18"/>
  <c r="O34" i="18"/>
  <c r="N34" i="18"/>
  <c r="M34" i="18"/>
  <c r="L34" i="18"/>
  <c r="R91" i="16"/>
  <c r="Q91" i="16"/>
  <c r="N91" i="16"/>
  <c r="M91" i="16"/>
  <c r="R90" i="16"/>
  <c r="Q90" i="16"/>
  <c r="N90" i="16"/>
  <c r="M90" i="16"/>
  <c r="R89" i="16"/>
  <c r="Q89" i="16"/>
  <c r="N89" i="16"/>
  <c r="M89" i="16"/>
  <c r="R87" i="16"/>
  <c r="Q87" i="16"/>
  <c r="N87" i="16"/>
  <c r="M87" i="16"/>
  <c r="R86" i="16"/>
  <c r="Q86" i="16"/>
  <c r="N86" i="16"/>
  <c r="M86" i="16"/>
  <c r="R85" i="16"/>
  <c r="Q85" i="16"/>
  <c r="N85" i="16"/>
  <c r="M85" i="16"/>
  <c r="R83" i="16"/>
  <c r="Q83" i="16"/>
  <c r="N83" i="16"/>
  <c r="M83" i="16"/>
  <c r="R82" i="16"/>
  <c r="Q82" i="16"/>
  <c r="N82" i="16"/>
  <c r="M82" i="16"/>
  <c r="R81" i="16"/>
  <c r="Q81" i="16"/>
  <c r="N81" i="16"/>
  <c r="M81" i="16"/>
  <c r="R74" i="16"/>
  <c r="Q74" i="16"/>
  <c r="N74" i="16"/>
  <c r="M74" i="16"/>
  <c r="R73" i="16"/>
  <c r="Q73" i="16"/>
  <c r="N73" i="16"/>
  <c r="M73" i="16"/>
  <c r="R72" i="16"/>
  <c r="Q72" i="16"/>
  <c r="N72" i="16"/>
  <c r="M72" i="16"/>
  <c r="R70" i="16"/>
  <c r="Q70" i="16"/>
  <c r="N70" i="16"/>
  <c r="M70" i="16"/>
  <c r="R69" i="16"/>
  <c r="Q69" i="16"/>
  <c r="N69" i="16"/>
  <c r="M69" i="16"/>
  <c r="R68" i="16"/>
  <c r="Q68" i="16"/>
  <c r="N68" i="16"/>
  <c r="M68" i="16"/>
  <c r="R66" i="16"/>
  <c r="Q66" i="16"/>
  <c r="N66" i="16"/>
  <c r="M66" i="16"/>
  <c r="R65" i="16"/>
  <c r="Q65" i="16"/>
  <c r="N65" i="16"/>
  <c r="M65" i="16"/>
  <c r="R64" i="16"/>
  <c r="Q64" i="16"/>
  <c r="N64" i="16"/>
  <c r="M64" i="16"/>
  <c r="R57" i="16"/>
  <c r="Q57" i="16"/>
  <c r="P57" i="16"/>
  <c r="O57" i="16"/>
  <c r="N57" i="16"/>
  <c r="M57" i="16"/>
  <c r="R56" i="16"/>
  <c r="Q56" i="16"/>
  <c r="P56" i="16"/>
  <c r="O56" i="16"/>
  <c r="N56" i="16"/>
  <c r="M56" i="16"/>
  <c r="R55" i="16"/>
  <c r="Q55" i="16"/>
  <c r="P55" i="16"/>
  <c r="O55" i="16"/>
  <c r="N55" i="16"/>
  <c r="M55" i="16"/>
  <c r="R53" i="16"/>
  <c r="Q53" i="16"/>
  <c r="P53" i="16"/>
  <c r="O53" i="16"/>
  <c r="N53" i="16"/>
  <c r="M53" i="16"/>
  <c r="R52" i="16"/>
  <c r="Q52" i="16"/>
  <c r="P52" i="16"/>
  <c r="O52" i="16"/>
  <c r="N52" i="16"/>
  <c r="M52" i="16"/>
  <c r="R51" i="16"/>
  <c r="Q51" i="16"/>
  <c r="P51" i="16"/>
  <c r="O51" i="16"/>
  <c r="N51" i="16"/>
  <c r="M51" i="16"/>
  <c r="R49" i="16"/>
  <c r="Q49" i="16"/>
  <c r="P49" i="16"/>
  <c r="O49" i="16"/>
  <c r="N49" i="16"/>
  <c r="M49" i="16"/>
  <c r="R48" i="16"/>
  <c r="Q48" i="16"/>
  <c r="P48" i="16"/>
  <c r="O48" i="16"/>
  <c r="N48" i="16"/>
  <c r="M48" i="16"/>
  <c r="R47" i="16"/>
  <c r="Q47" i="16"/>
  <c r="P47" i="16"/>
  <c r="O47" i="16"/>
  <c r="N47" i="16"/>
  <c r="M47" i="16"/>
  <c r="R40" i="16"/>
  <c r="Q40" i="16"/>
  <c r="P40" i="16"/>
  <c r="O40" i="16"/>
  <c r="N40" i="16"/>
  <c r="M40" i="16"/>
  <c r="R39" i="16"/>
  <c r="Q39" i="16"/>
  <c r="P39" i="16"/>
  <c r="O39" i="16"/>
  <c r="N39" i="16"/>
  <c r="M39" i="16"/>
  <c r="R38" i="16"/>
  <c r="Q38" i="16"/>
  <c r="P38" i="16"/>
  <c r="O38" i="16"/>
  <c r="N38" i="16"/>
  <c r="M38" i="16"/>
  <c r="R36" i="16"/>
  <c r="Q36" i="16"/>
  <c r="P36" i="16"/>
  <c r="N36" i="16"/>
  <c r="M36" i="16"/>
  <c r="R35" i="16"/>
  <c r="Q35" i="16"/>
  <c r="P35" i="16"/>
  <c r="O35" i="16"/>
  <c r="N35" i="16"/>
  <c r="M35" i="16"/>
  <c r="R34" i="16"/>
  <c r="Q34" i="16"/>
  <c r="P34" i="16"/>
  <c r="O34" i="16"/>
  <c r="N34" i="16"/>
  <c r="M34" i="16"/>
  <c r="Q27" i="16"/>
  <c r="P27" i="16"/>
  <c r="O27" i="16"/>
  <c r="N27" i="16"/>
  <c r="M27" i="16"/>
  <c r="L27" i="16"/>
  <c r="Q26" i="16"/>
  <c r="P26" i="16"/>
  <c r="O26" i="16"/>
  <c r="N26" i="16"/>
  <c r="M26" i="16"/>
  <c r="L26" i="16"/>
  <c r="Q25" i="16"/>
  <c r="P25" i="16"/>
  <c r="O25" i="16"/>
  <c r="N25" i="16"/>
  <c r="M25" i="16"/>
  <c r="L25" i="16"/>
  <c r="Q24" i="16"/>
  <c r="P24" i="16"/>
  <c r="O24" i="16"/>
  <c r="N24" i="16"/>
  <c r="M24" i="16"/>
  <c r="L24" i="16"/>
  <c r="Q18" i="16"/>
  <c r="P18" i="16"/>
  <c r="O18" i="16"/>
  <c r="N18" i="16"/>
  <c r="M18" i="16"/>
  <c r="L18" i="16"/>
  <c r="Q17" i="16"/>
  <c r="P17" i="16"/>
  <c r="O17" i="16"/>
  <c r="N17" i="16"/>
  <c r="M17" i="16"/>
  <c r="L17" i="16"/>
  <c r="Q16" i="16"/>
  <c r="P16" i="16"/>
  <c r="O16" i="16"/>
  <c r="N16" i="16"/>
  <c r="M16" i="16"/>
  <c r="L16" i="16"/>
  <c r="I76" i="18" l="1"/>
  <c r="I59" i="18"/>
  <c r="I93" i="18"/>
  <c r="I110" i="18"/>
</calcChain>
</file>

<file path=xl/sharedStrings.xml><?xml version="1.0" encoding="utf-8"?>
<sst xmlns="http://schemas.openxmlformats.org/spreadsheetml/2006/main" count="2338" uniqueCount="134">
  <si>
    <t>Total Completion Rate</t>
  </si>
  <si>
    <t>Completion at Same Institution</t>
  </si>
  <si>
    <t>Completion at Different Institution</t>
  </si>
  <si>
    <t>Still Enrolled (At Any Institution)</t>
  </si>
  <si>
    <t>Not Enrolled (At Any Institution)</t>
  </si>
  <si>
    <t>Two-Year</t>
  </si>
  <si>
    <t>Four-Year</t>
  </si>
  <si>
    <t>Overall</t>
  </si>
  <si>
    <t>Mixed Enrollment</t>
  </si>
  <si>
    <t>Age Group</t>
  </si>
  <si>
    <t>Enrollment Intensity</t>
  </si>
  <si>
    <t>Subsequent Completion at a Four-Year</t>
  </si>
  <si>
    <t>Total Four-Year Completion Rate</t>
  </si>
  <si>
    <t>Completion At Same Institution</t>
  </si>
  <si>
    <t>Completion At Different Institution, In-State</t>
  </si>
  <si>
    <t>Completion At Different Institution, Out-Of-State</t>
  </si>
  <si>
    <t xml:space="preserve">*Note: Students who began at multistate institutions are not included in the rates presented in this table. </t>
  </si>
  <si>
    <t>* Note: Students who began at multistate institutions are not included in the rates presented in this table.</t>
  </si>
  <si>
    <t>Completion At Different Institution, Multiple State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</si>
  <si>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Same Institution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</si>
  <si>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Different Institution</t>
    </r>
  </si>
  <si>
    <t>Four-Year Public</t>
  </si>
  <si>
    <t>Four-Year Private Nonprofit</t>
  </si>
  <si>
    <t>Four-Year Private For-Profit</t>
  </si>
  <si>
    <t>Two-Year Public</t>
  </si>
  <si>
    <t>Two-Year Private Nonprofit</t>
  </si>
  <si>
    <t>Two-Year Private For-Profit</t>
  </si>
  <si>
    <t>20 and Younger</t>
  </si>
  <si>
    <t>Older than 24</t>
  </si>
  <si>
    <t>Men</t>
  </si>
  <si>
    <t>Women</t>
  </si>
  <si>
    <t>Gender</t>
  </si>
  <si>
    <t xml:space="preserve">Women </t>
  </si>
  <si>
    <t xml:space="preserve">Total Four-Year Completions </t>
  </si>
  <si>
    <t xml:space="preserve"> </t>
  </si>
  <si>
    <t>Exclusively Full-Time</t>
  </si>
  <si>
    <t>Exclusively Part-Time</t>
  </si>
  <si>
    <t>Age at First Entry</t>
  </si>
  <si>
    <t>Completion Rates for Students Who Began at Four-Year Private For-Profit Institutions</t>
  </si>
  <si>
    <t>Completion Rates Across State Lines</t>
  </si>
  <si>
    <t xml:space="preserve">Completion rates for students who began at Multistate institutions </t>
  </si>
  <si>
    <t>Completion Rates for Students Who Began at Four-Year Private Nonprofit Institutions</t>
  </si>
  <si>
    <t>Completion Rates for Non Degree Seeking Students Who Began at Two-Year Public Institutions</t>
  </si>
  <si>
    <t>Completion Rates for Students Who Began at Two-Year Public Institutions</t>
  </si>
  <si>
    <t xml:space="preserve">Completion Rates for Students Who Began at Four-Year Public Institutions </t>
  </si>
  <si>
    <t>Overall Completion Rates</t>
  </si>
  <si>
    <t>&gt;20 - 24</t>
  </si>
  <si>
    <t xml:space="preserve">   </t>
  </si>
  <si>
    <t>Unweighted Count</t>
  </si>
  <si>
    <t>Percentage</t>
  </si>
  <si>
    <t>Data in this table are displayed in the report in Figure 2.</t>
  </si>
  <si>
    <t>Data in this table are displayed in the report in Figure 3.</t>
  </si>
  <si>
    <t>Percentage of Age Group</t>
  </si>
  <si>
    <t>Data in this table are displayed in the report in Figure 4.</t>
  </si>
  <si>
    <t>Percentage of Gender</t>
  </si>
  <si>
    <t>Institution Type</t>
  </si>
  <si>
    <t xml:space="preserve">Percentage </t>
  </si>
  <si>
    <t>Data in this table are displayed in the report in Figure 1.</t>
  </si>
  <si>
    <t>Weighted Count</t>
  </si>
  <si>
    <t>Percentage of Age
Group</t>
  </si>
  <si>
    <t>Table 1. Fall 2010 Cohort by Age at First Entry and Enrollment Intensity</t>
  </si>
  <si>
    <t>Table 3. Fall 2010 Cohort by Age at First Entry and Enrollment Intensity</t>
  </si>
  <si>
    <t>Table 4. Fall 2010 Cohort by Gender</t>
  </si>
  <si>
    <t>Table 2. Fall 2010 Cohort by Enrollment Intensity</t>
  </si>
  <si>
    <t>Table 1. Fall 2010 Cohort by Age at First Entry</t>
  </si>
  <si>
    <t>Table 5. Fall 2010 Cohort by Gender and Age at First Entry</t>
  </si>
  <si>
    <t>Table 6. Fall 2010 Cohort by Starting Institution Type</t>
  </si>
  <si>
    <t>Total</t>
  </si>
  <si>
    <t>Full-Time</t>
  </si>
  <si>
    <t>Part-Time</t>
  </si>
  <si>
    <t xml:space="preserve">Table S-3. Eight-Year Outcomes for Fall 2008 Cohort by Starting Institution Type (N=2,633,470)  
  </t>
  </si>
  <si>
    <t>Age Missing</t>
  </si>
  <si>
    <t xml:space="preserve">Table S-1. Eight-Year Outcomes for Fall 2008 Cohort by Enrollment Intensity (N=2,633,470)  
</t>
  </si>
  <si>
    <t xml:space="preserve">Table S-2. Eight-Year Outcomes for Fall 2008 Cohort by Age at First Entry (N=2,633,470) 
</t>
  </si>
  <si>
    <t>*The overall excludes students with gender data missing (5.86 percent of the cohort).</t>
  </si>
  <si>
    <t>Table 7. Six-Year Outcomes by Enrollment Intensity (N=2,911,634)</t>
  </si>
  <si>
    <t>Table 7a. Six-Year Outcomes by Enrollment Intensity for Students Who Started at Four-year Institutions (N=1,818,377)</t>
  </si>
  <si>
    <t>Table 7b. Six-Year Outcomes by Enrollment Intensity for Students Who Started at Two-year Institutions (N=1,093,256)</t>
  </si>
  <si>
    <t>Table 8.  Six-Year Outcomes by Gender (N=2,911,634)</t>
  </si>
  <si>
    <t>Table 9.  Six-Year Outcomes by Age at First Entry (N=2,911,634)</t>
  </si>
  <si>
    <t>Table 10.  Six-Year Outcomes by Gender and Age at First Entry (N=2,739,008)</t>
  </si>
  <si>
    <t>Table 11.  Six-Year Outcomes by Age at First Entry and Enrollment Intensity  (N=2,907,845)</t>
  </si>
  <si>
    <t>Table 12.  Six-Year Outcomes of Men by Age at First Entry  and Enrollment Intensity (N=1,233,617)</t>
  </si>
  <si>
    <t>Table 13.  Six-Year Outcomes of Women by Age at First Entry  and Enrollment Intensity (N=1,503,932)</t>
  </si>
  <si>
    <t>Table 14.  Six-Year Outcomes by Starting Institution Type  (N=2,911,634)</t>
  </si>
  <si>
    <t>Table 15.  Six-Year Outcomes for Students Who Started at Four-Year Public Institutions by Enrollment Intensity  (N=1,222,120)</t>
  </si>
  <si>
    <t>Table 16.  Six-Year Outcomes for Students Who Started at Four-Year Public Institutions by Gender (N=1,222,120)</t>
  </si>
  <si>
    <t>Table 17.  Six-Year Outcomes for Students Who Started at Four-Year Public Institutions by Age at First Entry (N=1,222,120)</t>
  </si>
  <si>
    <t>Table 18. Six-Year Outcomes for Students Who Started at Four-Year Public Institutions by Gender and Age at First Entry (N=1,148,947)</t>
  </si>
  <si>
    <t>Table 19.  Six-Year Outcomes for Students Who Started at Four-Year Public Institutions by Age at First Entry and Enrollment Intensity  (N=1,221,685)</t>
  </si>
  <si>
    <t>Table 20.  Six-Year Outcomes of Men Who Started at Four-Year Public Institutions by Age at First Entry and Enrollment Intensity (N=526,746)</t>
  </si>
  <si>
    <t>Table 21. Six-Year Outcomes of Women Who Started at Four-Year Public Institutions by Age at First Entry and Enrollment Intensity (N=622,054)</t>
  </si>
  <si>
    <t>Table 27. Overall Completion Rates of Men by Age at First Entry and Enrollment Intensity for Students Who Started at Two‐Year Public Institutions (N=462,048)</t>
  </si>
  <si>
    <t>Table 28. Overall Completion Rates of Women by Age at First Entry and Enrollment Intensity for Students Who Started at Two‐Year Public Institutions (N=557,852)</t>
  </si>
  <si>
    <t>Table 22. Six‐Year Outcomes and First Completion for Students Who Started at Two‐Year Public Institutions by Enrollment Intensity (N=1,088,813)</t>
  </si>
  <si>
    <t>Table 23. Six‐Year Outcomes and First Completion for Students Who Started at Two‐Year Public Institutions by Gender (N=1,088,813)</t>
  </si>
  <si>
    <t>Table 24. Six‐Year Outcomes and First Completion for Students Who Started at Two‐Year Public Institutions by Age at First Entry (N=1,088,813)</t>
  </si>
  <si>
    <t>Table 25. Six‐Year Outcomes and First Completion for Students Who Started at Two‐Year Public Institutions by Gender and Age at First Entry (N=1,019,956)</t>
  </si>
  <si>
    <t>Table 26. Six‐Year Outcomes and First Completion for Students Who Started at Two‐Year Public Institutions by Age at First Entry and Enrollment Intensity (N=1,087,477)</t>
  </si>
  <si>
    <t>Table 29. Six‐Year Outcomes and First Completion for Non‐Degree‐Seeking Students Who Started at Two‐Year Public Institutions by Enrollment Intensity (N=514,669)</t>
  </si>
  <si>
    <t>Table 30. Six‐Year Outcomes and First Completion for Non‐Degree‐Seeking Students Who Started at Two‐Year Public Institutions by Gender (N=514,669)</t>
  </si>
  <si>
    <t>Table 31. Six‐Year Outcomes and First Completion for Non‐Degree‐Seeking Students Who Started at Two‐Year Public Institutions by Age at First Entry (N=514,669)</t>
  </si>
  <si>
    <t>Table 32. Six‐Year Outcomes and First Completion for Non‐Degree‐Seeking Students Who Started at Two‐Year Public Institutions by Gender and Age at First Entry (N=482,696)</t>
  </si>
  <si>
    <t>Table 33. Six‐Year Outcomes and First Completion for Non‐Degree‐Seeking Students Who Started at Two‐Year Public Institutions by Age at First Entry and Enrollment Intensity (N=512,127)</t>
  </si>
  <si>
    <t>Table 34. Six‐Year Outcomes and First Completion for Male Non‐Degree‐Seeking Students Who Started at Two‐Year Public Institutions by Age at First Entry and Enrollment Intensity (N=222,416)</t>
  </si>
  <si>
    <t>Table 35. Six‐Year Outcomes and First Completion for Female Non‐Degree‐Seeking Students Who Started at Two‐Year Public Institutions by Age at First Entry and Enrollment Intensity (N=259,495)</t>
  </si>
  <si>
    <t>Table 36. Six‐Year Outcomes for Students Who Started at Four‐Year Private Nonprofit Institutions by Enrollment Intensity (N=490,006)</t>
  </si>
  <si>
    <t>Table 37. Six‐Year Outcomes for Students Who Started at Four‐Year Private Nonprofit Institutions by Gender (N=490,006)</t>
  </si>
  <si>
    <t>Table 38. Six‐Year Outcomes for Students Who Started at Four‐Year Private Nonprofit Institutions by Age at First Entry (N=490,006)</t>
  </si>
  <si>
    <t>Table 39. Six‐Year Outcomes for Students Who Started at Four‐Year Private Nonprofit Institutions by Gender and Age at First Entry (N=463,412)</t>
  </si>
  <si>
    <t>Table 40. Six‐Year Outcomes for Students Who Started at Four‐Year Private Nonprofit Institutions by Age at First Entry and Enrollment Intensity (N=488,410)</t>
  </si>
  <si>
    <t>Table 41. Overall Completion Rates of Men Who Started at Four‐Year Private Nonprofit Institutions by Age at First Entry and Enrollment Intensity (N=203,419)</t>
  </si>
  <si>
    <t>Table 42. Overall Completion Rates of Women Who Started at Four‐Year Private Nonprofit Institutions by Age at First Entry and Enrollment Intensity (N=259,109)</t>
  </si>
  <si>
    <t>Table 43. Six‐Year Outcomes for Students Who Started at Four‐Year Private For‐Profit Institutions by Enrollment Intensity (N=106,251)</t>
  </si>
  <si>
    <t>Table 44. Six‐Year Outcomes for Students Who Started at Four‐Year Private For‐Profit Institutions by Gender (N=106,251)</t>
  </si>
  <si>
    <t>Table 45. Six‐Year Outcomes for Students Who Started at Four‐Year Private For‐Profit Institutions by Age at First Entry (N=106,251)</t>
  </si>
  <si>
    <t>Table 46. Six‐Year Outcomes for Students Who Started at Four‐Year Private For‐Profit Institutions by Gender and Age at First Entry (N=102,582)</t>
  </si>
  <si>
    <t>Table 47. Six‐Year Outcomes for Students Who Started at Four‐Year Private For‐Profit Institutions by Age at First Entry and Enrollment Intensity (N=105,870)</t>
  </si>
  <si>
    <t>Table 48. Six‐Year Outcomes for Men Who Started at Four‐Year Private For‐Profit Institutions by Age at First Entry and Enrollment Intensity (N=39,112)</t>
  </si>
  <si>
    <t>Table 49. Six‐Year Outcomes for Women Who Started at Four‐Year Private For‐Profit Institutions by Age at First Entry and Enrollment Intensity (N=63,101)</t>
  </si>
  <si>
    <t>Table 50. Completion Rates at Different Institutions Across State Lines by Enrollment Intensity (N=2,811,171)</t>
  </si>
  <si>
    <t>Table 51. Completion Rates at Different Institutions Across State Lines by Gender (N=2,811,171)</t>
  </si>
  <si>
    <t>Table 52. Completion Rates at Different Institutions Across State Lines by Age at First Entry (N=2,811,171)</t>
  </si>
  <si>
    <t>Table 53. Completion Rates at Different Institutions Across State Lines by Gender and Age at First Entry (N=2,641,793)</t>
  </si>
  <si>
    <t>Table 54. Completion Rates at Different Institutions Across State Lines by Age at First Entry and Enrollment Intensity (N=2,807,744)</t>
  </si>
  <si>
    <t>Table 55. Completion Rates for Men at Different Institutions Across State Lines by Age at First Entry and Enrollment Intensity (N=1,194,114)</t>
  </si>
  <si>
    <t>Table 56. Completion Rates for Women at Different Institutions Across State Lines by Age at First Entry and Enrollment Intensity (N=1,446,567)</t>
  </si>
  <si>
    <t>Table 57. Completion Rates for Students Who Started at Multistate Institutions by Enrollment Intensity (N=100,462)</t>
  </si>
  <si>
    <t>Table 58. Completion Rates for Students Who Started at Multistate Institutions by Gender (N=100,462)</t>
  </si>
  <si>
    <t>Table 59. Completion Rates for Students Who Started at Multistate Institutions by Age at First Entry (N=100,462)</t>
  </si>
  <si>
    <t>Table 61. Completion Rates for Students Who Started at Multistate Institutions by Age at First Entry and Enrollment Intensity (N=100,096)</t>
  </si>
  <si>
    <t>Table 62. Completion Rates for Men Who Started at Multistate Institutions by Age at First Entry and Enrollment Intensity (N=39,504)</t>
  </si>
  <si>
    <t>Table 63. Completion Rates for Women Who Started at Multistate Institutions by Age at First Entry and Enrollment Intensity (N=57,367)</t>
  </si>
  <si>
    <t>Table 60. Completion Rates for Students Who Started at Multistate Institutions by Gender and Age at First Entry (N=97,217)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</si>
</sst>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19" fillId="0" borderId="0" xfId="0" applyFont="1" applyBorder="1"/>
    <xf numFmtId="0" fontId="0" fillId="0" borderId="0" xfId="0"/>
    <xf numFmtId="4" fontId="19" fillId="0" borderId="0" xfId="0" applyNumberFormat="1" applyFont="1" applyBorder="1"/>
    <xf numFmtId="0" fontId="19" fillId="0" borderId="10" xfId="0" applyFont="1" applyFill="1" applyBorder="1"/>
    <xf numFmtId="2" fontId="19" fillId="0" borderId="0" xfId="0" applyNumberFormat="1" applyFont="1" applyBorder="1"/>
    <xf numFmtId="0" fontId="20" fillId="0" borderId="0" xfId="0" applyFont="1" applyBorder="1" applyAlignment="1">
      <alignment vertical="top"/>
    </xf>
    <xf numFmtId="0" fontId="19" fillId="0" borderId="0" xfId="0" applyFont="1" applyFill="1" applyBorder="1"/>
    <xf numFmtId="3" fontId="19" fillId="0" borderId="0" xfId="0" applyNumberFormat="1" applyFont="1" applyBorder="1"/>
    <xf numFmtId="0" fontId="20" fillId="0" borderId="0" xfId="0" applyFont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 vertical="top" wrapText="1"/>
    </xf>
    <xf numFmtId="4" fontId="19" fillId="0" borderId="0" xfId="0" applyNumberFormat="1" applyFont="1" applyFill="1" applyBorder="1"/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0" fontId="20" fillId="0" borderId="10" xfId="0" applyFont="1" applyBorder="1"/>
    <xf numFmtId="3" fontId="19" fillId="0" borderId="10" xfId="0" applyNumberFormat="1" applyFont="1" applyFill="1" applyBorder="1"/>
    <xf numFmtId="0" fontId="20" fillId="0" borderId="16" xfId="0" applyFont="1" applyFill="1" applyBorder="1" applyAlignment="1">
      <alignment horizontal="left" vertical="center" wrapText="1"/>
    </xf>
    <xf numFmtId="0" fontId="22" fillId="0" borderId="0" xfId="0" applyFont="1" applyFill="1" applyBorder="1"/>
    <xf numFmtId="0" fontId="20" fillId="0" borderId="10" xfId="0" applyFont="1" applyFill="1" applyBorder="1" applyAlignment="1">
      <alignment horizontal="left" vertical="center" wrapText="1"/>
    </xf>
    <xf numFmtId="3" fontId="0" fillId="0" borderId="0" xfId="0" applyNumberFormat="1"/>
    <xf numFmtId="3" fontId="20" fillId="0" borderId="0" xfId="0" applyNumberFormat="1" applyFont="1" applyBorder="1"/>
    <xf numFmtId="3" fontId="20" fillId="0" borderId="0" xfId="0" applyNumberFormat="1" applyFont="1" applyFill="1" applyBorder="1"/>
    <xf numFmtId="3" fontId="20" fillId="0" borderId="16" xfId="0" applyNumberFormat="1" applyFont="1" applyFill="1" applyBorder="1" applyAlignment="1">
      <alignment horizontal="left" vertical="center" wrapText="1"/>
    </xf>
    <xf numFmtId="0" fontId="20" fillId="0" borderId="10" xfId="0" applyFont="1" applyFill="1" applyBorder="1"/>
    <xf numFmtId="3" fontId="20" fillId="0" borderId="10" xfId="0" applyNumberFormat="1" applyFont="1" applyFill="1" applyBorder="1"/>
    <xf numFmtId="3" fontId="18" fillId="0" borderId="0" xfId="0" applyNumberFormat="1" applyFont="1" applyFill="1"/>
    <xf numFmtId="3" fontId="20" fillId="0" borderId="10" xfId="0" applyNumberFormat="1" applyFont="1" applyFill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right" vertical="center" wrapText="1"/>
    </xf>
    <xf numFmtId="3" fontId="19" fillId="0" borderId="10" xfId="0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/>
    <xf numFmtId="2" fontId="19" fillId="0" borderId="0" xfId="0" applyNumberFormat="1" applyFont="1" applyFill="1" applyBorder="1"/>
    <xf numFmtId="0" fontId="20" fillId="0" borderId="1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horizontal="left" vertical="center" wrapText="1"/>
    </xf>
    <xf numFmtId="4" fontId="20" fillId="0" borderId="0" xfId="0" applyNumberFormat="1" applyFont="1" applyFill="1" applyBorder="1"/>
    <xf numFmtId="4" fontId="0" fillId="0" borderId="0" xfId="0" applyNumberFormat="1"/>
    <xf numFmtId="4" fontId="20" fillId="0" borderId="16" xfId="0" applyNumberFormat="1" applyFont="1" applyFill="1" applyBorder="1" applyAlignment="1">
      <alignment horizontal="left" vertical="center" wrapText="1"/>
    </xf>
    <xf numFmtId="4" fontId="19" fillId="0" borderId="10" xfId="0" applyNumberFormat="1" applyFont="1" applyFill="1" applyBorder="1"/>
    <xf numFmtId="4" fontId="20" fillId="0" borderId="1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/>
    <xf numFmtId="3" fontId="19" fillId="0" borderId="0" xfId="0" applyNumberFormat="1" applyFont="1" applyFill="1" applyBorder="1" applyAlignment="1">
      <alignment vertical="top" wrapText="1"/>
    </xf>
    <xf numFmtId="2" fontId="20" fillId="0" borderId="10" xfId="0" applyNumberFormat="1" applyFont="1" applyFill="1" applyBorder="1"/>
    <xf numFmtId="3" fontId="20" fillId="0" borderId="10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2" fontId="20" fillId="0" borderId="16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22" fillId="0" borderId="0" xfId="0" applyFont="1" applyFill="1"/>
    <xf numFmtId="3" fontId="22" fillId="0" borderId="0" xfId="0" applyNumberFormat="1" applyFont="1" applyFill="1"/>
    <xf numFmtId="3" fontId="23" fillId="0" borderId="0" xfId="0" applyNumberFormat="1" applyFont="1" applyFill="1" applyBorder="1"/>
    <xf numFmtId="2" fontId="23" fillId="0" borderId="0" xfId="0" applyNumberFormat="1" applyFont="1" applyFill="1" applyBorder="1"/>
    <xf numFmtId="0" fontId="0" fillId="0" borderId="0" xfId="0" applyFill="1"/>
    <xf numFmtId="2" fontId="0" fillId="0" borderId="0" xfId="0" applyNumberFormat="1"/>
    <xf numFmtId="0" fontId="25" fillId="0" borderId="0" xfId="0" applyFont="1"/>
    <xf numFmtId="0" fontId="16" fillId="0" borderId="11" xfId="0" applyFont="1" applyFill="1" applyBorder="1" applyAlignment="1">
      <alignment vertical="center"/>
    </xf>
    <xf numFmtId="3" fontId="20" fillId="0" borderId="10" xfId="0" applyNumberFormat="1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left"/>
    </xf>
    <xf numFmtId="3" fontId="20" fillId="0" borderId="10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27" fillId="0" borderId="0" xfId="0" applyFont="1" applyFill="1" applyBorder="1"/>
    <xf numFmtId="3" fontId="20" fillId="0" borderId="1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20" fillId="0" borderId="11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165" fontId="0" fillId="0" borderId="0" xfId="0" applyNumberFormat="1"/>
    <xf numFmtId="3" fontId="19" fillId="0" borderId="0" xfId="0" applyNumberFormat="1" applyFont="1" applyFill="1"/>
    <xf numFmtId="164" fontId="19" fillId="0" borderId="0" xfId="42" applyNumberFormat="1" applyFont="1" applyFill="1" applyAlignment="1"/>
    <xf numFmtId="164" fontId="19" fillId="0" borderId="10" xfId="42" applyNumberFormat="1" applyFont="1" applyFill="1" applyBorder="1"/>
    <xf numFmtId="0" fontId="19" fillId="0" borderId="0" xfId="0" applyFont="1" applyFill="1" applyBorder="1"/>
    <xf numFmtId="2" fontId="19" fillId="0" borderId="10" xfId="0" applyNumberFormat="1" applyFont="1" applyBorder="1"/>
    <xf numFmtId="3" fontId="19" fillId="0" borderId="0" xfId="0" applyNumberFormat="1" applyFont="1" applyFill="1" applyBorder="1"/>
    <xf numFmtId="3" fontId="19" fillId="0" borderId="10" xfId="0" applyNumberFormat="1" applyFont="1" applyFill="1" applyBorder="1"/>
    <xf numFmtId="4" fontId="19" fillId="0" borderId="10" xfId="0" applyNumberFormat="1" applyFont="1" applyBorder="1"/>
    <xf numFmtId="0" fontId="0" fillId="0" borderId="0" xfId="0"/>
    <xf numFmtId="3" fontId="23" fillId="0" borderId="10" xfId="0" applyNumberFormat="1" applyFont="1" applyFill="1" applyBorder="1"/>
    <xf numFmtId="3" fontId="23" fillId="0" borderId="0" xfId="0" applyNumberFormat="1" applyFont="1" applyFill="1" applyBorder="1"/>
    <xf numFmtId="4" fontId="23" fillId="0" borderId="0" xfId="0" applyNumberFormat="1" applyFont="1" applyFill="1" applyBorder="1"/>
    <xf numFmtId="0" fontId="19" fillId="0" borderId="0" xfId="0" applyNumberFormat="1" applyFont="1" applyFill="1" applyBorder="1"/>
    <xf numFmtId="0" fontId="23" fillId="0" borderId="0" xfId="0" applyNumberFormat="1" applyFont="1" applyFill="1" applyBorder="1"/>
    <xf numFmtId="2" fontId="0" fillId="0" borderId="0" xfId="43" applyNumberFormat="1" applyFont="1"/>
    <xf numFmtId="10" fontId="0" fillId="0" borderId="0" xfId="0" applyNumberFormat="1"/>
    <xf numFmtId="2" fontId="20" fillId="0" borderId="10" xfId="43" applyNumberFormat="1" applyFont="1" applyFill="1" applyBorder="1" applyAlignment="1">
      <alignment vertical="top" wrapText="1"/>
    </xf>
    <xf numFmtId="2" fontId="19" fillId="0" borderId="0" xfId="43" applyNumberFormat="1" applyFont="1" applyFill="1" applyBorder="1"/>
    <xf numFmtId="2" fontId="23" fillId="0" borderId="0" xfId="43" applyNumberFormat="1" applyFont="1" applyFill="1" applyBorder="1"/>
    <xf numFmtId="2" fontId="20" fillId="0" borderId="10" xfId="43" applyNumberFormat="1" applyFont="1" applyFill="1" applyBorder="1"/>
    <xf numFmtId="2" fontId="19" fillId="0" borderId="10" xfId="43" applyNumberFormat="1" applyFont="1" applyFill="1" applyBorder="1"/>
    <xf numFmtId="2" fontId="20" fillId="0" borderId="10" xfId="43" applyNumberFormat="1" applyFont="1" applyFill="1" applyBorder="1" applyAlignment="1">
      <alignment horizontal="right" vertical="center" wrapText="1"/>
    </xf>
    <xf numFmtId="2" fontId="19" fillId="0" borderId="10" xfId="43" applyNumberFormat="1" applyFont="1" applyFill="1" applyBorder="1" applyAlignment="1">
      <alignment vertical="top" wrapText="1"/>
    </xf>
    <xf numFmtId="2" fontId="23" fillId="0" borderId="10" xfId="43" applyNumberFormat="1" applyFont="1" applyFill="1" applyBorder="1"/>
    <xf numFmtId="0" fontId="20" fillId="0" borderId="0" xfId="0" applyFont="1" applyFill="1" applyBorder="1" applyAlignment="1">
      <alignment horizontal="right"/>
    </xf>
    <xf numFmtId="2" fontId="20" fillId="0" borderId="10" xfId="0" applyNumberFormat="1" applyFont="1" applyFill="1" applyBorder="1" applyAlignment="1">
      <alignment vertical="top"/>
    </xf>
    <xf numFmtId="3" fontId="19" fillId="0" borderId="14" xfId="0" applyNumberFormat="1" applyFont="1" applyFill="1" applyBorder="1"/>
    <xf numFmtId="3" fontId="19" fillId="0" borderId="10" xfId="0" applyNumberFormat="1" applyFont="1" applyFill="1" applyBorder="1" applyAlignment="1">
      <alignment horizontal="right"/>
    </xf>
    <xf numFmtId="4" fontId="20" fillId="0" borderId="10" xfId="0" applyNumberFormat="1" applyFont="1" applyFill="1" applyBorder="1"/>
    <xf numFmtId="4" fontId="18" fillId="0" borderId="0" xfId="0" applyNumberFormat="1" applyFont="1" applyFill="1"/>
    <xf numFmtId="4" fontId="20" fillId="0" borderId="10" xfId="0" applyNumberFormat="1" applyFont="1" applyFill="1" applyBorder="1" applyAlignment="1">
      <alignment vertical="top"/>
    </xf>
    <xf numFmtId="2" fontId="19" fillId="0" borderId="10" xfId="43" applyNumberFormat="1" applyFont="1" applyBorder="1"/>
    <xf numFmtId="2" fontId="20" fillId="0" borderId="10" xfId="43" applyNumberFormat="1" applyFont="1" applyBorder="1"/>
    <xf numFmtId="0" fontId="0" fillId="0" borderId="0" xfId="0" applyBorder="1"/>
    <xf numFmtId="3" fontId="19" fillId="0" borderId="0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vertical="top"/>
    </xf>
    <xf numFmtId="3" fontId="20" fillId="0" borderId="12" xfId="0" applyNumberFormat="1" applyFont="1" applyFill="1" applyBorder="1" applyAlignment="1">
      <alignment vertical="top"/>
    </xf>
    <xf numFmtId="4" fontId="20" fillId="0" borderId="13" xfId="0" applyNumberFormat="1" applyFont="1" applyFill="1" applyBorder="1" applyAlignment="1">
      <alignment horizontal="center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left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vertical="top" wrapText="1"/>
    </xf>
    <xf numFmtId="4" fontId="19" fillId="0" borderId="10" xfId="0" applyNumberFormat="1" applyFont="1" applyFill="1" applyBorder="1" applyAlignment="1">
      <alignment vertical="top" wrapText="1"/>
    </xf>
    <xf numFmtId="4" fontId="20" fillId="0" borderId="12" xfId="0" applyNumberFormat="1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6" fillId="0" borderId="0" xfId="0" applyFont="1" applyFill="1" applyBorder="1"/>
    <xf numFmtId="2" fontId="19" fillId="0" borderId="13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/>
    <xf numFmtId="0" fontId="0" fillId="0" borderId="0" xfId="0" applyFont="1" applyFill="1" applyAlignment="1"/>
    <xf numFmtId="0" fontId="0" fillId="0" borderId="10" xfId="0" applyFont="1" applyFill="1" applyBorder="1"/>
    <xf numFmtId="0" fontId="0" fillId="0" borderId="10" xfId="0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3" fontId="0" fillId="0" borderId="0" xfId="0" applyNumberFormat="1" applyFill="1" applyBorder="1"/>
    <xf numFmtId="2" fontId="0" fillId="0" borderId="0" xfId="0" applyNumberFormat="1" applyFill="1"/>
    <xf numFmtId="0" fontId="18" fillId="0" borderId="0" xfId="0" applyFont="1" applyFill="1"/>
    <xf numFmtId="0" fontId="20" fillId="0" borderId="12" xfId="0" applyFont="1" applyFill="1" applyBorder="1" applyAlignment="1"/>
    <xf numFmtId="0" fontId="20" fillId="0" borderId="13" xfId="0" applyFont="1" applyFill="1" applyBorder="1" applyAlignment="1"/>
    <xf numFmtId="0" fontId="20" fillId="0" borderId="0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top"/>
    </xf>
    <xf numFmtId="0" fontId="20" fillId="0" borderId="12" xfId="0" applyFont="1" applyFill="1" applyBorder="1" applyAlignment="1">
      <alignment horizontal="left" vertical="top"/>
    </xf>
    <xf numFmtId="3" fontId="19" fillId="0" borderId="10" xfId="0" applyNumberFormat="1" applyFont="1" applyFill="1" applyBorder="1" applyAlignment="1">
      <alignment vertical="top" wrapText="1"/>
    </xf>
    <xf numFmtId="0" fontId="19" fillId="0" borderId="10" xfId="0" applyFont="1" applyBorder="1"/>
    <xf numFmtId="0" fontId="19" fillId="0" borderId="15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20" fillId="0" borderId="13" xfId="0" applyFont="1" applyFill="1" applyBorder="1" applyAlignment="1">
      <alignment vertical="top"/>
    </xf>
    <xf numFmtId="0" fontId="20" fillId="0" borderId="12" xfId="0" applyFont="1" applyFill="1" applyBorder="1" applyAlignment="1">
      <alignment horizontal="left" vertical="top"/>
    </xf>
    <xf numFmtId="0" fontId="20" fillId="0" borderId="16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vertical="top" wrapText="1"/>
    </xf>
    <xf numFmtId="2" fontId="20" fillId="0" borderId="14" xfId="0" applyNumberFormat="1" applyFont="1" applyFill="1" applyBorder="1" applyAlignment="1">
      <alignment horizontal="center" vertical="center" wrapText="1"/>
    </xf>
    <xf numFmtId="2" fontId="20" fillId="0" borderId="15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left" vertical="top"/>
    </xf>
    <xf numFmtId="2" fontId="20" fillId="0" borderId="16" xfId="0" applyNumberFormat="1" applyFont="1" applyFill="1" applyBorder="1" applyAlignment="1">
      <alignment horizontal="left" vertical="top"/>
    </xf>
    <xf numFmtId="2" fontId="20" fillId="0" borderId="13" xfId="0" applyNumberFormat="1" applyFont="1" applyFill="1" applyBorder="1" applyAlignment="1">
      <alignment horizontal="left" vertical="top"/>
    </xf>
    <xf numFmtId="2" fontId="20" fillId="0" borderId="12" xfId="0" applyNumberFormat="1" applyFont="1" applyFill="1" applyBorder="1" applyAlignment="1">
      <alignment horizontal="left" vertical="center" wrapText="1"/>
    </xf>
    <xf numFmtId="2" fontId="20" fillId="0" borderId="13" xfId="0" applyNumberFormat="1" applyFont="1" applyFill="1" applyBorder="1" applyAlignment="1">
      <alignment horizontal="left" vertical="center" wrapText="1"/>
    </xf>
    <xf numFmtId="2" fontId="20" fillId="0" borderId="12" xfId="0" applyNumberFormat="1" applyFont="1" applyFill="1" applyBorder="1" applyAlignment="1">
      <alignment vertical="top"/>
    </xf>
    <xf numFmtId="2" fontId="20" fillId="0" borderId="16" xfId="0" applyNumberFormat="1" applyFont="1" applyFill="1" applyBorder="1" applyAlignment="1">
      <alignment vertical="top"/>
    </xf>
    <xf numFmtId="2" fontId="20" fillId="0" borderId="13" xfId="0" applyNumberFormat="1" applyFont="1" applyFill="1" applyBorder="1" applyAlignment="1">
      <alignment vertical="top"/>
    </xf>
    <xf numFmtId="4" fontId="20" fillId="0" borderId="10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10" xfId="0" applyNumberFormat="1" applyFont="1" applyFill="1" applyBorder="1" applyAlignment="1">
      <alignment vertical="top" wrapText="1"/>
    </xf>
    <xf numFmtId="3" fontId="20" fillId="0" borderId="10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vertical="top" wrapText="1"/>
    </xf>
    <xf numFmtId="3" fontId="20" fillId="0" borderId="11" xfId="0" applyNumberFormat="1" applyFont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left" vertical="top"/>
    </xf>
    <xf numFmtId="3" fontId="20" fillId="0" borderId="16" xfId="0" applyNumberFormat="1" applyFont="1" applyFill="1" applyBorder="1" applyAlignment="1">
      <alignment horizontal="left" vertical="top"/>
    </xf>
    <xf numFmtId="4" fontId="20" fillId="0" borderId="12" xfId="0" applyNumberFormat="1" applyFont="1" applyFill="1" applyBorder="1" applyAlignment="1">
      <alignment horizontal="left" vertical="top"/>
    </xf>
    <xf numFmtId="4" fontId="20" fillId="0" borderId="16" xfId="0" applyNumberFormat="1" applyFont="1" applyFill="1" applyBorder="1" applyAlignment="1">
      <alignment horizontal="left" vertical="top"/>
    </xf>
    <xf numFmtId="3" fontId="20" fillId="0" borderId="13" xfId="0" applyNumberFormat="1" applyFont="1" applyFill="1" applyBorder="1" applyAlignment="1">
      <alignment horizontal="left" vertical="top"/>
    </xf>
    <xf numFmtId="4" fontId="20" fillId="0" borderId="13" xfId="0" applyNumberFormat="1" applyFont="1" applyFill="1" applyBorder="1" applyAlignment="1">
      <alignment horizontal="left" vertical="top"/>
    </xf>
    <xf numFmtId="4" fontId="20" fillId="0" borderId="12" xfId="0" applyNumberFormat="1" applyFont="1" applyFill="1" applyBorder="1" applyAlignment="1">
      <alignment horizontal="left" vertical="center"/>
    </xf>
    <xf numFmtId="4" fontId="20" fillId="0" borderId="13" xfId="0" applyNumberFormat="1" applyFont="1" applyFill="1" applyBorder="1" applyAlignment="1">
      <alignment horizontal="left" vertical="center"/>
    </xf>
    <xf numFmtId="3" fontId="20" fillId="0" borderId="12" xfId="0" applyNumberFormat="1" applyFont="1" applyFill="1" applyBorder="1" applyAlignment="1">
      <alignment horizontal="left" vertical="center"/>
    </xf>
    <xf numFmtId="3" fontId="20" fillId="0" borderId="13" xfId="0" applyNumberFormat="1" applyFont="1" applyFill="1" applyBorder="1" applyAlignment="1">
      <alignment horizontal="left" vertical="center"/>
    </xf>
    <xf numFmtId="4" fontId="20" fillId="0" borderId="12" xfId="0" applyNumberFormat="1" applyFont="1" applyFill="1" applyBorder="1" applyAlignment="1">
      <alignment horizontal="left" vertical="center" wrapText="1"/>
    </xf>
    <xf numFmtId="4" fontId="20" fillId="0" borderId="13" xfId="0" applyNumberFormat="1" applyFont="1" applyFill="1" applyBorder="1" applyAlignment="1">
      <alignment horizontal="left" vertical="center" wrapText="1"/>
    </xf>
    <xf numFmtId="3" fontId="20" fillId="0" borderId="12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left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3" fontId="20" fillId="0" borderId="14" xfId="0" applyNumberFormat="1" applyFont="1" applyFill="1" applyBorder="1" applyAlignment="1">
      <alignment horizontal="center" vertical="center" wrapText="1"/>
    </xf>
    <xf numFmtId="3" fontId="20" fillId="0" borderId="15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vertical="top"/>
    </xf>
    <xf numFmtId="3" fontId="20" fillId="0" borderId="16" xfId="0" applyNumberFormat="1" applyFont="1" applyFill="1" applyBorder="1" applyAlignment="1">
      <alignment vertical="top"/>
    </xf>
    <xf numFmtId="3" fontId="20" fillId="0" borderId="13" xfId="0" applyNumberFormat="1" applyFont="1" applyFill="1" applyBorder="1" applyAlignment="1">
      <alignment vertical="top"/>
    </xf>
    <xf numFmtId="4" fontId="20" fillId="0" borderId="12" xfId="0" applyNumberFormat="1" applyFont="1" applyFill="1" applyBorder="1" applyAlignment="1">
      <alignment vertical="top"/>
    </xf>
    <xf numFmtId="4" fontId="20" fillId="0" borderId="16" xfId="0" applyNumberFormat="1" applyFont="1" applyFill="1" applyBorder="1" applyAlignment="1">
      <alignment vertical="top"/>
    </xf>
    <xf numFmtId="4" fontId="20" fillId="0" borderId="13" xfId="0" applyNumberFormat="1" applyFont="1" applyFill="1" applyBorder="1" applyAlignment="1">
      <alignment vertical="top"/>
    </xf>
    <xf numFmtId="4" fontId="20" fillId="0" borderId="12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center" vertical="center" wrapText="1"/>
    </xf>
    <xf numFmtId="4" fontId="20" fillId="0" borderId="14" xfId="0" applyNumberFormat="1" applyFont="1" applyFill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center" vertical="center" wrapText="1"/>
    </xf>
    <xf numFmtId="2" fontId="20" fillId="0" borderId="13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2" fontId="20" fillId="0" borderId="12" xfId="0" applyNumberFormat="1" applyFont="1" applyFill="1" applyBorder="1" applyAlignment="1">
      <alignment horizontal="center"/>
    </xf>
    <xf numFmtId="2" fontId="20" fillId="0" borderId="13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 wrapText="1"/>
    </xf>
    <xf numFmtId="3" fontId="20" fillId="0" borderId="11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center"/>
    </xf>
    <xf numFmtId="4" fontId="20" fillId="0" borderId="13" xfId="0" applyNumberFormat="1" applyFont="1" applyFill="1" applyBorder="1" applyAlignment="1">
      <alignment horizontal="center"/>
    </xf>
    <xf numFmtId="3" fontId="20" fillId="0" borderId="12" xfId="0" applyNumberFormat="1" applyFont="1" applyFill="1" applyBorder="1" applyAlignment="1">
      <alignment horizontal="left" vertical="top" wrapText="1"/>
    </xf>
    <xf numFmtId="3" fontId="20" fillId="0" borderId="16" xfId="0" applyNumberFormat="1" applyFont="1" applyFill="1" applyBorder="1" applyAlignment="1">
      <alignment horizontal="left" vertical="top" wrapText="1"/>
    </xf>
    <xf numFmtId="3" fontId="20" fillId="0" borderId="13" xfId="0" applyNumberFormat="1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left" vertical="top" wrapText="1"/>
    </xf>
    <xf numFmtId="4" fontId="20" fillId="0" borderId="16" xfId="0" applyNumberFormat="1" applyFont="1" applyFill="1" applyBorder="1" applyAlignment="1">
      <alignment horizontal="left" vertical="top" wrapText="1"/>
    </xf>
    <xf numFmtId="4" fontId="20" fillId="0" borderId="13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0" fontId="20" fillId="0" borderId="11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219075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581775"/>
          <a:ext cx="828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9"/>
  <sheetViews>
    <sheetView workbookViewId="0">
      <selection activeCell="F1" sqref="F1:J1048576"/>
    </sheetView>
  </sheetViews>
  <sheetFormatPr defaultRowHeight="15" x14ac:dyDescent="0.25"/>
  <cols>
    <col min="1" max="1" width="16.85546875" style="2" customWidth="1"/>
    <col min="2" max="2" width="21.28515625" style="2" customWidth="1"/>
    <col min="3" max="3" width="15.5703125" style="2" customWidth="1"/>
    <col min="4" max="4" width="17.5703125" style="2" customWidth="1"/>
    <col min="5" max="16384" width="9.140625" style="2"/>
  </cols>
  <sheetData>
    <row r="1" spans="1:8" x14ac:dyDescent="0.25">
      <c r="A1" s="54" t="s">
        <v>60</v>
      </c>
      <c r="B1" s="62"/>
      <c r="C1" s="62"/>
      <c r="D1" s="62"/>
      <c r="F1"/>
      <c r="G1"/>
      <c r="H1"/>
    </row>
    <row r="2" spans="1:8" x14ac:dyDescent="0.25">
      <c r="A2" s="147" t="s">
        <v>37</v>
      </c>
      <c r="B2" s="147" t="s">
        <v>10</v>
      </c>
      <c r="C2" s="147" t="s">
        <v>58</v>
      </c>
      <c r="D2" s="147" t="s">
        <v>59</v>
      </c>
    </row>
    <row r="3" spans="1:8" x14ac:dyDescent="0.25">
      <c r="A3" s="147"/>
      <c r="B3" s="147"/>
      <c r="C3" s="147"/>
      <c r="D3" s="147"/>
    </row>
    <row r="4" spans="1:8" x14ac:dyDescent="0.25">
      <c r="A4" s="148" t="s">
        <v>27</v>
      </c>
      <c r="B4" s="63" t="s">
        <v>7</v>
      </c>
      <c r="C4" s="55">
        <v>2155287</v>
      </c>
      <c r="D4" s="82">
        <v>100</v>
      </c>
    </row>
    <row r="5" spans="1:8" x14ac:dyDescent="0.25">
      <c r="A5" s="148"/>
      <c r="B5" s="64" t="s">
        <v>35</v>
      </c>
      <c r="C5" s="72">
        <v>917870</v>
      </c>
      <c r="D5" s="97">
        <v>42.59</v>
      </c>
    </row>
    <row r="6" spans="1:8" x14ac:dyDescent="0.25">
      <c r="A6" s="148"/>
      <c r="B6" s="64" t="s">
        <v>36</v>
      </c>
      <c r="C6" s="72">
        <v>69656</v>
      </c>
      <c r="D6" s="97">
        <v>3.23</v>
      </c>
    </row>
    <row r="7" spans="1:8" x14ac:dyDescent="0.25">
      <c r="A7" s="148"/>
      <c r="B7" s="64" t="s">
        <v>8</v>
      </c>
      <c r="C7" s="72">
        <v>1167636</v>
      </c>
      <c r="D7" s="97">
        <v>54.18</v>
      </c>
      <c r="E7" s="65"/>
    </row>
    <row r="8" spans="1:8" x14ac:dyDescent="0.25">
      <c r="A8" s="148" t="s">
        <v>46</v>
      </c>
      <c r="B8" s="63" t="s">
        <v>7</v>
      </c>
      <c r="C8" s="25">
        <v>213032</v>
      </c>
      <c r="D8" s="98">
        <v>100</v>
      </c>
    </row>
    <row r="9" spans="1:8" x14ac:dyDescent="0.25">
      <c r="A9" s="148"/>
      <c r="B9" s="64" t="s">
        <v>35</v>
      </c>
      <c r="C9" s="72">
        <v>77885</v>
      </c>
      <c r="D9" s="97">
        <v>36.56</v>
      </c>
    </row>
    <row r="10" spans="1:8" x14ac:dyDescent="0.25">
      <c r="A10" s="148"/>
      <c r="B10" s="64" t="s">
        <v>36</v>
      </c>
      <c r="C10" s="72">
        <v>21714</v>
      </c>
      <c r="D10" s="97">
        <v>10.19</v>
      </c>
    </row>
    <row r="11" spans="1:8" x14ac:dyDescent="0.25">
      <c r="A11" s="148"/>
      <c r="B11" s="64" t="s">
        <v>8</v>
      </c>
      <c r="C11" s="72">
        <v>113332</v>
      </c>
      <c r="D11" s="97">
        <v>53.2</v>
      </c>
      <c r="E11" s="65"/>
    </row>
    <row r="12" spans="1:8" x14ac:dyDescent="0.25">
      <c r="A12" s="148" t="s">
        <v>28</v>
      </c>
      <c r="B12" s="63" t="s">
        <v>7</v>
      </c>
      <c r="C12" s="25">
        <v>541049</v>
      </c>
      <c r="D12" s="98">
        <v>100</v>
      </c>
    </row>
    <row r="13" spans="1:8" x14ac:dyDescent="0.25">
      <c r="A13" s="148"/>
      <c r="B13" s="64" t="s">
        <v>35</v>
      </c>
      <c r="C13" s="72">
        <v>152998</v>
      </c>
      <c r="D13" s="97">
        <v>28.28</v>
      </c>
    </row>
    <row r="14" spans="1:8" x14ac:dyDescent="0.25">
      <c r="A14" s="148"/>
      <c r="B14" s="64" t="s">
        <v>36</v>
      </c>
      <c r="C14" s="72">
        <v>109437</v>
      </c>
      <c r="D14" s="97">
        <v>20.23</v>
      </c>
    </row>
    <row r="15" spans="1:8" x14ac:dyDescent="0.25">
      <c r="A15" s="148"/>
      <c r="B15" s="64" t="s">
        <v>8</v>
      </c>
      <c r="C15" s="72">
        <v>277315</v>
      </c>
      <c r="D15" s="97">
        <v>51.26</v>
      </c>
      <c r="E15" s="65"/>
    </row>
    <row r="16" spans="1:8" x14ac:dyDescent="0.25">
      <c r="A16" s="144" t="s">
        <v>71</v>
      </c>
      <c r="B16" s="140" t="s">
        <v>7</v>
      </c>
      <c r="C16" s="15">
        <v>2265</v>
      </c>
      <c r="D16" s="15">
        <v>100</v>
      </c>
    </row>
    <row r="17" spans="1:4" x14ac:dyDescent="0.25">
      <c r="A17" s="145"/>
      <c r="B17" s="138" t="s">
        <v>35</v>
      </c>
      <c r="C17" s="137">
        <v>896</v>
      </c>
      <c r="D17" s="137">
        <v>39.57</v>
      </c>
    </row>
    <row r="18" spans="1:4" x14ac:dyDescent="0.25">
      <c r="A18" s="145"/>
      <c r="B18" s="138" t="s">
        <v>36</v>
      </c>
      <c r="C18" s="137">
        <v>666</v>
      </c>
      <c r="D18" s="137">
        <v>29.4</v>
      </c>
    </row>
    <row r="19" spans="1:4" x14ac:dyDescent="0.25">
      <c r="A19" s="146"/>
      <c r="B19" s="139" t="s">
        <v>8</v>
      </c>
      <c r="C19" s="137">
        <v>700</v>
      </c>
      <c r="D19" s="137">
        <v>30.9</v>
      </c>
    </row>
  </sheetData>
  <mergeCells count="8">
    <mergeCell ref="A16:A19"/>
    <mergeCell ref="D2:D3"/>
    <mergeCell ref="A4:A7"/>
    <mergeCell ref="A8:A11"/>
    <mergeCell ref="A12:A15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92"/>
  <sheetViews>
    <sheetView topLeftCell="J1" zoomScaleNormal="100" workbookViewId="0">
      <selection activeCell="Q9" sqref="Q9"/>
    </sheetView>
  </sheetViews>
  <sheetFormatPr defaultRowHeight="12.75" x14ac:dyDescent="0.2"/>
  <cols>
    <col min="1" max="1" width="16.28515625" style="71" customWidth="1"/>
    <col min="2" max="6" width="14.7109375" style="71" customWidth="1"/>
    <col min="7" max="8" width="11.28515625" style="71" bestFit="1" customWidth="1"/>
    <col min="9" max="9" width="16.28515625" style="12" customWidth="1"/>
    <col min="10" max="14" width="14.7109375" style="12" customWidth="1"/>
    <col min="15" max="16384" width="9.140625" style="8"/>
  </cols>
  <sheetData>
    <row r="1" spans="1:15" s="10" customFormat="1" ht="15" x14ac:dyDescent="0.25">
      <c r="A1" s="22" t="s">
        <v>40</v>
      </c>
      <c r="B1" s="71"/>
      <c r="C1" s="71"/>
      <c r="D1" s="71"/>
      <c r="E1" s="71"/>
      <c r="F1" s="122"/>
      <c r="G1" s="71"/>
      <c r="H1" s="71"/>
      <c r="I1" s="22" t="s">
        <v>40</v>
      </c>
      <c r="J1" s="12"/>
      <c r="K1" s="12"/>
      <c r="L1" s="12"/>
      <c r="M1" s="12"/>
      <c r="N1" s="12"/>
    </row>
    <row r="2" spans="1:15" ht="15" x14ac:dyDescent="0.25">
      <c r="I2" s="119"/>
      <c r="J2" s="119"/>
      <c r="K2" s="119"/>
      <c r="L2" s="123"/>
      <c r="M2" s="119"/>
      <c r="N2" s="119"/>
    </row>
    <row r="4" spans="1:15" ht="27" customHeight="1" x14ac:dyDescent="0.25">
      <c r="A4" s="237" t="s">
        <v>127</v>
      </c>
      <c r="B4" s="237"/>
      <c r="C4" s="237"/>
      <c r="D4" s="237"/>
      <c r="E4" s="237"/>
      <c r="F4" s="237"/>
      <c r="I4" s="237" t="s">
        <v>127</v>
      </c>
      <c r="J4" s="238"/>
      <c r="K4" s="238"/>
      <c r="L4" s="238"/>
      <c r="M4" s="238"/>
      <c r="O4"/>
    </row>
    <row r="5" spans="1:15" ht="24" customHeight="1" x14ac:dyDescent="0.2">
      <c r="A5" s="233"/>
      <c r="B5" s="200" t="s">
        <v>0</v>
      </c>
      <c r="C5" s="200" t="s">
        <v>1</v>
      </c>
      <c r="D5" s="200" t="s">
        <v>2</v>
      </c>
      <c r="E5" s="200"/>
      <c r="F5" s="172" t="s">
        <v>67</v>
      </c>
      <c r="I5" s="239"/>
      <c r="J5" s="194" t="s">
        <v>0</v>
      </c>
      <c r="K5" s="194" t="s">
        <v>1</v>
      </c>
      <c r="L5" s="194" t="s">
        <v>2</v>
      </c>
      <c r="M5" s="194"/>
    </row>
    <row r="6" spans="1:15" x14ac:dyDescent="0.2">
      <c r="A6" s="234"/>
      <c r="B6" s="200"/>
      <c r="C6" s="200"/>
      <c r="D6" s="114" t="s">
        <v>5</v>
      </c>
      <c r="E6" s="114" t="s">
        <v>6</v>
      </c>
      <c r="F6" s="173"/>
      <c r="I6" s="240"/>
      <c r="J6" s="194"/>
      <c r="K6" s="194"/>
      <c r="L6" s="113" t="s">
        <v>5</v>
      </c>
      <c r="M6" s="113" t="s">
        <v>6</v>
      </c>
    </row>
    <row r="7" spans="1:15" x14ac:dyDescent="0.2">
      <c r="A7" s="25" t="s">
        <v>7</v>
      </c>
      <c r="B7" s="72">
        <v>39344</v>
      </c>
      <c r="C7" s="72">
        <v>27695</v>
      </c>
      <c r="D7" s="72">
        <v>2040</v>
      </c>
      <c r="E7" s="72">
        <v>9609</v>
      </c>
      <c r="F7" s="72">
        <v>100462</v>
      </c>
      <c r="I7" s="94" t="s">
        <v>7</v>
      </c>
      <c r="J7" s="38">
        <f>B7/$F7*100</f>
        <v>39.163066632159421</v>
      </c>
      <c r="K7" s="38">
        <f t="shared" ref="K7:M10" si="0">C7/$F7*100</f>
        <v>27.567637514682168</v>
      </c>
      <c r="L7" s="38">
        <f t="shared" si="0"/>
        <v>2.0306185423344147</v>
      </c>
      <c r="M7" s="38">
        <f t="shared" si="0"/>
        <v>9.5648105751428396</v>
      </c>
    </row>
    <row r="8" spans="1:15" x14ac:dyDescent="0.2">
      <c r="A8" s="24" t="s">
        <v>35</v>
      </c>
      <c r="B8" s="72">
        <v>23897</v>
      </c>
      <c r="C8" s="72">
        <v>19780</v>
      </c>
      <c r="D8" s="72">
        <v>603</v>
      </c>
      <c r="E8" s="72">
        <v>3514</v>
      </c>
      <c r="F8" s="72">
        <v>46613</v>
      </c>
      <c r="G8" s="26"/>
      <c r="I8" s="24" t="s">
        <v>35</v>
      </c>
      <c r="J8" s="38">
        <f t="shared" ref="J8:J10" si="1">B8/$F8*100</f>
        <v>51.266813978932916</v>
      </c>
      <c r="K8" s="38">
        <f t="shared" si="0"/>
        <v>42.434513976787592</v>
      </c>
      <c r="L8" s="38">
        <f t="shared" si="0"/>
        <v>1.2936305322549504</v>
      </c>
      <c r="M8" s="38">
        <f t="shared" si="0"/>
        <v>7.5386694698903742</v>
      </c>
      <c r="N8" s="95"/>
    </row>
    <row r="9" spans="1:15" x14ac:dyDescent="0.2">
      <c r="A9" s="24" t="s">
        <v>36</v>
      </c>
      <c r="B9" s="72">
        <v>1012</v>
      </c>
      <c r="C9" s="72">
        <v>824</v>
      </c>
      <c r="D9" s="72">
        <v>77</v>
      </c>
      <c r="E9" s="72">
        <v>111</v>
      </c>
      <c r="F9" s="72">
        <v>5154</v>
      </c>
      <c r="G9" s="26"/>
      <c r="I9" s="24" t="s">
        <v>36</v>
      </c>
      <c r="J9" s="38">
        <f t="shared" si="1"/>
        <v>19.635234769111371</v>
      </c>
      <c r="K9" s="38">
        <f t="shared" si="0"/>
        <v>15.987582460225067</v>
      </c>
      <c r="L9" s="38">
        <f t="shared" si="0"/>
        <v>1.4939852541715173</v>
      </c>
      <c r="M9" s="38">
        <f t="shared" si="0"/>
        <v>2.1536670547147847</v>
      </c>
      <c r="N9" s="95"/>
    </row>
    <row r="10" spans="1:15" x14ac:dyDescent="0.2">
      <c r="A10" s="24" t="s">
        <v>8</v>
      </c>
      <c r="B10" s="72">
        <v>14427</v>
      </c>
      <c r="C10" s="72">
        <v>7091</v>
      </c>
      <c r="D10" s="72">
        <v>1356</v>
      </c>
      <c r="E10" s="72">
        <v>5981</v>
      </c>
      <c r="F10" s="72">
        <v>48344</v>
      </c>
      <c r="G10" s="26"/>
      <c r="I10" s="24" t="s">
        <v>8</v>
      </c>
      <c r="J10" s="38">
        <f t="shared" si="1"/>
        <v>29.842379612775112</v>
      </c>
      <c r="K10" s="38">
        <f t="shared" si="0"/>
        <v>14.66779745159689</v>
      </c>
      <c r="L10" s="38">
        <f t="shared" si="0"/>
        <v>2.8048982293562799</v>
      </c>
      <c r="M10" s="38">
        <f t="shared" si="0"/>
        <v>12.371752440840641</v>
      </c>
      <c r="N10" s="95"/>
    </row>
    <row r="11" spans="1:15" x14ac:dyDescent="0.2">
      <c r="A11" s="22"/>
      <c r="F11" s="26"/>
      <c r="G11" s="26"/>
      <c r="I11" s="35"/>
      <c r="N11" s="95"/>
    </row>
    <row r="12" spans="1:15" x14ac:dyDescent="0.2">
      <c r="A12" s="22"/>
      <c r="F12" s="26"/>
      <c r="G12" s="26"/>
      <c r="I12" s="35"/>
      <c r="N12" s="95"/>
    </row>
    <row r="13" spans="1:15" ht="27" customHeight="1" x14ac:dyDescent="0.2">
      <c r="A13" s="237" t="s">
        <v>128</v>
      </c>
      <c r="B13" s="237"/>
      <c r="C13" s="237"/>
      <c r="D13" s="237"/>
      <c r="E13" s="237"/>
      <c r="F13" s="237"/>
      <c r="I13" s="237" t="s">
        <v>128</v>
      </c>
      <c r="J13" s="237"/>
      <c r="K13" s="237"/>
      <c r="L13" s="237"/>
      <c r="M13" s="237"/>
    </row>
    <row r="14" spans="1:15" ht="24" customHeight="1" x14ac:dyDescent="0.2">
      <c r="A14" s="233"/>
      <c r="B14" s="200" t="s">
        <v>0</v>
      </c>
      <c r="C14" s="200" t="s">
        <v>1</v>
      </c>
      <c r="D14" s="200" t="s">
        <v>2</v>
      </c>
      <c r="E14" s="200"/>
      <c r="F14" s="172" t="s">
        <v>67</v>
      </c>
      <c r="I14" s="239"/>
      <c r="J14" s="194" t="s">
        <v>0</v>
      </c>
      <c r="K14" s="194" t="s">
        <v>1</v>
      </c>
      <c r="L14" s="194" t="s">
        <v>2</v>
      </c>
      <c r="M14" s="194"/>
    </row>
    <row r="15" spans="1:15" x14ac:dyDescent="0.2">
      <c r="A15" s="234"/>
      <c r="B15" s="200"/>
      <c r="C15" s="200"/>
      <c r="D15" s="114" t="s">
        <v>5</v>
      </c>
      <c r="E15" s="114" t="s">
        <v>6</v>
      </c>
      <c r="F15" s="173"/>
      <c r="I15" s="240"/>
      <c r="J15" s="194"/>
      <c r="K15" s="194"/>
      <c r="L15" s="113" t="s">
        <v>5</v>
      </c>
      <c r="M15" s="113" t="s">
        <v>6</v>
      </c>
    </row>
    <row r="16" spans="1:15" x14ac:dyDescent="0.2">
      <c r="A16" s="25" t="s">
        <v>7</v>
      </c>
      <c r="B16" s="72">
        <v>39344</v>
      </c>
      <c r="C16" s="72">
        <v>27695</v>
      </c>
      <c r="D16" s="72">
        <v>2040</v>
      </c>
      <c r="E16" s="72">
        <v>9609</v>
      </c>
      <c r="F16" s="72">
        <v>100462</v>
      </c>
      <c r="I16" s="94" t="s">
        <v>7</v>
      </c>
      <c r="J16" s="38">
        <f>B16/$F16*100</f>
        <v>39.163066632159421</v>
      </c>
      <c r="K16" s="38">
        <f t="shared" ref="K16:M18" si="2">C16/$F16*100</f>
        <v>27.567637514682168</v>
      </c>
      <c r="L16" s="38">
        <f t="shared" si="2"/>
        <v>2.0306185423344147</v>
      </c>
      <c r="M16" s="38">
        <f t="shared" si="2"/>
        <v>9.5648105751428396</v>
      </c>
    </row>
    <row r="17" spans="1:14" x14ac:dyDescent="0.2">
      <c r="A17" s="25" t="s">
        <v>29</v>
      </c>
      <c r="B17" s="72">
        <v>15583</v>
      </c>
      <c r="C17" s="72">
        <v>10241</v>
      </c>
      <c r="D17" s="72">
        <v>867</v>
      </c>
      <c r="E17" s="72">
        <v>4475</v>
      </c>
      <c r="F17" s="72">
        <v>39628</v>
      </c>
      <c r="I17" s="94" t="s">
        <v>29</v>
      </c>
      <c r="J17" s="38">
        <f t="shared" ref="J17:J18" si="3">B17/$F17*100</f>
        <v>39.32320581407086</v>
      </c>
      <c r="K17" s="38">
        <f t="shared" si="2"/>
        <v>25.842838397092965</v>
      </c>
      <c r="L17" s="38">
        <f t="shared" si="2"/>
        <v>2.1878469768850306</v>
      </c>
      <c r="M17" s="38">
        <f t="shared" si="2"/>
        <v>11.292520440092863</v>
      </c>
      <c r="N17" s="95"/>
    </row>
    <row r="18" spans="1:14" x14ac:dyDescent="0.2">
      <c r="A18" s="25" t="s">
        <v>30</v>
      </c>
      <c r="B18" s="72">
        <v>22457</v>
      </c>
      <c r="C18" s="72">
        <v>16793</v>
      </c>
      <c r="D18" s="72">
        <v>1137</v>
      </c>
      <c r="E18" s="72">
        <v>4527</v>
      </c>
      <c r="F18" s="72">
        <v>57600</v>
      </c>
      <c r="I18" s="94" t="s">
        <v>30</v>
      </c>
      <c r="J18" s="38">
        <f t="shared" si="3"/>
        <v>38.987847222222221</v>
      </c>
      <c r="K18" s="38">
        <f t="shared" si="2"/>
        <v>29.154513888888889</v>
      </c>
      <c r="L18" s="38">
        <f t="shared" si="2"/>
        <v>1.9739583333333335</v>
      </c>
      <c r="M18" s="38">
        <f t="shared" si="2"/>
        <v>7.859375</v>
      </c>
      <c r="N18" s="95"/>
    </row>
    <row r="19" spans="1:14" x14ac:dyDescent="0.2">
      <c r="A19" s="22"/>
      <c r="F19" s="66"/>
      <c r="G19" s="26"/>
      <c r="I19" s="35"/>
      <c r="N19" s="95"/>
    </row>
    <row r="21" spans="1:14" ht="27" customHeight="1" x14ac:dyDescent="0.2">
      <c r="A21" s="237" t="s">
        <v>129</v>
      </c>
      <c r="B21" s="237"/>
      <c r="C21" s="237"/>
      <c r="D21" s="237"/>
      <c r="E21" s="237"/>
      <c r="F21" s="237"/>
      <c r="I21" s="237" t="s">
        <v>129</v>
      </c>
      <c r="J21" s="238"/>
      <c r="K21" s="238"/>
      <c r="L21" s="238"/>
      <c r="M21" s="238"/>
    </row>
    <row r="22" spans="1:14" ht="24" customHeight="1" x14ac:dyDescent="0.2">
      <c r="A22" s="199"/>
      <c r="B22" s="200" t="s">
        <v>0</v>
      </c>
      <c r="C22" s="200" t="s">
        <v>1</v>
      </c>
      <c r="D22" s="200" t="s">
        <v>2</v>
      </c>
      <c r="E22" s="200"/>
      <c r="F22" s="172" t="s">
        <v>67</v>
      </c>
      <c r="I22" s="201"/>
      <c r="J22" s="194" t="s">
        <v>0</v>
      </c>
      <c r="K22" s="194" t="s">
        <v>1</v>
      </c>
      <c r="L22" s="194" t="s">
        <v>2</v>
      </c>
      <c r="M22" s="194"/>
    </row>
    <row r="23" spans="1:14" x14ac:dyDescent="0.2">
      <c r="A23" s="199"/>
      <c r="B23" s="200"/>
      <c r="C23" s="200"/>
      <c r="D23" s="114" t="s">
        <v>5</v>
      </c>
      <c r="E23" s="114" t="s">
        <v>6</v>
      </c>
      <c r="F23" s="173"/>
      <c r="I23" s="201"/>
      <c r="J23" s="194"/>
      <c r="K23" s="194"/>
      <c r="L23" s="113" t="s">
        <v>5</v>
      </c>
      <c r="M23" s="113" t="s">
        <v>6</v>
      </c>
    </row>
    <row r="24" spans="1:14" x14ac:dyDescent="0.2">
      <c r="A24" s="25" t="s">
        <v>7</v>
      </c>
      <c r="B24" s="72">
        <v>39344</v>
      </c>
      <c r="C24" s="72">
        <v>27695</v>
      </c>
      <c r="D24" s="72">
        <v>2040</v>
      </c>
      <c r="E24" s="72">
        <v>9609</v>
      </c>
      <c r="F24" s="72">
        <v>100462</v>
      </c>
      <c r="I24" s="94" t="s">
        <v>7</v>
      </c>
      <c r="J24" s="38">
        <f t="shared" ref="J24:M27" si="4">B24/$F24*100</f>
        <v>39.163066632159421</v>
      </c>
      <c r="K24" s="38">
        <f t="shared" si="4"/>
        <v>27.567637514682168</v>
      </c>
      <c r="L24" s="38">
        <f t="shared" si="4"/>
        <v>2.0306185423344147</v>
      </c>
      <c r="M24" s="38">
        <f t="shared" si="4"/>
        <v>9.5648105751428396</v>
      </c>
    </row>
    <row r="25" spans="1:14" x14ac:dyDescent="0.2">
      <c r="A25" s="25" t="s">
        <v>27</v>
      </c>
      <c r="B25" s="72">
        <v>9221</v>
      </c>
      <c r="C25" s="72">
        <v>6174</v>
      </c>
      <c r="D25" s="72">
        <v>631</v>
      </c>
      <c r="E25" s="72">
        <v>2417</v>
      </c>
      <c r="F25" s="72">
        <v>17313</v>
      </c>
      <c r="I25" s="94" t="s">
        <v>27</v>
      </c>
      <c r="J25" s="38">
        <f t="shared" si="4"/>
        <v>53.26055565182233</v>
      </c>
      <c r="K25" s="38">
        <f t="shared" si="4"/>
        <v>35.661063940391614</v>
      </c>
      <c r="L25" s="38">
        <f t="shared" si="4"/>
        <v>3.6446600820192918</v>
      </c>
      <c r="M25" s="38">
        <f t="shared" si="4"/>
        <v>13.960607635880551</v>
      </c>
    </row>
    <row r="26" spans="1:14" x14ac:dyDescent="0.2">
      <c r="A26" s="24" t="s">
        <v>46</v>
      </c>
      <c r="B26" s="72">
        <v>2627</v>
      </c>
      <c r="C26" s="72">
        <v>1554</v>
      </c>
      <c r="D26" s="72">
        <v>289</v>
      </c>
      <c r="E26" s="72">
        <v>784</v>
      </c>
      <c r="F26" s="72">
        <v>10326</v>
      </c>
      <c r="G26" s="26"/>
      <c r="I26" s="24" t="s">
        <v>46</v>
      </c>
      <c r="J26" s="38">
        <f t="shared" si="4"/>
        <v>25.440635289560333</v>
      </c>
      <c r="K26" s="38">
        <f t="shared" si="4"/>
        <v>15.049389889599071</v>
      </c>
      <c r="L26" s="38">
        <f t="shared" si="4"/>
        <v>2.7987604106139843</v>
      </c>
      <c r="M26" s="38">
        <f t="shared" si="4"/>
        <v>7.5924849893472786</v>
      </c>
      <c r="N26" s="95"/>
    </row>
    <row r="27" spans="1:14" x14ac:dyDescent="0.2">
      <c r="A27" s="25" t="s">
        <v>28</v>
      </c>
      <c r="B27" s="72">
        <v>27491</v>
      </c>
      <c r="C27" s="72">
        <v>19962</v>
      </c>
      <c r="D27" s="72">
        <v>1120</v>
      </c>
      <c r="E27" s="72">
        <v>6408</v>
      </c>
      <c r="F27" s="72">
        <v>72810</v>
      </c>
      <c r="G27" s="26"/>
      <c r="I27" s="94" t="s">
        <v>28</v>
      </c>
      <c r="J27" s="38">
        <f t="shared" si="4"/>
        <v>37.757176212058788</v>
      </c>
      <c r="K27" s="38">
        <f t="shared" si="4"/>
        <v>27.416563658838072</v>
      </c>
      <c r="L27" s="38">
        <f t="shared" si="4"/>
        <v>1.5382502403516001</v>
      </c>
      <c r="M27" s="38">
        <f t="shared" si="4"/>
        <v>8.8009888751545109</v>
      </c>
      <c r="N27" s="95"/>
    </row>
    <row r="28" spans="1:14" x14ac:dyDescent="0.2">
      <c r="A28" s="22"/>
      <c r="F28" s="26"/>
      <c r="G28" s="26"/>
      <c r="I28" s="35"/>
      <c r="N28" s="95"/>
    </row>
    <row r="29" spans="1:14" x14ac:dyDescent="0.2">
      <c r="A29" s="22"/>
      <c r="F29" s="26"/>
      <c r="G29" s="26"/>
      <c r="I29" s="35"/>
      <c r="N29" s="95"/>
    </row>
    <row r="30" spans="1:14" ht="27" customHeight="1" x14ac:dyDescent="0.2">
      <c r="A30" s="237" t="s">
        <v>133</v>
      </c>
      <c r="B30" s="237"/>
      <c r="C30" s="237"/>
      <c r="D30" s="237"/>
      <c r="E30" s="237"/>
      <c r="F30" s="237"/>
      <c r="G30" s="237"/>
      <c r="I30" s="237" t="s">
        <v>133</v>
      </c>
      <c r="J30" s="238"/>
      <c r="K30" s="238"/>
      <c r="L30" s="238"/>
      <c r="M30" s="238"/>
      <c r="N30" s="238"/>
    </row>
    <row r="31" spans="1:14" ht="24" customHeight="1" x14ac:dyDescent="0.2">
      <c r="A31" s="215" t="s">
        <v>47</v>
      </c>
      <c r="B31" s="155" t="s">
        <v>37</v>
      </c>
      <c r="C31" s="217" t="s">
        <v>0</v>
      </c>
      <c r="D31" s="217" t="s">
        <v>1</v>
      </c>
      <c r="E31" s="219" t="s">
        <v>2</v>
      </c>
      <c r="F31" s="220"/>
      <c r="G31" s="172" t="s">
        <v>67</v>
      </c>
      <c r="I31" s="213" t="s">
        <v>31</v>
      </c>
      <c r="J31" s="155" t="s">
        <v>37</v>
      </c>
      <c r="K31" s="227" t="s">
        <v>0</v>
      </c>
      <c r="L31" s="227" t="s">
        <v>1</v>
      </c>
      <c r="M31" s="229" t="s">
        <v>2</v>
      </c>
      <c r="N31" s="230"/>
    </row>
    <row r="32" spans="1:14" x14ac:dyDescent="0.2">
      <c r="A32" s="216"/>
      <c r="B32" s="156"/>
      <c r="C32" s="218"/>
      <c r="D32" s="218"/>
      <c r="E32" s="114" t="s">
        <v>5</v>
      </c>
      <c r="F32" s="114" t="s">
        <v>6</v>
      </c>
      <c r="G32" s="173"/>
      <c r="I32" s="214"/>
      <c r="J32" s="156"/>
      <c r="K32" s="228"/>
      <c r="L32" s="228"/>
      <c r="M32" s="113" t="s">
        <v>5</v>
      </c>
      <c r="N32" s="113" t="s">
        <v>6</v>
      </c>
    </row>
    <row r="33" spans="1:14" ht="15" customHeight="1" x14ac:dyDescent="0.2">
      <c r="A33" s="203" t="s">
        <v>29</v>
      </c>
      <c r="B33" s="27"/>
      <c r="C33" s="110"/>
      <c r="D33" s="110"/>
      <c r="E33" s="114"/>
      <c r="F33" s="114"/>
      <c r="G33" s="72"/>
      <c r="I33" s="205" t="s">
        <v>29</v>
      </c>
      <c r="J33" s="39"/>
      <c r="K33" s="38"/>
      <c r="L33" s="38"/>
      <c r="M33" s="38"/>
      <c r="N33" s="38"/>
    </row>
    <row r="34" spans="1:14" x14ac:dyDescent="0.2">
      <c r="A34" s="204"/>
      <c r="B34" s="25" t="s">
        <v>27</v>
      </c>
      <c r="C34" s="72">
        <v>4299</v>
      </c>
      <c r="D34" s="72">
        <v>2743</v>
      </c>
      <c r="E34" s="72">
        <v>255</v>
      </c>
      <c r="F34" s="72">
        <v>1301</v>
      </c>
      <c r="G34" s="72">
        <v>8351</v>
      </c>
      <c r="I34" s="206"/>
      <c r="J34" s="94" t="s">
        <v>27</v>
      </c>
      <c r="K34" s="38">
        <f t="shared" ref="K34:N40" si="5">C34/$G34*100</f>
        <v>51.478864806609991</v>
      </c>
      <c r="L34" s="38">
        <f t="shared" si="5"/>
        <v>32.846365704706024</v>
      </c>
      <c r="M34" s="38">
        <f t="shared" si="5"/>
        <v>3.0535265237696083</v>
      </c>
      <c r="N34" s="38">
        <f t="shared" si="5"/>
        <v>15.578972578134357</v>
      </c>
    </row>
    <row r="35" spans="1:14" x14ac:dyDescent="0.2">
      <c r="A35" s="204"/>
      <c r="B35" s="24" t="s">
        <v>46</v>
      </c>
      <c r="C35" s="72">
        <v>945</v>
      </c>
      <c r="D35" s="72">
        <v>489</v>
      </c>
      <c r="E35" s="72">
        <v>99</v>
      </c>
      <c r="F35" s="72">
        <v>357</v>
      </c>
      <c r="G35" s="72">
        <v>3783</v>
      </c>
      <c r="I35" s="206"/>
      <c r="J35" s="24" t="s">
        <v>46</v>
      </c>
      <c r="K35" s="38">
        <f t="shared" si="5"/>
        <v>24.980174464710547</v>
      </c>
      <c r="L35" s="38">
        <f t="shared" si="5"/>
        <v>12.926249008723238</v>
      </c>
      <c r="M35" s="38">
        <f t="shared" si="5"/>
        <v>2.6169706582077716</v>
      </c>
      <c r="N35" s="38">
        <f t="shared" si="5"/>
        <v>9.4369547977795403</v>
      </c>
    </row>
    <row r="36" spans="1:14" x14ac:dyDescent="0.2">
      <c r="A36" s="204"/>
      <c r="B36" s="25" t="s">
        <v>28</v>
      </c>
      <c r="C36" s="72">
        <v>10337</v>
      </c>
      <c r="D36" s="72">
        <v>7007</v>
      </c>
      <c r="E36" s="72">
        <v>513</v>
      </c>
      <c r="F36" s="72">
        <v>2817</v>
      </c>
      <c r="G36" s="72">
        <v>27489</v>
      </c>
      <c r="I36" s="206"/>
      <c r="J36" s="94" t="s">
        <v>28</v>
      </c>
      <c r="K36" s="38">
        <f t="shared" si="5"/>
        <v>37.604132562115758</v>
      </c>
      <c r="L36" s="38">
        <f t="shared" si="5"/>
        <v>25.490196078431371</v>
      </c>
      <c r="M36" s="38">
        <f t="shared" si="5"/>
        <v>1.8662010258648913</v>
      </c>
      <c r="N36" s="38">
        <f t="shared" si="5"/>
        <v>10.247735457819491</v>
      </c>
    </row>
    <row r="37" spans="1:14" ht="15" customHeight="1" x14ac:dyDescent="0.2">
      <c r="A37" s="203" t="s">
        <v>30</v>
      </c>
      <c r="B37" s="43"/>
      <c r="C37" s="72"/>
      <c r="D37" s="72"/>
      <c r="E37" s="72"/>
      <c r="F37" s="72"/>
      <c r="G37" s="72"/>
      <c r="I37" s="205" t="s">
        <v>30</v>
      </c>
      <c r="J37" s="96"/>
      <c r="K37" s="38"/>
      <c r="L37" s="38"/>
      <c r="M37" s="38"/>
      <c r="N37" s="38"/>
    </row>
    <row r="38" spans="1:14" x14ac:dyDescent="0.2">
      <c r="A38" s="204"/>
      <c r="B38" s="25" t="s">
        <v>27</v>
      </c>
      <c r="C38" s="72">
        <v>4396</v>
      </c>
      <c r="D38" s="72">
        <v>3103</v>
      </c>
      <c r="E38" s="72">
        <v>362</v>
      </c>
      <c r="F38" s="72">
        <v>932</v>
      </c>
      <c r="G38" s="72">
        <v>7928</v>
      </c>
      <c r="I38" s="206"/>
      <c r="J38" s="94" t="s">
        <v>27</v>
      </c>
      <c r="K38" s="38">
        <f t="shared" si="5"/>
        <v>55.449041372351161</v>
      </c>
      <c r="L38" s="38">
        <f t="shared" si="5"/>
        <v>39.139757820383451</v>
      </c>
      <c r="M38" s="38">
        <f t="shared" si="5"/>
        <v>4.5660948536831478</v>
      </c>
      <c r="N38" s="38">
        <f t="shared" si="5"/>
        <v>11.755802219979818</v>
      </c>
    </row>
    <row r="39" spans="1:14" x14ac:dyDescent="0.2">
      <c r="A39" s="204"/>
      <c r="B39" s="24" t="s">
        <v>46</v>
      </c>
      <c r="C39" s="72">
        <v>1558</v>
      </c>
      <c r="D39" s="72">
        <v>1023</v>
      </c>
      <c r="E39" s="72">
        <v>188</v>
      </c>
      <c r="F39" s="72">
        <v>348</v>
      </c>
      <c r="G39" s="72">
        <v>6148</v>
      </c>
      <c r="I39" s="206"/>
      <c r="J39" s="24" t="s">
        <v>46</v>
      </c>
      <c r="K39" s="38">
        <f t="shared" si="5"/>
        <v>25.341574495770981</v>
      </c>
      <c r="L39" s="38">
        <f t="shared" si="5"/>
        <v>16.639557579700714</v>
      </c>
      <c r="M39" s="38">
        <f t="shared" si="5"/>
        <v>3.057905009759271</v>
      </c>
      <c r="N39" s="38">
        <f t="shared" si="5"/>
        <v>5.6603773584905666</v>
      </c>
    </row>
    <row r="40" spans="1:14" x14ac:dyDescent="0.2">
      <c r="A40" s="207"/>
      <c r="B40" s="25" t="s">
        <v>28</v>
      </c>
      <c r="C40" s="72">
        <v>16499</v>
      </c>
      <c r="D40" s="72">
        <v>12664</v>
      </c>
      <c r="E40" s="72">
        <v>588</v>
      </c>
      <c r="F40" s="72">
        <v>3248</v>
      </c>
      <c r="G40" s="72">
        <v>43518</v>
      </c>
      <c r="I40" s="208"/>
      <c r="J40" s="94" t="s">
        <v>28</v>
      </c>
      <c r="K40" s="38">
        <f t="shared" si="5"/>
        <v>37.913047474608206</v>
      </c>
      <c r="L40" s="38">
        <f t="shared" si="5"/>
        <v>29.100602049726547</v>
      </c>
      <c r="M40" s="38">
        <f t="shared" si="5"/>
        <v>1.3511650351578657</v>
      </c>
      <c r="N40" s="38">
        <f t="shared" si="5"/>
        <v>7.4635782894434479</v>
      </c>
    </row>
    <row r="41" spans="1:14" x14ac:dyDescent="0.2">
      <c r="A41" s="22"/>
      <c r="F41" s="26"/>
      <c r="G41" s="66">
        <f>SUM(G34:G40)</f>
        <v>97217</v>
      </c>
      <c r="I41" s="35"/>
      <c r="N41" s="95"/>
    </row>
    <row r="42" spans="1:14" x14ac:dyDescent="0.2">
      <c r="A42" s="22"/>
      <c r="F42" s="26"/>
      <c r="G42" s="26"/>
      <c r="I42" s="35"/>
      <c r="N42" s="95"/>
    </row>
    <row r="43" spans="1:14" ht="27" customHeight="1" x14ac:dyDescent="0.2">
      <c r="A43" s="237" t="s">
        <v>130</v>
      </c>
      <c r="B43" s="237"/>
      <c r="C43" s="237"/>
      <c r="D43" s="237"/>
      <c r="E43" s="237"/>
      <c r="F43" s="237"/>
      <c r="G43" s="237"/>
      <c r="I43" s="237" t="s">
        <v>130</v>
      </c>
      <c r="J43" s="238"/>
      <c r="K43" s="238"/>
      <c r="L43" s="238"/>
      <c r="M43" s="238"/>
      <c r="N43" s="238"/>
    </row>
    <row r="44" spans="1:14" ht="24" customHeight="1" x14ac:dyDescent="0.2">
      <c r="A44" s="155" t="s">
        <v>37</v>
      </c>
      <c r="B44" s="215" t="s">
        <v>10</v>
      </c>
      <c r="C44" s="217" t="s">
        <v>0</v>
      </c>
      <c r="D44" s="217" t="s">
        <v>1</v>
      </c>
      <c r="E44" s="219" t="s">
        <v>2</v>
      </c>
      <c r="F44" s="220"/>
      <c r="G44" s="172" t="s">
        <v>67</v>
      </c>
      <c r="I44" s="155" t="s">
        <v>37</v>
      </c>
      <c r="J44" s="213" t="s">
        <v>10</v>
      </c>
      <c r="K44" s="227" t="s">
        <v>0</v>
      </c>
      <c r="L44" s="227" t="s">
        <v>1</v>
      </c>
      <c r="M44" s="229" t="s">
        <v>2</v>
      </c>
      <c r="N44" s="230"/>
    </row>
    <row r="45" spans="1:14" x14ac:dyDescent="0.2">
      <c r="A45" s="156"/>
      <c r="B45" s="216"/>
      <c r="C45" s="218"/>
      <c r="D45" s="218"/>
      <c r="E45" s="114" t="s">
        <v>5</v>
      </c>
      <c r="F45" s="114" t="s">
        <v>6</v>
      </c>
      <c r="G45" s="173"/>
      <c r="I45" s="156"/>
      <c r="J45" s="214"/>
      <c r="K45" s="228"/>
      <c r="L45" s="228"/>
      <c r="M45" s="113" t="s">
        <v>5</v>
      </c>
      <c r="N45" s="113" t="s">
        <v>6</v>
      </c>
    </row>
    <row r="46" spans="1:14" x14ac:dyDescent="0.2">
      <c r="A46" s="241" t="s">
        <v>27</v>
      </c>
      <c r="B46" s="112"/>
      <c r="C46" s="110"/>
      <c r="D46" s="28"/>
      <c r="E46" s="114"/>
      <c r="F46" s="114"/>
      <c r="G46" s="72"/>
      <c r="I46" s="244" t="s">
        <v>27</v>
      </c>
      <c r="J46" s="111"/>
      <c r="K46" s="38"/>
      <c r="L46" s="38"/>
      <c r="M46" s="38"/>
      <c r="N46" s="38"/>
    </row>
    <row r="47" spans="1:14" x14ac:dyDescent="0.2">
      <c r="A47" s="242"/>
      <c r="B47" s="24" t="s">
        <v>35</v>
      </c>
      <c r="C47" s="28">
        <v>6083</v>
      </c>
      <c r="D47" s="28">
        <v>5059</v>
      </c>
      <c r="E47" s="28">
        <v>164</v>
      </c>
      <c r="F47" s="28">
        <v>860</v>
      </c>
      <c r="G47" s="72">
        <v>8242</v>
      </c>
      <c r="I47" s="245"/>
      <c r="J47" s="24" t="s">
        <v>35</v>
      </c>
      <c r="K47" s="38">
        <f t="shared" ref="K47:N49" si="6">C47/$G47*100</f>
        <v>73.804901722882803</v>
      </c>
      <c r="L47" s="38">
        <f t="shared" si="6"/>
        <v>61.380732831836937</v>
      </c>
      <c r="M47" s="38">
        <f t="shared" si="6"/>
        <v>1.989808298956564</v>
      </c>
      <c r="N47" s="38">
        <f t="shared" si="6"/>
        <v>10.4343605920893</v>
      </c>
    </row>
    <row r="48" spans="1:14" x14ac:dyDescent="0.2">
      <c r="A48" s="242"/>
      <c r="B48" s="24" t="s">
        <v>36</v>
      </c>
      <c r="C48" s="28">
        <v>46</v>
      </c>
      <c r="D48" s="28">
        <v>31</v>
      </c>
      <c r="E48" s="28">
        <v>7</v>
      </c>
      <c r="F48" s="28">
        <v>9</v>
      </c>
      <c r="G48" s="72">
        <v>597</v>
      </c>
      <c r="I48" s="245"/>
      <c r="J48" s="24" t="s">
        <v>36</v>
      </c>
      <c r="K48" s="38">
        <f t="shared" si="6"/>
        <v>7.7051926298157447</v>
      </c>
      <c r="L48" s="38">
        <f t="shared" si="6"/>
        <v>5.1926298157453932</v>
      </c>
      <c r="M48" s="38">
        <f t="shared" si="6"/>
        <v>1.1725293132328307</v>
      </c>
      <c r="N48" s="38">
        <f t="shared" si="6"/>
        <v>1.5075376884422109</v>
      </c>
    </row>
    <row r="49" spans="1:14" x14ac:dyDescent="0.2">
      <c r="A49" s="243"/>
      <c r="B49" s="24" t="s">
        <v>8</v>
      </c>
      <c r="C49" s="28">
        <v>3091</v>
      </c>
      <c r="D49" s="28">
        <v>1084</v>
      </c>
      <c r="E49" s="28">
        <v>460</v>
      </c>
      <c r="F49" s="28">
        <v>1547</v>
      </c>
      <c r="G49" s="72">
        <v>8462</v>
      </c>
      <c r="I49" s="246"/>
      <c r="J49" s="24" t="s">
        <v>8</v>
      </c>
      <c r="K49" s="38">
        <f t="shared" si="6"/>
        <v>36.528007563223824</v>
      </c>
      <c r="L49" s="38">
        <f t="shared" si="6"/>
        <v>12.81021035216261</v>
      </c>
      <c r="M49" s="38">
        <f t="shared" si="6"/>
        <v>5.4360671236114388</v>
      </c>
      <c r="N49" s="38">
        <f t="shared" si="6"/>
        <v>18.281730087449777</v>
      </c>
    </row>
    <row r="50" spans="1:14" x14ac:dyDescent="0.2">
      <c r="A50" s="221" t="s">
        <v>46</v>
      </c>
      <c r="B50" s="25"/>
      <c r="C50" s="28"/>
      <c r="D50" s="28"/>
      <c r="E50" s="28"/>
      <c r="F50" s="28"/>
      <c r="G50" s="72"/>
      <c r="I50" s="224" t="s">
        <v>46</v>
      </c>
      <c r="J50" s="94"/>
      <c r="K50" s="38"/>
      <c r="L50" s="38"/>
      <c r="M50" s="38"/>
      <c r="N50" s="38"/>
    </row>
    <row r="51" spans="1:14" x14ac:dyDescent="0.2">
      <c r="A51" s="222"/>
      <c r="B51" s="24" t="s">
        <v>35</v>
      </c>
      <c r="C51" s="28">
        <v>1410</v>
      </c>
      <c r="D51" s="28">
        <v>1055</v>
      </c>
      <c r="E51" s="28">
        <v>77</v>
      </c>
      <c r="F51" s="28">
        <v>278</v>
      </c>
      <c r="G51" s="72">
        <v>4063</v>
      </c>
      <c r="I51" s="225"/>
      <c r="J51" s="24" t="s">
        <v>35</v>
      </c>
      <c r="K51" s="38">
        <f>C51/$G51*100</f>
        <v>34.703421117400936</v>
      </c>
      <c r="L51" s="38">
        <f t="shared" ref="L51:N53" si="7">D51/$G51*100</f>
        <v>25.966034949544671</v>
      </c>
      <c r="M51" s="38">
        <f t="shared" si="7"/>
        <v>1.8951513659857249</v>
      </c>
      <c r="N51" s="38">
        <f t="shared" si="7"/>
        <v>6.8422348018705392</v>
      </c>
    </row>
    <row r="52" spans="1:14" x14ac:dyDescent="0.2">
      <c r="A52" s="222"/>
      <c r="B52" s="24" t="s">
        <v>36</v>
      </c>
      <c r="C52" s="28">
        <v>47</v>
      </c>
      <c r="D52" s="28">
        <v>28</v>
      </c>
      <c r="E52" s="28">
        <v>9</v>
      </c>
      <c r="F52" s="28">
        <v>10</v>
      </c>
      <c r="G52" s="72">
        <v>538</v>
      </c>
      <c r="I52" s="225"/>
      <c r="J52" s="24" t="s">
        <v>36</v>
      </c>
      <c r="K52" s="38">
        <f t="shared" ref="K52:K53" si="8">C52/$G52*100</f>
        <v>8.7360594795539033</v>
      </c>
      <c r="L52" s="38">
        <f t="shared" si="7"/>
        <v>5.2044609665427508</v>
      </c>
      <c r="M52" s="38">
        <f t="shared" si="7"/>
        <v>1.6728624535315983</v>
      </c>
      <c r="N52" s="38">
        <f t="shared" si="7"/>
        <v>1.8587360594795539</v>
      </c>
    </row>
    <row r="53" spans="1:14" x14ac:dyDescent="0.2">
      <c r="A53" s="223"/>
      <c r="B53" s="24" t="s">
        <v>8</v>
      </c>
      <c r="C53" s="28">
        <v>1170</v>
      </c>
      <c r="D53" s="28">
        <v>471</v>
      </c>
      <c r="E53" s="28">
        <v>202</v>
      </c>
      <c r="F53" s="28">
        <v>497</v>
      </c>
      <c r="G53" s="72">
        <v>5692</v>
      </c>
      <c r="I53" s="226"/>
      <c r="J53" s="24" t="s">
        <v>8</v>
      </c>
      <c r="K53" s="38">
        <f t="shared" si="8"/>
        <v>20.555165144061842</v>
      </c>
      <c r="L53" s="38">
        <f t="shared" si="7"/>
        <v>8.2747716092761774</v>
      </c>
      <c r="M53" s="38">
        <f t="shared" si="7"/>
        <v>3.5488404778636684</v>
      </c>
      <c r="N53" s="38">
        <f t="shared" si="7"/>
        <v>8.7315530569219959</v>
      </c>
    </row>
    <row r="54" spans="1:14" x14ac:dyDescent="0.2">
      <c r="A54" s="221" t="s">
        <v>28</v>
      </c>
      <c r="C54" s="28"/>
      <c r="D54" s="28"/>
      <c r="E54" s="28"/>
      <c r="F54" s="28"/>
      <c r="G54" s="72"/>
      <c r="I54" s="224" t="s">
        <v>28</v>
      </c>
      <c r="K54" s="38"/>
      <c r="L54" s="38"/>
      <c r="M54" s="38"/>
      <c r="N54" s="38"/>
    </row>
    <row r="55" spans="1:14" x14ac:dyDescent="0.2">
      <c r="A55" s="222"/>
      <c r="B55" s="24" t="s">
        <v>35</v>
      </c>
      <c r="C55" s="28">
        <v>16404</v>
      </c>
      <c r="D55" s="28">
        <v>13666</v>
      </c>
      <c r="E55" s="28">
        <v>362</v>
      </c>
      <c r="F55" s="28">
        <v>2376</v>
      </c>
      <c r="G55" s="72">
        <v>34304</v>
      </c>
      <c r="I55" s="225"/>
      <c r="J55" s="24" t="s">
        <v>35</v>
      </c>
      <c r="K55" s="38">
        <f>C55/$G55*100</f>
        <v>47.819496268656714</v>
      </c>
      <c r="L55" s="38">
        <f t="shared" ref="L55:N57" si="9">D55/$G55*100</f>
        <v>39.837919776119399</v>
      </c>
      <c r="M55" s="38">
        <f t="shared" si="9"/>
        <v>1.0552705223880596</v>
      </c>
      <c r="N55" s="38">
        <f t="shared" si="9"/>
        <v>6.9263059701492535</v>
      </c>
    </row>
    <row r="56" spans="1:14" x14ac:dyDescent="0.2">
      <c r="A56" s="222"/>
      <c r="B56" s="24" t="s">
        <v>36</v>
      </c>
      <c r="C56" s="28">
        <v>916</v>
      </c>
      <c r="D56" s="28">
        <v>762</v>
      </c>
      <c r="E56" s="28">
        <v>61</v>
      </c>
      <c r="F56" s="28">
        <v>93</v>
      </c>
      <c r="G56" s="72">
        <v>4013</v>
      </c>
      <c r="I56" s="225"/>
      <c r="J56" s="24" t="s">
        <v>36</v>
      </c>
      <c r="K56" s="38">
        <f t="shared" ref="K56:K57" si="10">C56/$G56*100</f>
        <v>22.825816097682534</v>
      </c>
      <c r="L56" s="38">
        <f t="shared" si="9"/>
        <v>18.988288063792673</v>
      </c>
      <c r="M56" s="38">
        <f t="shared" si="9"/>
        <v>1.520059805631697</v>
      </c>
      <c r="N56" s="38">
        <f t="shared" si="9"/>
        <v>2.3174682282581611</v>
      </c>
    </row>
    <row r="57" spans="1:14" x14ac:dyDescent="0.2">
      <c r="A57" s="223"/>
      <c r="B57" s="24" t="s">
        <v>8</v>
      </c>
      <c r="C57" s="28">
        <v>10164</v>
      </c>
      <c r="D57" s="28">
        <v>5534</v>
      </c>
      <c r="E57" s="28">
        <v>694</v>
      </c>
      <c r="F57" s="28">
        <v>3937</v>
      </c>
      <c r="G57" s="72">
        <v>34185</v>
      </c>
      <c r="I57" s="226"/>
      <c r="J57" s="24" t="s">
        <v>8</v>
      </c>
      <c r="K57" s="38">
        <f t="shared" si="10"/>
        <v>29.732338745063625</v>
      </c>
      <c r="L57" s="38">
        <f t="shared" si="9"/>
        <v>16.18838671932134</v>
      </c>
      <c r="M57" s="38">
        <f t="shared" si="9"/>
        <v>2.0301301740529474</v>
      </c>
      <c r="N57" s="38">
        <f t="shared" si="9"/>
        <v>11.516747111306129</v>
      </c>
    </row>
    <row r="58" spans="1:14" x14ac:dyDescent="0.2">
      <c r="G58" s="66">
        <f>SUM(G47:G57)</f>
        <v>100096</v>
      </c>
    </row>
    <row r="60" spans="1:14" ht="27" customHeight="1" x14ac:dyDescent="0.2">
      <c r="A60" s="237" t="s">
        <v>131</v>
      </c>
      <c r="B60" s="237"/>
      <c r="C60" s="237"/>
      <c r="D60" s="237"/>
      <c r="E60" s="237"/>
      <c r="F60" s="237"/>
      <c r="G60" s="237"/>
      <c r="I60" s="237" t="s">
        <v>131</v>
      </c>
      <c r="J60" s="238"/>
      <c r="K60" s="238"/>
      <c r="L60" s="238"/>
      <c r="M60" s="238"/>
      <c r="N60" s="238"/>
    </row>
    <row r="61" spans="1:14" x14ac:dyDescent="0.2">
      <c r="A61" s="155" t="s">
        <v>37</v>
      </c>
      <c r="B61" s="215" t="s">
        <v>10</v>
      </c>
      <c r="C61" s="217" t="s">
        <v>0</v>
      </c>
      <c r="D61" s="217" t="s">
        <v>1</v>
      </c>
      <c r="E61" s="219" t="s">
        <v>2</v>
      </c>
      <c r="F61" s="220"/>
      <c r="G61" s="172" t="s">
        <v>67</v>
      </c>
      <c r="I61" s="155" t="s">
        <v>37</v>
      </c>
      <c r="J61" s="213" t="s">
        <v>10</v>
      </c>
      <c r="K61" s="227" t="s">
        <v>0</v>
      </c>
      <c r="L61" s="227" t="s">
        <v>1</v>
      </c>
      <c r="M61" s="229" t="s">
        <v>2</v>
      </c>
      <c r="N61" s="230"/>
    </row>
    <row r="62" spans="1:14" x14ac:dyDescent="0.2">
      <c r="A62" s="156"/>
      <c r="B62" s="216"/>
      <c r="C62" s="218"/>
      <c r="D62" s="218"/>
      <c r="E62" s="114" t="s">
        <v>5</v>
      </c>
      <c r="F62" s="114" t="s">
        <v>6</v>
      </c>
      <c r="G62" s="173"/>
      <c r="I62" s="156"/>
      <c r="J62" s="214"/>
      <c r="K62" s="228"/>
      <c r="L62" s="228"/>
      <c r="M62" s="113" t="s">
        <v>5</v>
      </c>
      <c r="N62" s="113" t="s">
        <v>6</v>
      </c>
    </row>
    <row r="63" spans="1:14" x14ac:dyDescent="0.2">
      <c r="A63" s="241" t="s">
        <v>27</v>
      </c>
      <c r="B63" s="112"/>
      <c r="C63" s="110"/>
      <c r="D63" s="110"/>
      <c r="E63" s="114"/>
      <c r="F63" s="114"/>
      <c r="G63" s="72"/>
      <c r="I63" s="244" t="s">
        <v>27</v>
      </c>
      <c r="J63" s="111"/>
      <c r="K63" s="109"/>
      <c r="L63" s="109"/>
      <c r="M63" s="113"/>
      <c r="N63" s="113"/>
    </row>
    <row r="64" spans="1:14" x14ac:dyDescent="0.2">
      <c r="A64" s="242"/>
      <c r="B64" s="24" t="s">
        <v>35</v>
      </c>
      <c r="C64" s="29">
        <v>2740</v>
      </c>
      <c r="D64" s="29">
        <v>2204</v>
      </c>
      <c r="E64" s="29">
        <v>66</v>
      </c>
      <c r="F64" s="29">
        <v>469</v>
      </c>
      <c r="G64" s="72">
        <v>3724</v>
      </c>
      <c r="I64" s="245"/>
      <c r="J64" s="24" t="s">
        <v>35</v>
      </c>
      <c r="K64" s="38">
        <f t="shared" ref="K64:N74" si="11">C64/$G64*100</f>
        <v>73.576799140708914</v>
      </c>
      <c r="L64" s="38">
        <f t="shared" si="11"/>
        <v>59.183673469387756</v>
      </c>
      <c r="M64" s="38">
        <f t="shared" si="11"/>
        <v>1.7722878625134264</v>
      </c>
      <c r="N64" s="38">
        <f t="shared" si="11"/>
        <v>12.593984962406015</v>
      </c>
    </row>
    <row r="65" spans="1:14" x14ac:dyDescent="0.2">
      <c r="A65" s="242"/>
      <c r="B65" s="24" t="s">
        <v>36</v>
      </c>
      <c r="C65" s="29">
        <v>13</v>
      </c>
      <c r="D65" s="29">
        <v>6</v>
      </c>
      <c r="E65" s="29">
        <v>3</v>
      </c>
      <c r="F65" s="29">
        <v>4</v>
      </c>
      <c r="G65" s="72">
        <v>333</v>
      </c>
      <c r="I65" s="245"/>
      <c r="J65" s="24" t="s">
        <v>36</v>
      </c>
      <c r="K65" s="38">
        <f t="shared" si="11"/>
        <v>3.9039039039039038</v>
      </c>
      <c r="L65" s="38">
        <f t="shared" si="11"/>
        <v>1.8018018018018018</v>
      </c>
      <c r="M65" s="38">
        <f t="shared" si="11"/>
        <v>0.90090090090090091</v>
      </c>
      <c r="N65" s="38">
        <f t="shared" si="11"/>
        <v>1.2012012012012012</v>
      </c>
    </row>
    <row r="66" spans="1:14" x14ac:dyDescent="0.2">
      <c r="A66" s="243"/>
      <c r="B66" s="24" t="s">
        <v>8</v>
      </c>
      <c r="C66" s="29">
        <v>1546</v>
      </c>
      <c r="D66" s="29">
        <v>533</v>
      </c>
      <c r="E66" s="29">
        <v>186</v>
      </c>
      <c r="F66" s="29">
        <v>827</v>
      </c>
      <c r="G66" s="72">
        <v>4292</v>
      </c>
      <c r="I66" s="246"/>
      <c r="J66" s="24" t="s">
        <v>8</v>
      </c>
      <c r="K66" s="38">
        <f t="shared" si="11"/>
        <v>36.020503261882574</v>
      </c>
      <c r="L66" s="38">
        <f t="shared" si="11"/>
        <v>12.418452935694315</v>
      </c>
      <c r="M66" s="38">
        <f t="shared" si="11"/>
        <v>4.3336439888164024</v>
      </c>
      <c r="N66" s="38">
        <f t="shared" si="11"/>
        <v>19.268406337371854</v>
      </c>
    </row>
    <row r="67" spans="1:14" x14ac:dyDescent="0.2">
      <c r="A67" s="221" t="s">
        <v>46</v>
      </c>
      <c r="B67" s="25"/>
      <c r="C67" s="29"/>
      <c r="D67" s="29"/>
      <c r="E67" s="29"/>
      <c r="F67" s="29"/>
      <c r="G67" s="72"/>
      <c r="I67" s="224" t="s">
        <v>46</v>
      </c>
      <c r="J67" s="94"/>
      <c r="K67" s="38"/>
      <c r="L67" s="38"/>
      <c r="M67" s="38"/>
      <c r="N67" s="38"/>
    </row>
    <row r="68" spans="1:14" x14ac:dyDescent="0.2">
      <c r="A68" s="222"/>
      <c r="B68" s="24" t="s">
        <v>35</v>
      </c>
      <c r="C68" s="29">
        <v>508</v>
      </c>
      <c r="D68" s="29">
        <v>340</v>
      </c>
      <c r="E68" s="29">
        <v>31</v>
      </c>
      <c r="F68" s="29">
        <v>138</v>
      </c>
      <c r="G68" s="72">
        <v>1493</v>
      </c>
      <c r="I68" s="225"/>
      <c r="J68" s="24" t="s">
        <v>35</v>
      </c>
      <c r="K68" s="38">
        <f t="shared" si="11"/>
        <v>34.025452109845951</v>
      </c>
      <c r="L68" s="38">
        <f t="shared" si="11"/>
        <v>22.772940388479572</v>
      </c>
      <c r="M68" s="38">
        <f t="shared" si="11"/>
        <v>2.0763563295378433</v>
      </c>
      <c r="N68" s="38">
        <f t="shared" si="11"/>
        <v>9.2431346282652367</v>
      </c>
    </row>
    <row r="69" spans="1:14" x14ac:dyDescent="0.2">
      <c r="A69" s="222"/>
      <c r="B69" s="24" t="s">
        <v>36</v>
      </c>
      <c r="C69" s="29">
        <v>18</v>
      </c>
      <c r="D69" s="29">
        <v>7</v>
      </c>
      <c r="E69" s="29">
        <v>4</v>
      </c>
      <c r="F69" s="29">
        <v>6</v>
      </c>
      <c r="G69" s="72">
        <v>244</v>
      </c>
      <c r="I69" s="225"/>
      <c r="J69" s="24" t="s">
        <v>36</v>
      </c>
      <c r="K69" s="38">
        <f t="shared" si="11"/>
        <v>7.3770491803278686</v>
      </c>
      <c r="L69" s="38">
        <f t="shared" si="11"/>
        <v>2.8688524590163933</v>
      </c>
      <c r="M69" s="38">
        <f t="shared" si="11"/>
        <v>1.639344262295082</v>
      </c>
      <c r="N69" s="38">
        <f t="shared" si="11"/>
        <v>2.459016393442623</v>
      </c>
    </row>
    <row r="70" spans="1:14" x14ac:dyDescent="0.2">
      <c r="A70" s="223"/>
      <c r="B70" s="24" t="s">
        <v>8</v>
      </c>
      <c r="C70" s="29">
        <v>419</v>
      </c>
      <c r="D70" s="29">
        <v>142</v>
      </c>
      <c r="E70" s="29">
        <v>64</v>
      </c>
      <c r="F70" s="29">
        <v>213</v>
      </c>
      <c r="G70" s="72">
        <v>2033</v>
      </c>
      <c r="I70" s="226"/>
      <c r="J70" s="24" t="s">
        <v>8</v>
      </c>
      <c r="K70" s="38">
        <f t="shared" si="11"/>
        <v>20.609936055090998</v>
      </c>
      <c r="L70" s="38">
        <f t="shared" si="11"/>
        <v>6.9847515986227249</v>
      </c>
      <c r="M70" s="38">
        <f t="shared" si="11"/>
        <v>3.1480570585341856</v>
      </c>
      <c r="N70" s="38">
        <f t="shared" si="11"/>
        <v>10.477127397934087</v>
      </c>
    </row>
    <row r="71" spans="1:14" x14ac:dyDescent="0.2">
      <c r="A71" s="221" t="s">
        <v>28</v>
      </c>
      <c r="C71" s="29"/>
      <c r="D71" s="29"/>
      <c r="E71" s="29"/>
      <c r="F71" s="29"/>
      <c r="G71" s="72"/>
      <c r="I71" s="224" t="s">
        <v>28</v>
      </c>
      <c r="K71" s="38"/>
      <c r="L71" s="38"/>
      <c r="M71" s="38"/>
      <c r="N71" s="38"/>
    </row>
    <row r="72" spans="1:14" x14ac:dyDescent="0.2">
      <c r="A72" s="222"/>
      <c r="B72" s="24" t="s">
        <v>35</v>
      </c>
      <c r="C72" s="29">
        <v>6008</v>
      </c>
      <c r="D72" s="29">
        <v>4904</v>
      </c>
      <c r="E72" s="29">
        <v>190</v>
      </c>
      <c r="F72" s="29">
        <v>914</v>
      </c>
      <c r="G72" s="72">
        <v>12852</v>
      </c>
      <c r="I72" s="225"/>
      <c r="J72" s="24" t="s">
        <v>35</v>
      </c>
      <c r="K72" s="38">
        <f t="shared" si="11"/>
        <v>46.747587924058514</v>
      </c>
      <c r="L72" s="38">
        <f t="shared" si="11"/>
        <v>38.157485216308743</v>
      </c>
      <c r="M72" s="38">
        <f t="shared" si="11"/>
        <v>1.478369125427949</v>
      </c>
      <c r="N72" s="38">
        <f t="shared" si="11"/>
        <v>7.1117335823218175</v>
      </c>
    </row>
    <row r="73" spans="1:14" x14ac:dyDescent="0.2">
      <c r="A73" s="222"/>
      <c r="B73" s="24" t="s">
        <v>36</v>
      </c>
      <c r="C73" s="29">
        <v>284</v>
      </c>
      <c r="D73" s="29">
        <v>217</v>
      </c>
      <c r="E73" s="29">
        <v>29</v>
      </c>
      <c r="F73" s="29">
        <v>38</v>
      </c>
      <c r="G73" s="72">
        <v>1548</v>
      </c>
      <c r="I73" s="225"/>
      <c r="J73" s="24" t="s">
        <v>36</v>
      </c>
      <c r="K73" s="38">
        <f t="shared" si="11"/>
        <v>18.34625322997416</v>
      </c>
      <c r="L73" s="38">
        <f t="shared" si="11"/>
        <v>14.018087855297157</v>
      </c>
      <c r="M73" s="38">
        <f t="shared" si="11"/>
        <v>1.8733850129198968</v>
      </c>
      <c r="N73" s="38">
        <f t="shared" si="11"/>
        <v>2.454780361757106</v>
      </c>
    </row>
    <row r="74" spans="1:14" x14ac:dyDescent="0.2">
      <c r="A74" s="223"/>
      <c r="B74" s="24" t="s">
        <v>8</v>
      </c>
      <c r="C74" s="29">
        <v>4041</v>
      </c>
      <c r="D74" s="29">
        <v>1886</v>
      </c>
      <c r="E74" s="29">
        <v>292</v>
      </c>
      <c r="F74" s="29">
        <v>1863</v>
      </c>
      <c r="G74" s="72">
        <v>12985</v>
      </c>
      <c r="I74" s="226"/>
      <c r="J74" s="24" t="s">
        <v>8</v>
      </c>
      <c r="K74" s="38">
        <f t="shared" si="11"/>
        <v>31.120523681170582</v>
      </c>
      <c r="L74" s="38">
        <f t="shared" si="11"/>
        <v>14.524451289949941</v>
      </c>
      <c r="M74" s="38">
        <f t="shared" si="11"/>
        <v>2.2487485560261842</v>
      </c>
      <c r="N74" s="38">
        <f t="shared" si="11"/>
        <v>14.347323835194455</v>
      </c>
    </row>
    <row r="75" spans="1:14" x14ac:dyDescent="0.2">
      <c r="G75" s="66">
        <f>SUM(G64:G74)</f>
        <v>39504</v>
      </c>
    </row>
    <row r="77" spans="1:14" ht="27" customHeight="1" x14ac:dyDescent="0.2">
      <c r="A77" s="237" t="s">
        <v>132</v>
      </c>
      <c r="B77" s="237"/>
      <c r="C77" s="237"/>
      <c r="D77" s="237"/>
      <c r="E77" s="237"/>
      <c r="F77" s="237"/>
      <c r="G77" s="237"/>
      <c r="I77" s="237" t="s">
        <v>132</v>
      </c>
      <c r="J77" s="238"/>
      <c r="K77" s="238"/>
      <c r="L77" s="238"/>
      <c r="M77" s="238"/>
      <c r="N77" s="238"/>
    </row>
    <row r="78" spans="1:14" x14ac:dyDescent="0.2">
      <c r="A78" s="155" t="s">
        <v>37</v>
      </c>
      <c r="B78" s="215" t="s">
        <v>10</v>
      </c>
      <c r="C78" s="217" t="s">
        <v>0</v>
      </c>
      <c r="D78" s="217" t="s">
        <v>1</v>
      </c>
      <c r="E78" s="219" t="s">
        <v>2</v>
      </c>
      <c r="F78" s="220"/>
      <c r="G78" s="172" t="s">
        <v>67</v>
      </c>
      <c r="I78" s="155" t="s">
        <v>37</v>
      </c>
      <c r="J78" s="213" t="s">
        <v>10</v>
      </c>
      <c r="K78" s="227" t="s">
        <v>0</v>
      </c>
      <c r="L78" s="227" t="s">
        <v>1</v>
      </c>
      <c r="M78" s="229" t="s">
        <v>2</v>
      </c>
      <c r="N78" s="230"/>
    </row>
    <row r="79" spans="1:14" x14ac:dyDescent="0.2">
      <c r="A79" s="156"/>
      <c r="B79" s="216"/>
      <c r="C79" s="218"/>
      <c r="D79" s="218"/>
      <c r="E79" s="114" t="s">
        <v>5</v>
      </c>
      <c r="F79" s="114" t="s">
        <v>6</v>
      </c>
      <c r="G79" s="173"/>
      <c r="I79" s="156"/>
      <c r="J79" s="214"/>
      <c r="K79" s="228"/>
      <c r="L79" s="228"/>
      <c r="M79" s="113" t="s">
        <v>5</v>
      </c>
      <c r="N79" s="113" t="s">
        <v>6</v>
      </c>
    </row>
    <row r="80" spans="1:14" x14ac:dyDescent="0.2">
      <c r="A80" s="241" t="s">
        <v>27</v>
      </c>
      <c r="B80" s="112"/>
      <c r="C80" s="110"/>
      <c r="D80" s="110"/>
      <c r="E80" s="114"/>
      <c r="F80" s="114"/>
      <c r="G80" s="72"/>
      <c r="I80" s="244" t="s">
        <v>27</v>
      </c>
      <c r="J80" s="111"/>
      <c r="K80" s="109"/>
      <c r="L80" s="109"/>
      <c r="M80" s="113"/>
      <c r="N80" s="113"/>
    </row>
    <row r="81" spans="1:14" x14ac:dyDescent="0.2">
      <c r="A81" s="242"/>
      <c r="B81" s="24" t="s">
        <v>35</v>
      </c>
      <c r="C81" s="29">
        <v>3001</v>
      </c>
      <c r="D81" s="29">
        <v>2571</v>
      </c>
      <c r="E81" s="29">
        <v>95</v>
      </c>
      <c r="F81" s="29">
        <v>335</v>
      </c>
      <c r="G81" s="72">
        <v>4048</v>
      </c>
      <c r="I81" s="245"/>
      <c r="J81" s="24" t="s">
        <v>35</v>
      </c>
      <c r="K81" s="38">
        <f t="shared" ref="K81:N91" si="12">C81/$G81*100</f>
        <v>74.135375494071141</v>
      </c>
      <c r="L81" s="38">
        <f t="shared" si="12"/>
        <v>63.512845849802368</v>
      </c>
      <c r="M81" s="38">
        <f t="shared" si="12"/>
        <v>2.3468379446640317</v>
      </c>
      <c r="N81" s="38">
        <f t="shared" si="12"/>
        <v>8.2756916996047423</v>
      </c>
    </row>
    <row r="82" spans="1:14" x14ac:dyDescent="0.2">
      <c r="A82" s="242"/>
      <c r="B82" s="24" t="s">
        <v>36</v>
      </c>
      <c r="C82" s="29">
        <v>30</v>
      </c>
      <c r="D82" s="29">
        <v>23</v>
      </c>
      <c r="E82" s="29">
        <v>2</v>
      </c>
      <c r="F82" s="29">
        <v>4</v>
      </c>
      <c r="G82" s="72">
        <v>199</v>
      </c>
      <c r="I82" s="245"/>
      <c r="J82" s="24" t="s">
        <v>36</v>
      </c>
      <c r="K82" s="38">
        <f t="shared" si="12"/>
        <v>15.075376884422109</v>
      </c>
      <c r="L82" s="38">
        <f t="shared" si="12"/>
        <v>11.557788944723619</v>
      </c>
      <c r="M82" s="38">
        <f t="shared" si="12"/>
        <v>1.0050251256281406</v>
      </c>
      <c r="N82" s="38">
        <f t="shared" si="12"/>
        <v>2.0100502512562812</v>
      </c>
    </row>
    <row r="83" spans="1:14" x14ac:dyDescent="0.2">
      <c r="A83" s="243"/>
      <c r="B83" s="24" t="s">
        <v>8</v>
      </c>
      <c r="C83" s="29">
        <v>1365</v>
      </c>
      <c r="D83" s="29">
        <v>509</v>
      </c>
      <c r="E83" s="29">
        <v>264</v>
      </c>
      <c r="F83" s="29">
        <v>592</v>
      </c>
      <c r="G83" s="72">
        <v>3674</v>
      </c>
      <c r="I83" s="246"/>
      <c r="J83" s="24" t="s">
        <v>8</v>
      </c>
      <c r="K83" s="38">
        <f t="shared" si="12"/>
        <v>37.152966793685351</v>
      </c>
      <c r="L83" s="38">
        <f t="shared" si="12"/>
        <v>13.854109961894393</v>
      </c>
      <c r="M83" s="38">
        <f t="shared" si="12"/>
        <v>7.1856287425149699</v>
      </c>
      <c r="N83" s="38">
        <f t="shared" si="12"/>
        <v>16.113228089275992</v>
      </c>
    </row>
    <row r="84" spans="1:14" x14ac:dyDescent="0.2">
      <c r="A84" s="221" t="s">
        <v>46</v>
      </c>
      <c r="B84" s="25"/>
      <c r="C84" s="29"/>
      <c r="D84" s="29"/>
      <c r="E84" s="29"/>
      <c r="F84" s="29"/>
      <c r="G84" s="72"/>
      <c r="I84" s="224" t="s">
        <v>46</v>
      </c>
      <c r="J84" s="94"/>
      <c r="K84" s="38"/>
      <c r="L84" s="38"/>
      <c r="M84" s="38"/>
      <c r="N84" s="38"/>
    </row>
    <row r="85" spans="1:14" x14ac:dyDescent="0.2">
      <c r="A85" s="222"/>
      <c r="B85" s="24" t="s">
        <v>35</v>
      </c>
      <c r="C85" s="29">
        <v>845</v>
      </c>
      <c r="D85" s="29">
        <v>688</v>
      </c>
      <c r="E85" s="29">
        <v>46</v>
      </c>
      <c r="F85" s="29">
        <v>112</v>
      </c>
      <c r="G85" s="72">
        <v>2466</v>
      </c>
      <c r="I85" s="225"/>
      <c r="J85" s="24" t="s">
        <v>35</v>
      </c>
      <c r="K85" s="38">
        <f t="shared" si="12"/>
        <v>34.266017842660176</v>
      </c>
      <c r="L85" s="38">
        <f t="shared" si="12"/>
        <v>27.899432278994325</v>
      </c>
      <c r="M85" s="38">
        <f t="shared" si="12"/>
        <v>1.8653690186536902</v>
      </c>
      <c r="N85" s="38">
        <f t="shared" si="12"/>
        <v>4.5417680454176805</v>
      </c>
    </row>
    <row r="86" spans="1:14" x14ac:dyDescent="0.2">
      <c r="A86" s="222"/>
      <c r="B86" s="24" t="s">
        <v>36</v>
      </c>
      <c r="C86" s="29">
        <v>22</v>
      </c>
      <c r="D86" s="29">
        <v>15</v>
      </c>
      <c r="E86" s="29">
        <v>5</v>
      </c>
      <c r="F86" s="29">
        <v>2</v>
      </c>
      <c r="G86" s="72">
        <v>233</v>
      </c>
      <c r="I86" s="225"/>
      <c r="J86" s="24" t="s">
        <v>36</v>
      </c>
      <c r="K86" s="38">
        <f t="shared" si="12"/>
        <v>9.4420600858369106</v>
      </c>
      <c r="L86" s="38">
        <f t="shared" si="12"/>
        <v>6.4377682403433472</v>
      </c>
      <c r="M86" s="38">
        <f t="shared" si="12"/>
        <v>2.1459227467811157</v>
      </c>
      <c r="N86" s="38">
        <f t="shared" si="12"/>
        <v>0.85836909871244638</v>
      </c>
    </row>
    <row r="87" spans="1:14" x14ac:dyDescent="0.2">
      <c r="A87" s="223"/>
      <c r="B87" s="24" t="s">
        <v>8</v>
      </c>
      <c r="C87" s="29">
        <v>691</v>
      </c>
      <c r="D87" s="29">
        <v>320</v>
      </c>
      <c r="E87" s="29">
        <v>137</v>
      </c>
      <c r="F87" s="29">
        <v>234</v>
      </c>
      <c r="G87" s="72">
        <v>3429</v>
      </c>
      <c r="I87" s="226"/>
      <c r="J87" s="24" t="s">
        <v>8</v>
      </c>
      <c r="K87" s="38">
        <f t="shared" si="12"/>
        <v>20.151647710702829</v>
      </c>
      <c r="L87" s="38">
        <f t="shared" si="12"/>
        <v>9.3321668124817734</v>
      </c>
      <c r="M87" s="38">
        <f t="shared" si="12"/>
        <v>3.9953339165937596</v>
      </c>
      <c r="N87" s="38">
        <f t="shared" si="12"/>
        <v>6.8241469816272966</v>
      </c>
    </row>
    <row r="88" spans="1:14" x14ac:dyDescent="0.2">
      <c r="A88" s="221" t="s">
        <v>28</v>
      </c>
      <c r="C88" s="29"/>
      <c r="D88" s="29"/>
      <c r="E88" s="29"/>
      <c r="F88" s="29"/>
      <c r="G88" s="72"/>
      <c r="I88" s="224" t="s">
        <v>28</v>
      </c>
      <c r="K88" s="38"/>
      <c r="L88" s="38"/>
      <c r="M88" s="38"/>
      <c r="N88" s="38"/>
    </row>
    <row r="89" spans="1:14" x14ac:dyDescent="0.2">
      <c r="A89" s="222"/>
      <c r="B89" s="24" t="s">
        <v>35</v>
      </c>
      <c r="C89" s="29">
        <v>10254</v>
      </c>
      <c r="D89" s="29">
        <v>8710</v>
      </c>
      <c r="E89" s="29">
        <v>170</v>
      </c>
      <c r="F89" s="29">
        <v>1375</v>
      </c>
      <c r="G89" s="72">
        <v>21193</v>
      </c>
      <c r="I89" s="225"/>
      <c r="J89" s="24" t="s">
        <v>35</v>
      </c>
      <c r="K89" s="38">
        <f t="shared" si="12"/>
        <v>48.383900344453359</v>
      </c>
      <c r="L89" s="38">
        <f t="shared" si="12"/>
        <v>41.09847591185769</v>
      </c>
      <c r="M89" s="38">
        <f t="shared" si="12"/>
        <v>0.80215165384796872</v>
      </c>
      <c r="N89" s="38">
        <f t="shared" si="12"/>
        <v>6.4879913178879827</v>
      </c>
    </row>
    <row r="90" spans="1:14" x14ac:dyDescent="0.2">
      <c r="A90" s="222"/>
      <c r="B90" s="24" t="s">
        <v>36</v>
      </c>
      <c r="C90" s="29">
        <v>547</v>
      </c>
      <c r="D90" s="29">
        <v>467</v>
      </c>
      <c r="E90" s="29">
        <v>29</v>
      </c>
      <c r="F90" s="29">
        <v>51</v>
      </c>
      <c r="G90" s="72">
        <v>2087</v>
      </c>
      <c r="I90" s="225"/>
      <c r="J90" s="24" t="s">
        <v>36</v>
      </c>
      <c r="K90" s="38">
        <f t="shared" si="12"/>
        <v>26.20987062769526</v>
      </c>
      <c r="L90" s="38">
        <f t="shared" si="12"/>
        <v>22.376617153809296</v>
      </c>
      <c r="M90" s="38">
        <f t="shared" si="12"/>
        <v>1.3895543842836608</v>
      </c>
      <c r="N90" s="38">
        <f t="shared" si="12"/>
        <v>2.4436990896023003</v>
      </c>
    </row>
    <row r="91" spans="1:14" x14ac:dyDescent="0.2">
      <c r="A91" s="223"/>
      <c r="B91" s="24" t="s">
        <v>8</v>
      </c>
      <c r="C91" s="29">
        <v>5696</v>
      </c>
      <c r="D91" s="29">
        <v>3487</v>
      </c>
      <c r="E91" s="29">
        <v>387</v>
      </c>
      <c r="F91" s="29">
        <v>1822</v>
      </c>
      <c r="G91" s="72">
        <v>20038</v>
      </c>
      <c r="I91" s="226"/>
      <c r="J91" s="24" t="s">
        <v>8</v>
      </c>
      <c r="K91" s="38">
        <f t="shared" si="12"/>
        <v>28.42599061782613</v>
      </c>
      <c r="L91" s="38">
        <f t="shared" si="12"/>
        <v>17.401936320990117</v>
      </c>
      <c r="M91" s="38">
        <f t="shared" si="12"/>
        <v>1.9313304721030045</v>
      </c>
      <c r="N91" s="38">
        <f t="shared" si="12"/>
        <v>9.0927238247330067</v>
      </c>
    </row>
    <row r="92" spans="1:14" x14ac:dyDescent="0.2">
      <c r="G92" s="66">
        <f>SUM(G81:G91)</f>
        <v>57367</v>
      </c>
    </row>
  </sheetData>
  <mergeCells count="107">
    <mergeCell ref="A77:G77"/>
    <mergeCell ref="A88:A91"/>
    <mergeCell ref="I88:I91"/>
    <mergeCell ref="L78:L79"/>
    <mergeCell ref="M78:N78"/>
    <mergeCell ref="A80:A83"/>
    <mergeCell ref="I80:I83"/>
    <mergeCell ref="A84:A87"/>
    <mergeCell ref="I84:I87"/>
    <mergeCell ref="G78:G79"/>
    <mergeCell ref="I77:N77"/>
    <mergeCell ref="A78:A79"/>
    <mergeCell ref="B78:B79"/>
    <mergeCell ref="C78:C79"/>
    <mergeCell ref="D78:D79"/>
    <mergeCell ref="E78:F78"/>
    <mergeCell ref="I78:I79"/>
    <mergeCell ref="J78:J79"/>
    <mergeCell ref="K78:K79"/>
    <mergeCell ref="A67:A70"/>
    <mergeCell ref="I67:I70"/>
    <mergeCell ref="A71:A74"/>
    <mergeCell ref="I71:I74"/>
    <mergeCell ref="J61:J62"/>
    <mergeCell ref="G61:G62"/>
    <mergeCell ref="K61:K62"/>
    <mergeCell ref="L61:L62"/>
    <mergeCell ref="M61:N61"/>
    <mergeCell ref="A63:A66"/>
    <mergeCell ref="I63:I66"/>
    <mergeCell ref="A61:A62"/>
    <mergeCell ref="B61:B62"/>
    <mergeCell ref="C61:C62"/>
    <mergeCell ref="D61:D62"/>
    <mergeCell ref="E61:F61"/>
    <mergeCell ref="I61:I62"/>
    <mergeCell ref="I60:N60"/>
    <mergeCell ref="L44:L45"/>
    <mergeCell ref="M44:N44"/>
    <mergeCell ref="A46:A49"/>
    <mergeCell ref="I46:I49"/>
    <mergeCell ref="A50:A53"/>
    <mergeCell ref="I50:I53"/>
    <mergeCell ref="I44:I45"/>
    <mergeCell ref="J44:J45"/>
    <mergeCell ref="K44:K45"/>
    <mergeCell ref="A54:A57"/>
    <mergeCell ref="I54:I57"/>
    <mergeCell ref="A44:A45"/>
    <mergeCell ref="B44:B45"/>
    <mergeCell ref="C44:C45"/>
    <mergeCell ref="D44:D45"/>
    <mergeCell ref="E44:F44"/>
    <mergeCell ref="A60:G60"/>
    <mergeCell ref="A33:A36"/>
    <mergeCell ref="I33:I36"/>
    <mergeCell ref="A37:A40"/>
    <mergeCell ref="I37:I40"/>
    <mergeCell ref="I43:N43"/>
    <mergeCell ref="G44:G45"/>
    <mergeCell ref="A43:G43"/>
    <mergeCell ref="I30:N30"/>
    <mergeCell ref="A31:A32"/>
    <mergeCell ref="B31:B32"/>
    <mergeCell ref="C31:C32"/>
    <mergeCell ref="D31:D32"/>
    <mergeCell ref="E31:F31"/>
    <mergeCell ref="I31:I32"/>
    <mergeCell ref="J31:J32"/>
    <mergeCell ref="K31:K32"/>
    <mergeCell ref="L31:L32"/>
    <mergeCell ref="M31:N31"/>
    <mergeCell ref="G31:G32"/>
    <mergeCell ref="A30:G30"/>
    <mergeCell ref="I21:M21"/>
    <mergeCell ref="A22:A23"/>
    <mergeCell ref="B22:B23"/>
    <mergeCell ref="C22:C23"/>
    <mergeCell ref="D22:E22"/>
    <mergeCell ref="I22:I23"/>
    <mergeCell ref="J22:J23"/>
    <mergeCell ref="K22:K23"/>
    <mergeCell ref="L22:M22"/>
    <mergeCell ref="F22:F23"/>
    <mergeCell ref="A21:F21"/>
    <mergeCell ref="I13:M13"/>
    <mergeCell ref="A14:A15"/>
    <mergeCell ref="B14:B15"/>
    <mergeCell ref="C14:C15"/>
    <mergeCell ref="D14:E14"/>
    <mergeCell ref="I14:I15"/>
    <mergeCell ref="J14:J15"/>
    <mergeCell ref="K14:K15"/>
    <mergeCell ref="L14:M14"/>
    <mergeCell ref="F14:F15"/>
    <mergeCell ref="A13:F13"/>
    <mergeCell ref="I4:M4"/>
    <mergeCell ref="A5:A6"/>
    <mergeCell ref="B5:B6"/>
    <mergeCell ref="C5:C6"/>
    <mergeCell ref="D5:E5"/>
    <mergeCell ref="I5:I6"/>
    <mergeCell ref="J5:J6"/>
    <mergeCell ref="K5:K6"/>
    <mergeCell ref="L5:M5"/>
    <mergeCell ref="F5:F6"/>
    <mergeCell ref="A4:F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2"/>
  <sheetViews>
    <sheetView workbookViewId="0">
      <selection activeCell="Z11" sqref="Z11"/>
    </sheetView>
  </sheetViews>
  <sheetFormatPr defaultColWidth="10.7109375" defaultRowHeight="15" x14ac:dyDescent="0.25"/>
  <cols>
    <col min="1" max="1" width="23.7109375" style="74" customWidth="1"/>
    <col min="2" max="11" width="10.7109375" style="74"/>
    <col min="12" max="12" width="23" style="74" customWidth="1"/>
    <col min="13" max="16384" width="10.7109375" style="74"/>
  </cols>
  <sheetData>
    <row r="1" spans="1:19" ht="15" customHeight="1" x14ac:dyDescent="0.25">
      <c r="I1" s="127"/>
    </row>
    <row r="2" spans="1:19" ht="15" customHeight="1" x14ac:dyDescent="0.25">
      <c r="A2" s="249" t="s">
        <v>72</v>
      </c>
      <c r="B2" s="249"/>
      <c r="C2" s="249"/>
      <c r="D2" s="249"/>
      <c r="E2" s="249"/>
      <c r="F2" s="249"/>
      <c r="G2" s="249"/>
      <c r="H2" s="249"/>
      <c r="I2" s="127"/>
      <c r="L2" s="249" t="s">
        <v>72</v>
      </c>
      <c r="M2" s="250"/>
      <c r="N2" s="250"/>
      <c r="O2" s="250"/>
      <c r="P2" s="250"/>
      <c r="Q2" s="250"/>
      <c r="R2" s="250"/>
      <c r="S2" s="51"/>
    </row>
    <row r="3" spans="1:19" ht="24.75" customHeight="1" x14ac:dyDescent="0.25">
      <c r="A3" s="150"/>
      <c r="B3" s="151" t="s">
        <v>0</v>
      </c>
      <c r="C3" s="151" t="s">
        <v>1</v>
      </c>
      <c r="D3" s="151" t="s">
        <v>2</v>
      </c>
      <c r="E3" s="151"/>
      <c r="F3" s="151" t="s">
        <v>3</v>
      </c>
      <c r="G3" s="151" t="s">
        <v>4</v>
      </c>
      <c r="H3" s="172" t="s">
        <v>67</v>
      </c>
      <c r="I3" s="127"/>
      <c r="L3" s="150"/>
      <c r="M3" s="151" t="s">
        <v>0</v>
      </c>
      <c r="N3" s="151" t="s">
        <v>1</v>
      </c>
      <c r="O3" s="151" t="s">
        <v>2</v>
      </c>
      <c r="P3" s="151"/>
      <c r="Q3" s="151" t="s">
        <v>3</v>
      </c>
      <c r="R3" s="151" t="s">
        <v>4</v>
      </c>
      <c r="S3" s="51"/>
    </row>
    <row r="4" spans="1:19" ht="23.25" customHeight="1" x14ac:dyDescent="0.25">
      <c r="A4" s="150"/>
      <c r="B4" s="151"/>
      <c r="C4" s="151"/>
      <c r="D4" s="118" t="s">
        <v>5</v>
      </c>
      <c r="E4" s="118" t="s">
        <v>6</v>
      </c>
      <c r="F4" s="151"/>
      <c r="G4" s="151"/>
      <c r="H4" s="173"/>
      <c r="I4" s="69"/>
      <c r="L4" s="150"/>
      <c r="M4" s="151"/>
      <c r="N4" s="151"/>
      <c r="O4" s="118" t="s">
        <v>5</v>
      </c>
      <c r="P4" s="118" t="s">
        <v>6</v>
      </c>
      <c r="Q4" s="151"/>
      <c r="R4" s="151"/>
      <c r="S4" s="51"/>
    </row>
    <row r="5" spans="1:19" ht="15" customHeight="1" x14ac:dyDescent="0.25">
      <c r="A5" s="24" t="s">
        <v>7</v>
      </c>
      <c r="B5" s="72">
        <v>1616218</v>
      </c>
      <c r="C5" s="72">
        <v>1179986</v>
      </c>
      <c r="D5" s="72">
        <v>103316</v>
      </c>
      <c r="E5" s="72">
        <v>332915</v>
      </c>
      <c r="F5" s="72">
        <v>188610</v>
      </c>
      <c r="G5" s="72">
        <v>828642</v>
      </c>
      <c r="H5" s="72">
        <v>2633470</v>
      </c>
      <c r="I5" s="128"/>
      <c r="L5" s="24" t="s">
        <v>7</v>
      </c>
      <c r="M5" s="30">
        <f>B5/$H5*100</f>
        <v>61.372181950050695</v>
      </c>
      <c r="N5" s="30">
        <f t="shared" ref="N5:R8" si="0">C5/$H5*100</f>
        <v>44.807269496140073</v>
      </c>
      <c r="O5" s="30">
        <f t="shared" si="0"/>
        <v>3.9231887965308134</v>
      </c>
      <c r="P5" s="30">
        <f t="shared" si="0"/>
        <v>12.641685684666998</v>
      </c>
      <c r="Q5" s="30">
        <f t="shared" si="0"/>
        <v>7.1620333628254738</v>
      </c>
      <c r="R5" s="30">
        <f t="shared" si="0"/>
        <v>31.465784687123833</v>
      </c>
      <c r="S5" s="129"/>
    </row>
    <row r="6" spans="1:19" x14ac:dyDescent="0.25">
      <c r="A6" s="24" t="s">
        <v>68</v>
      </c>
      <c r="B6" s="72">
        <v>825791</v>
      </c>
      <c r="C6" s="72">
        <v>704079</v>
      </c>
      <c r="D6" s="72">
        <v>21868</v>
      </c>
      <c r="E6" s="72">
        <v>99844</v>
      </c>
      <c r="F6" s="72">
        <v>12652</v>
      </c>
      <c r="G6" s="72">
        <v>188787</v>
      </c>
      <c r="H6" s="72">
        <v>1027230</v>
      </c>
      <c r="I6" s="128"/>
      <c r="J6" s="71"/>
      <c r="L6" s="24" t="s">
        <v>68</v>
      </c>
      <c r="M6" s="30">
        <f t="shared" ref="M6:M8" si="1">B6/$H6*100</f>
        <v>80.390078171392958</v>
      </c>
      <c r="N6" s="30">
        <f t="shared" si="0"/>
        <v>68.541514558570142</v>
      </c>
      <c r="O6" s="30">
        <f t="shared" si="0"/>
        <v>2.1288319071678203</v>
      </c>
      <c r="P6" s="30">
        <f t="shared" si="0"/>
        <v>9.7197317056550148</v>
      </c>
      <c r="Q6" s="30">
        <f t="shared" si="0"/>
        <v>1.2316618478821686</v>
      </c>
      <c r="R6" s="30">
        <f t="shared" si="0"/>
        <v>18.378259980724863</v>
      </c>
      <c r="S6" s="129"/>
    </row>
    <row r="7" spans="1:19" x14ac:dyDescent="0.25">
      <c r="A7" s="24" t="s">
        <v>69</v>
      </c>
      <c r="B7" s="72">
        <v>40390</v>
      </c>
      <c r="C7" s="72">
        <v>33193</v>
      </c>
      <c r="D7" s="72">
        <v>4392</v>
      </c>
      <c r="E7" s="72">
        <v>2806</v>
      </c>
      <c r="F7" s="72">
        <v>6652</v>
      </c>
      <c r="G7" s="72">
        <v>115478</v>
      </c>
      <c r="H7" s="72">
        <v>162520</v>
      </c>
      <c r="I7" s="128"/>
      <c r="J7" s="71"/>
      <c r="L7" s="24" t="s">
        <v>69</v>
      </c>
      <c r="M7" s="30">
        <f t="shared" si="1"/>
        <v>24.852325867585527</v>
      </c>
      <c r="N7" s="30">
        <f t="shared" si="0"/>
        <v>20.423947821806546</v>
      </c>
      <c r="O7" s="30">
        <f t="shared" si="0"/>
        <v>2.7024366231848389</v>
      </c>
      <c r="P7" s="30">
        <f t="shared" si="0"/>
        <v>1.7265567314792025</v>
      </c>
      <c r="Q7" s="30">
        <f t="shared" si="0"/>
        <v>4.0930347034211172</v>
      </c>
      <c r="R7" s="30">
        <f t="shared" si="0"/>
        <v>71.054639428993354</v>
      </c>
      <c r="S7" s="129"/>
    </row>
    <row r="8" spans="1:19" x14ac:dyDescent="0.25">
      <c r="A8" s="24" t="s">
        <v>8</v>
      </c>
      <c r="B8" s="72">
        <v>749948</v>
      </c>
      <c r="C8" s="72">
        <v>442680</v>
      </c>
      <c r="D8" s="72">
        <v>77021</v>
      </c>
      <c r="E8" s="72">
        <v>230247</v>
      </c>
      <c r="F8" s="72">
        <v>169303</v>
      </c>
      <c r="G8" s="72">
        <v>524025</v>
      </c>
      <c r="H8" s="72">
        <v>1443276</v>
      </c>
      <c r="I8" s="133"/>
      <c r="J8" s="71"/>
      <c r="L8" s="24" t="s">
        <v>8</v>
      </c>
      <c r="M8" s="30">
        <f t="shared" si="1"/>
        <v>51.961509787455761</v>
      </c>
      <c r="N8" s="30">
        <f t="shared" si="0"/>
        <v>30.67188812119096</v>
      </c>
      <c r="O8" s="30">
        <f t="shared" si="0"/>
        <v>5.3365399272211276</v>
      </c>
      <c r="P8" s="30">
        <f t="shared" si="0"/>
        <v>15.953081739043675</v>
      </c>
      <c r="Q8" s="30">
        <f t="shared" si="0"/>
        <v>11.730465967701258</v>
      </c>
      <c r="R8" s="30">
        <f t="shared" si="0"/>
        <v>36.308024244842983</v>
      </c>
      <c r="S8" s="129"/>
    </row>
    <row r="9" spans="1:19" x14ac:dyDescent="0.25">
      <c r="A9" s="51"/>
      <c r="B9" s="51"/>
      <c r="C9" s="51"/>
      <c r="D9" s="51"/>
      <c r="E9" s="51"/>
      <c r="F9" s="51"/>
      <c r="G9" s="51"/>
      <c r="H9" s="51"/>
      <c r="I9" s="133"/>
      <c r="J9" s="20"/>
    </row>
    <row r="10" spans="1:19" x14ac:dyDescent="0.25">
      <c r="A10" s="51"/>
      <c r="B10" s="51"/>
      <c r="C10" s="51"/>
      <c r="D10" s="51"/>
      <c r="E10" s="51"/>
      <c r="F10" s="51"/>
      <c r="G10" s="51"/>
      <c r="H10" s="51"/>
      <c r="I10" s="127"/>
    </row>
    <row r="12" spans="1:19" ht="15" customHeight="1" x14ac:dyDescent="0.25">
      <c r="A12" s="249" t="s">
        <v>73</v>
      </c>
      <c r="B12" s="249"/>
      <c r="C12" s="249"/>
      <c r="D12" s="249"/>
      <c r="E12" s="249"/>
      <c r="F12" s="249"/>
      <c r="G12" s="249"/>
      <c r="H12" s="249"/>
      <c r="I12" s="127"/>
      <c r="L12" s="247" t="s">
        <v>73</v>
      </c>
      <c r="M12" s="248"/>
      <c r="N12" s="248"/>
      <c r="O12" s="248"/>
      <c r="P12" s="248"/>
      <c r="Q12" s="248"/>
      <c r="R12" s="248"/>
      <c r="S12" s="51"/>
    </row>
    <row r="13" spans="1:19" ht="21" customHeight="1" x14ac:dyDescent="0.25">
      <c r="A13" s="150"/>
      <c r="B13" s="151" t="s">
        <v>0</v>
      </c>
      <c r="C13" s="151" t="s">
        <v>1</v>
      </c>
      <c r="D13" s="151" t="s">
        <v>2</v>
      </c>
      <c r="E13" s="151"/>
      <c r="F13" s="151" t="s">
        <v>3</v>
      </c>
      <c r="G13" s="151" t="s">
        <v>4</v>
      </c>
      <c r="H13" s="172" t="s">
        <v>67</v>
      </c>
      <c r="I13" s="127"/>
      <c r="L13" s="150"/>
      <c r="M13" s="151" t="s">
        <v>0</v>
      </c>
      <c r="N13" s="151" t="s">
        <v>1</v>
      </c>
      <c r="O13" s="151" t="s">
        <v>2</v>
      </c>
      <c r="P13" s="151"/>
      <c r="Q13" s="151" t="s">
        <v>3</v>
      </c>
      <c r="R13" s="151" t="s">
        <v>4</v>
      </c>
      <c r="S13" s="51"/>
    </row>
    <row r="14" spans="1:19" x14ac:dyDescent="0.25">
      <c r="A14" s="150"/>
      <c r="B14" s="151"/>
      <c r="C14" s="151"/>
      <c r="D14" s="118" t="s">
        <v>5</v>
      </c>
      <c r="E14" s="118" t="s">
        <v>6</v>
      </c>
      <c r="F14" s="151"/>
      <c r="G14" s="151"/>
      <c r="H14" s="173"/>
      <c r="I14" s="127"/>
      <c r="L14" s="150"/>
      <c r="M14" s="151"/>
      <c r="N14" s="151"/>
      <c r="O14" s="118" t="s">
        <v>5</v>
      </c>
      <c r="P14" s="118" t="s">
        <v>6</v>
      </c>
      <c r="Q14" s="151"/>
      <c r="R14" s="151"/>
      <c r="S14" s="51"/>
    </row>
    <row r="15" spans="1:19" x14ac:dyDescent="0.25">
      <c r="A15" s="24" t="s">
        <v>7</v>
      </c>
      <c r="B15" s="72">
        <v>1616218</v>
      </c>
      <c r="C15" s="72">
        <v>1179986</v>
      </c>
      <c r="D15" s="72">
        <v>103316</v>
      </c>
      <c r="E15" s="72">
        <v>332915</v>
      </c>
      <c r="F15" s="72">
        <v>188610</v>
      </c>
      <c r="G15" s="72">
        <v>828642</v>
      </c>
      <c r="H15" s="72">
        <v>2633470</v>
      </c>
      <c r="I15" s="127"/>
      <c r="L15" s="24" t="s">
        <v>7</v>
      </c>
      <c r="M15" s="30">
        <f>B15/$H15*100</f>
        <v>61.372181950050695</v>
      </c>
      <c r="N15" s="30">
        <f t="shared" ref="N15:R18" si="2">C15/$H15*100</f>
        <v>44.807269496140073</v>
      </c>
      <c r="O15" s="30">
        <f t="shared" si="2"/>
        <v>3.9231887965308134</v>
      </c>
      <c r="P15" s="30">
        <f t="shared" si="2"/>
        <v>12.641685684666998</v>
      </c>
      <c r="Q15" s="30">
        <f t="shared" si="2"/>
        <v>7.1620333628254738</v>
      </c>
      <c r="R15" s="30">
        <f t="shared" si="2"/>
        <v>31.465784687123833</v>
      </c>
      <c r="S15" s="129"/>
    </row>
    <row r="16" spans="1:19" x14ac:dyDescent="0.25">
      <c r="A16" s="24" t="s">
        <v>27</v>
      </c>
      <c r="B16" s="72">
        <v>1342281</v>
      </c>
      <c r="C16" s="72">
        <v>961890</v>
      </c>
      <c r="D16" s="72">
        <v>84834</v>
      </c>
      <c r="E16" s="72">
        <v>295557</v>
      </c>
      <c r="F16" s="72">
        <v>148873</v>
      </c>
      <c r="G16" s="72">
        <v>539712</v>
      </c>
      <c r="H16" s="72">
        <v>2030866</v>
      </c>
      <c r="I16" s="127"/>
      <c r="L16" s="24" t="s">
        <v>27</v>
      </c>
      <c r="M16" s="30">
        <f t="shared" ref="M16:M18" si="3">B16/$H16*100</f>
        <v>66.094020974303575</v>
      </c>
      <c r="N16" s="30">
        <f t="shared" si="2"/>
        <v>47.363538510172511</v>
      </c>
      <c r="O16" s="30">
        <f t="shared" si="2"/>
        <v>4.1772327667113442</v>
      </c>
      <c r="P16" s="30">
        <f t="shared" si="2"/>
        <v>14.553249697419721</v>
      </c>
      <c r="Q16" s="30">
        <f t="shared" si="2"/>
        <v>7.3305181139474485</v>
      </c>
      <c r="R16" s="30">
        <f t="shared" si="2"/>
        <v>26.575460911748976</v>
      </c>
      <c r="S16" s="129"/>
    </row>
    <row r="17" spans="1:19" x14ac:dyDescent="0.25">
      <c r="A17" s="24" t="s">
        <v>46</v>
      </c>
      <c r="B17" s="72">
        <v>72834</v>
      </c>
      <c r="C17" s="72">
        <v>54241</v>
      </c>
      <c r="D17" s="72">
        <v>6359</v>
      </c>
      <c r="E17" s="72">
        <v>12234</v>
      </c>
      <c r="F17" s="72">
        <v>14468</v>
      </c>
      <c r="G17" s="72">
        <v>79103</v>
      </c>
      <c r="H17" s="72">
        <v>166406</v>
      </c>
      <c r="I17" s="127"/>
      <c r="L17" s="24" t="s">
        <v>46</v>
      </c>
      <c r="M17" s="30">
        <f t="shared" si="3"/>
        <v>43.76885448841989</v>
      </c>
      <c r="N17" s="30">
        <f t="shared" si="2"/>
        <v>32.595579486316602</v>
      </c>
      <c r="O17" s="30">
        <f t="shared" si="2"/>
        <v>3.8213766330540966</v>
      </c>
      <c r="P17" s="30">
        <f t="shared" si="2"/>
        <v>7.3518983690491924</v>
      </c>
      <c r="Q17" s="30">
        <f t="shared" si="2"/>
        <v>8.6943980385322632</v>
      </c>
      <c r="R17" s="30">
        <f t="shared" si="2"/>
        <v>47.536146533177892</v>
      </c>
      <c r="S17" s="129"/>
    </row>
    <row r="18" spans="1:19" x14ac:dyDescent="0.25">
      <c r="A18" s="24" t="s">
        <v>28</v>
      </c>
      <c r="B18" s="72">
        <v>198900</v>
      </c>
      <c r="C18" s="72">
        <v>161835</v>
      </c>
      <c r="D18" s="72">
        <v>12001</v>
      </c>
      <c r="E18" s="72">
        <v>25065</v>
      </c>
      <c r="F18" s="72">
        <v>25171</v>
      </c>
      <c r="G18" s="72">
        <v>203994</v>
      </c>
      <c r="H18" s="72">
        <v>428065</v>
      </c>
      <c r="L18" s="24" t="s">
        <v>28</v>
      </c>
      <c r="M18" s="30">
        <f t="shared" si="3"/>
        <v>46.464906030626189</v>
      </c>
      <c r="N18" s="30">
        <f t="shared" si="2"/>
        <v>37.806174295959728</v>
      </c>
      <c r="O18" s="30">
        <f t="shared" si="2"/>
        <v>2.8035461904150072</v>
      </c>
      <c r="P18" s="30">
        <f t="shared" si="2"/>
        <v>5.8554191536332105</v>
      </c>
      <c r="Q18" s="30">
        <f t="shared" si="2"/>
        <v>5.8801817480990035</v>
      </c>
      <c r="R18" s="30">
        <f t="shared" si="2"/>
        <v>47.654912221274806</v>
      </c>
      <c r="S18" s="129"/>
    </row>
    <row r="19" spans="1:19" x14ac:dyDescent="0.25">
      <c r="A19" s="51"/>
      <c r="B19" s="51"/>
      <c r="C19" s="51"/>
      <c r="D19" s="51"/>
      <c r="E19" s="51"/>
      <c r="F19" s="51"/>
      <c r="G19" s="130"/>
      <c r="H19" s="51"/>
    </row>
    <row r="21" spans="1:19" ht="15" customHeight="1" x14ac:dyDescent="0.25">
      <c r="A21" s="249" t="s">
        <v>70</v>
      </c>
      <c r="B21" s="249"/>
      <c r="C21" s="249"/>
      <c r="D21" s="249"/>
      <c r="E21" s="249"/>
      <c r="F21" s="249"/>
      <c r="G21" s="249"/>
      <c r="H21" s="249"/>
      <c r="L21" s="247" t="s">
        <v>70</v>
      </c>
      <c r="M21" s="248"/>
      <c r="N21" s="248"/>
      <c r="O21" s="248"/>
      <c r="P21" s="248"/>
      <c r="Q21" s="248"/>
      <c r="R21" s="248"/>
    </row>
    <row r="22" spans="1:19" ht="26.25" customHeight="1" x14ac:dyDescent="0.25">
      <c r="A22" s="178"/>
      <c r="B22" s="151" t="s">
        <v>0</v>
      </c>
      <c r="C22" s="151" t="s">
        <v>1</v>
      </c>
      <c r="D22" s="151" t="s">
        <v>2</v>
      </c>
      <c r="E22" s="151"/>
      <c r="F22" s="151" t="s">
        <v>3</v>
      </c>
      <c r="G22" s="151" t="s">
        <v>4</v>
      </c>
      <c r="H22" s="172" t="s">
        <v>67</v>
      </c>
      <c r="L22" s="131"/>
      <c r="M22" s="172" t="s">
        <v>0</v>
      </c>
      <c r="N22" s="172" t="s">
        <v>1</v>
      </c>
      <c r="O22" s="176" t="s">
        <v>2</v>
      </c>
      <c r="P22" s="177"/>
      <c r="Q22" s="172" t="s">
        <v>3</v>
      </c>
      <c r="R22" s="172" t="s">
        <v>4</v>
      </c>
    </row>
    <row r="23" spans="1:19" x14ac:dyDescent="0.25">
      <c r="A23" s="179"/>
      <c r="B23" s="151"/>
      <c r="C23" s="151"/>
      <c r="D23" s="118" t="s">
        <v>5</v>
      </c>
      <c r="E23" s="118" t="s">
        <v>6</v>
      </c>
      <c r="F23" s="151"/>
      <c r="G23" s="151"/>
      <c r="H23" s="173"/>
      <c r="L23" s="132"/>
      <c r="M23" s="173"/>
      <c r="N23" s="173"/>
      <c r="O23" s="118" t="s">
        <v>5</v>
      </c>
      <c r="P23" s="118" t="s">
        <v>6</v>
      </c>
      <c r="Q23" s="173"/>
      <c r="R23" s="173"/>
    </row>
    <row r="24" spans="1:19" x14ac:dyDescent="0.25">
      <c r="A24" s="24" t="s">
        <v>7</v>
      </c>
      <c r="B24" s="72">
        <v>1616218</v>
      </c>
      <c r="C24" s="72">
        <v>1179986</v>
      </c>
      <c r="D24" s="72">
        <v>103316</v>
      </c>
      <c r="E24" s="72">
        <v>332915</v>
      </c>
      <c r="F24" s="72">
        <v>188610</v>
      </c>
      <c r="G24" s="72">
        <v>828642</v>
      </c>
      <c r="H24" s="72">
        <v>2633470</v>
      </c>
      <c r="L24" s="24" t="s">
        <v>7</v>
      </c>
      <c r="M24" s="30">
        <f>B24/$H24*100</f>
        <v>61.372181950050695</v>
      </c>
      <c r="N24" s="30">
        <f t="shared" ref="N24:R24" si="4">C24/$H24*100</f>
        <v>44.807269496140073</v>
      </c>
      <c r="O24" s="30">
        <f t="shared" si="4"/>
        <v>3.9231887965308134</v>
      </c>
      <c r="P24" s="30">
        <f t="shared" si="4"/>
        <v>12.641685684666998</v>
      </c>
      <c r="Q24" s="30">
        <f t="shared" si="4"/>
        <v>7.1620333628254738</v>
      </c>
      <c r="R24" s="30">
        <f t="shared" si="4"/>
        <v>31.465784687123833</v>
      </c>
      <c r="S24" s="52"/>
    </row>
    <row r="25" spans="1:19" x14ac:dyDescent="0.25">
      <c r="A25" s="24"/>
      <c r="B25" s="72"/>
      <c r="C25" s="72"/>
      <c r="D25" s="72"/>
      <c r="E25" s="72"/>
      <c r="F25" s="72"/>
      <c r="G25" s="72"/>
      <c r="H25" s="72"/>
      <c r="L25" s="24"/>
      <c r="M25" s="30"/>
      <c r="N25" s="30"/>
      <c r="O25" s="30"/>
      <c r="P25" s="30"/>
      <c r="Q25" s="30"/>
      <c r="R25" s="30"/>
      <c r="S25" s="52"/>
    </row>
    <row r="26" spans="1:19" x14ac:dyDescent="0.25">
      <c r="A26" s="24" t="s">
        <v>21</v>
      </c>
      <c r="B26" s="72">
        <v>771536</v>
      </c>
      <c r="C26" s="72">
        <v>588943</v>
      </c>
      <c r="D26" s="72">
        <v>47930</v>
      </c>
      <c r="E26" s="72">
        <v>134662</v>
      </c>
      <c r="F26" s="72">
        <v>70655</v>
      </c>
      <c r="G26" s="72">
        <v>266482</v>
      </c>
      <c r="H26" s="72">
        <v>1108673</v>
      </c>
      <c r="L26" s="24" t="s">
        <v>21</v>
      </c>
      <c r="M26" s="30">
        <f t="shared" ref="M26:R31" si="5">B26/$H26*100</f>
        <v>69.590943407118246</v>
      </c>
      <c r="N26" s="30">
        <f t="shared" si="5"/>
        <v>53.12143436342366</v>
      </c>
      <c r="O26" s="30">
        <f t="shared" si="5"/>
        <v>4.3231863678469669</v>
      </c>
      <c r="P26" s="30">
        <f t="shared" si="5"/>
        <v>12.146232477926313</v>
      </c>
      <c r="Q26" s="30">
        <f t="shared" si="5"/>
        <v>6.3729341293600541</v>
      </c>
      <c r="R26" s="30">
        <f t="shared" si="5"/>
        <v>24.036122463521707</v>
      </c>
      <c r="S26" s="52"/>
    </row>
    <row r="27" spans="1:19" x14ac:dyDescent="0.25">
      <c r="A27" s="24" t="s">
        <v>22</v>
      </c>
      <c r="B27" s="72">
        <v>361515</v>
      </c>
      <c r="C27" s="72">
        <v>284969</v>
      </c>
      <c r="D27" s="72">
        <v>14202</v>
      </c>
      <c r="E27" s="72">
        <v>62344</v>
      </c>
      <c r="F27" s="72">
        <v>18230</v>
      </c>
      <c r="G27" s="72">
        <v>82591</v>
      </c>
      <c r="H27" s="72">
        <v>462336</v>
      </c>
      <c r="L27" s="24" t="s">
        <v>22</v>
      </c>
      <c r="M27" s="30">
        <f t="shared" si="5"/>
        <v>78.193132267441854</v>
      </c>
      <c r="N27" s="30">
        <f t="shared" si="5"/>
        <v>61.636774986157249</v>
      </c>
      <c r="O27" s="30">
        <f t="shared" si="5"/>
        <v>3.0717919435215948</v>
      </c>
      <c r="P27" s="30">
        <f t="shared" si="5"/>
        <v>13.484565337763014</v>
      </c>
      <c r="Q27" s="30">
        <f t="shared" si="5"/>
        <v>3.9430197951273533</v>
      </c>
      <c r="R27" s="30">
        <f t="shared" si="5"/>
        <v>17.863847937430783</v>
      </c>
      <c r="S27" s="52"/>
    </row>
    <row r="28" spans="1:19" x14ac:dyDescent="0.25">
      <c r="A28" s="24" t="s">
        <v>23</v>
      </c>
      <c r="B28" s="72">
        <v>41754</v>
      </c>
      <c r="C28" s="72">
        <v>31302</v>
      </c>
      <c r="D28" s="72">
        <v>2577</v>
      </c>
      <c r="E28" s="72">
        <v>7875</v>
      </c>
      <c r="F28" s="72">
        <v>6647</v>
      </c>
      <c r="G28" s="72">
        <v>50890</v>
      </c>
      <c r="H28" s="72">
        <v>99291</v>
      </c>
      <c r="L28" s="24" t="s">
        <v>23</v>
      </c>
      <c r="M28" s="30">
        <f t="shared" si="5"/>
        <v>42.05214974166843</v>
      </c>
      <c r="N28" s="30">
        <f t="shared" si="5"/>
        <v>31.525515907786207</v>
      </c>
      <c r="O28" s="30">
        <f t="shared" si="5"/>
        <v>2.5954013958969089</v>
      </c>
      <c r="P28" s="30">
        <f t="shared" si="5"/>
        <v>7.9312324379853152</v>
      </c>
      <c r="Q28" s="30">
        <f t="shared" si="5"/>
        <v>6.6944637479731295</v>
      </c>
      <c r="R28" s="30">
        <f t="shared" si="5"/>
        <v>51.253386510358446</v>
      </c>
      <c r="S28" s="52"/>
    </row>
    <row r="29" spans="1:19" x14ac:dyDescent="0.25">
      <c r="A29" s="24" t="s">
        <v>24</v>
      </c>
      <c r="B29" s="72">
        <v>438195</v>
      </c>
      <c r="C29" s="72">
        <v>272295</v>
      </c>
      <c r="D29" s="72">
        <v>38325</v>
      </c>
      <c r="E29" s="72">
        <v>127575</v>
      </c>
      <c r="F29" s="72">
        <v>92820</v>
      </c>
      <c r="G29" s="72">
        <v>426777</v>
      </c>
      <c r="H29" s="72">
        <v>957793</v>
      </c>
      <c r="L29" s="24" t="s">
        <v>24</v>
      </c>
      <c r="M29" s="30">
        <f t="shared" si="5"/>
        <v>45.750490972475269</v>
      </c>
      <c r="N29" s="30">
        <f t="shared" si="5"/>
        <v>28.429420553292829</v>
      </c>
      <c r="O29" s="30">
        <f t="shared" si="5"/>
        <v>4.0013865208870811</v>
      </c>
      <c r="P29" s="30">
        <f t="shared" si="5"/>
        <v>13.31968389829535</v>
      </c>
      <c r="Q29" s="30">
        <f t="shared" si="5"/>
        <v>9.6910292725046023</v>
      </c>
      <c r="R29" s="30">
        <f t="shared" si="5"/>
        <v>44.558375348326827</v>
      </c>
      <c r="S29" s="52"/>
    </row>
    <row r="30" spans="1:19" x14ac:dyDescent="0.25">
      <c r="A30" s="24" t="s">
        <v>25</v>
      </c>
      <c r="B30" s="72">
        <v>1464</v>
      </c>
      <c r="C30" s="72">
        <v>933</v>
      </c>
      <c r="D30" s="72">
        <v>137</v>
      </c>
      <c r="E30" s="72">
        <v>394</v>
      </c>
      <c r="F30" s="72">
        <v>153</v>
      </c>
      <c r="G30" s="72">
        <v>1005</v>
      </c>
      <c r="H30" s="72">
        <v>2622</v>
      </c>
      <c r="L30" s="24" t="s">
        <v>25</v>
      </c>
      <c r="M30" s="30">
        <f t="shared" si="5"/>
        <v>55.835240274599542</v>
      </c>
      <c r="N30" s="30">
        <f t="shared" si="5"/>
        <v>35.583524027459958</v>
      </c>
      <c r="O30" s="30">
        <f t="shared" si="5"/>
        <v>5.2250190694126619</v>
      </c>
      <c r="P30" s="30">
        <f t="shared" si="5"/>
        <v>15.026697177726925</v>
      </c>
      <c r="Q30" s="30">
        <f t="shared" si="5"/>
        <v>5.835240274599542</v>
      </c>
      <c r="R30" s="30">
        <f t="shared" si="5"/>
        <v>38.329519450800916</v>
      </c>
      <c r="S30" s="52"/>
    </row>
    <row r="31" spans="1:19" x14ac:dyDescent="0.25">
      <c r="A31" s="24" t="s">
        <v>26</v>
      </c>
      <c r="B31" s="72">
        <v>1754</v>
      </c>
      <c r="C31" s="72">
        <v>1544</v>
      </c>
      <c r="D31" s="72">
        <v>145</v>
      </c>
      <c r="E31" s="72">
        <v>65</v>
      </c>
      <c r="F31" s="72">
        <v>104</v>
      </c>
      <c r="G31" s="72">
        <v>898</v>
      </c>
      <c r="H31" s="72">
        <v>2756</v>
      </c>
      <c r="L31" s="24" t="s">
        <v>26</v>
      </c>
      <c r="M31" s="30">
        <f t="shared" si="5"/>
        <v>63.642960812772131</v>
      </c>
      <c r="N31" s="30">
        <f t="shared" si="5"/>
        <v>56.023222060957913</v>
      </c>
      <c r="O31" s="30">
        <f t="shared" si="5"/>
        <v>5.2612481857764877</v>
      </c>
      <c r="P31" s="30">
        <f t="shared" si="5"/>
        <v>2.358490566037736</v>
      </c>
      <c r="Q31" s="30">
        <f t="shared" si="5"/>
        <v>3.7735849056603774</v>
      </c>
      <c r="R31" s="30">
        <f t="shared" si="5"/>
        <v>32.583454281567484</v>
      </c>
      <c r="S31" s="52"/>
    </row>
    <row r="32" spans="1:19" x14ac:dyDescent="0.25">
      <c r="A32" s="14"/>
      <c r="B32" s="71"/>
      <c r="C32" s="71"/>
      <c r="D32" s="71"/>
      <c r="E32" s="71"/>
      <c r="F32" s="71"/>
      <c r="G32" s="71"/>
      <c r="H32" s="71"/>
      <c r="L32" s="14"/>
      <c r="M32" s="31"/>
      <c r="N32" s="31"/>
      <c r="O32" s="31"/>
      <c r="P32" s="31"/>
      <c r="Q32" s="31"/>
      <c r="R32" s="31"/>
      <c r="S32" s="52"/>
    </row>
  </sheetData>
  <mergeCells count="44">
    <mergeCell ref="L2:R2"/>
    <mergeCell ref="A3:A4"/>
    <mergeCell ref="B3:B4"/>
    <mergeCell ref="C3:C4"/>
    <mergeCell ref="D3:E3"/>
    <mergeCell ref="F3:F4"/>
    <mergeCell ref="G3:G4"/>
    <mergeCell ref="L3:L4"/>
    <mergeCell ref="M3:M4"/>
    <mergeCell ref="H3:H4"/>
    <mergeCell ref="A2:H2"/>
    <mergeCell ref="L12:R12"/>
    <mergeCell ref="A12:H12"/>
    <mergeCell ref="N3:N4"/>
    <mergeCell ref="O3:P3"/>
    <mergeCell ref="Q3:Q4"/>
    <mergeCell ref="R3:R4"/>
    <mergeCell ref="O13:P13"/>
    <mergeCell ref="Q13:Q14"/>
    <mergeCell ref="R13:R14"/>
    <mergeCell ref="A13:A14"/>
    <mergeCell ref="B13:B14"/>
    <mergeCell ref="C13:C14"/>
    <mergeCell ref="D13:E13"/>
    <mergeCell ref="F13:F14"/>
    <mergeCell ref="G13:G14"/>
    <mergeCell ref="H13:H14"/>
    <mergeCell ref="G22:G23"/>
    <mergeCell ref="M22:M23"/>
    <mergeCell ref="N22:N23"/>
    <mergeCell ref="A21:H21"/>
    <mergeCell ref="L13:L14"/>
    <mergeCell ref="M13:M14"/>
    <mergeCell ref="N13:N14"/>
    <mergeCell ref="A22:A23"/>
    <mergeCell ref="B22:B23"/>
    <mergeCell ref="C22:C23"/>
    <mergeCell ref="D22:E22"/>
    <mergeCell ref="F22:F23"/>
    <mergeCell ref="O22:P22"/>
    <mergeCell ref="Q22:Q23"/>
    <mergeCell ref="R22:R23"/>
    <mergeCell ref="H22:H23"/>
    <mergeCell ref="L21:R21"/>
  </mergeCells>
  <conditionalFormatting sqref="U1 U36:U1048576 U4:U32">
    <cfRule type="cellIs" dxfId="1" priority="22" operator="greaterThan">
      <formula>3.44</formula>
    </cfRule>
    <cfRule type="cellIs" dxfId="0" priority="23" operator="greaterThan">
      <formula>3.5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2:G80"/>
  <sheetViews>
    <sheetView workbookViewId="0">
      <selection activeCell="D4" sqref="D4:D9"/>
    </sheetView>
  </sheetViews>
  <sheetFormatPr defaultRowHeight="15" x14ac:dyDescent="0.25"/>
  <cols>
    <col min="1" max="1" width="24" style="2" customWidth="1"/>
    <col min="2" max="2" width="18" style="2" customWidth="1"/>
    <col min="3" max="3" width="15.85546875" style="2" bestFit="1" customWidth="1"/>
    <col min="4" max="4" width="20.85546875" style="2" bestFit="1" customWidth="1"/>
    <col min="5" max="16384" width="9.140625" style="2"/>
  </cols>
  <sheetData>
    <row r="2" spans="1:7" x14ac:dyDescent="0.25">
      <c r="A2" s="157" t="s">
        <v>64</v>
      </c>
      <c r="B2" s="157"/>
      <c r="C2" s="157"/>
      <c r="E2"/>
      <c r="F2"/>
      <c r="G2"/>
    </row>
    <row r="3" spans="1:7" ht="15" customHeight="1" x14ac:dyDescent="0.25">
      <c r="A3" s="158" t="s">
        <v>37</v>
      </c>
      <c r="B3" s="151" t="s">
        <v>48</v>
      </c>
      <c r="C3" s="151" t="s">
        <v>49</v>
      </c>
    </row>
    <row r="4" spans="1:7" x14ac:dyDescent="0.25">
      <c r="A4" s="159"/>
      <c r="B4" s="151"/>
      <c r="C4" s="151"/>
    </row>
    <row r="5" spans="1:7" x14ac:dyDescent="0.25">
      <c r="A5" s="24" t="s">
        <v>7</v>
      </c>
      <c r="B5" s="25">
        <v>2919088</v>
      </c>
      <c r="C5" s="85">
        <v>100</v>
      </c>
      <c r="D5" s="80"/>
    </row>
    <row r="6" spans="1:7" x14ac:dyDescent="0.25">
      <c r="A6" s="24" t="s">
        <v>27</v>
      </c>
      <c r="B6" s="72">
        <v>2154466</v>
      </c>
      <c r="C6" s="86">
        <v>73.81</v>
      </c>
      <c r="D6" s="80"/>
    </row>
    <row r="7" spans="1:7" x14ac:dyDescent="0.25">
      <c r="A7" s="24" t="s">
        <v>46</v>
      </c>
      <c r="B7" s="72">
        <v>214224</v>
      </c>
      <c r="C7" s="86">
        <v>7.34</v>
      </c>
      <c r="D7" s="80"/>
    </row>
    <row r="8" spans="1:7" x14ac:dyDescent="0.25">
      <c r="A8" s="24" t="s">
        <v>28</v>
      </c>
      <c r="B8" s="72">
        <v>548115</v>
      </c>
      <c r="C8" s="86">
        <v>18.78</v>
      </c>
      <c r="D8" s="80"/>
    </row>
    <row r="9" spans="1:7" x14ac:dyDescent="0.25">
      <c r="A9" s="142" t="s">
        <v>71</v>
      </c>
      <c r="B9" s="137">
        <v>2283</v>
      </c>
      <c r="C9" s="73">
        <v>0.08</v>
      </c>
    </row>
    <row r="10" spans="1:7" s="74" customFormat="1" x14ac:dyDescent="0.25">
      <c r="A10" s="53"/>
      <c r="C10" s="36"/>
    </row>
    <row r="11" spans="1:7" x14ac:dyDescent="0.25">
      <c r="A11" s="61" t="s">
        <v>50</v>
      </c>
    </row>
    <row r="13" spans="1:7" x14ac:dyDescent="0.25">
      <c r="A13" s="157" t="s">
        <v>63</v>
      </c>
      <c r="B13" s="157"/>
      <c r="C13" s="157"/>
    </row>
    <row r="14" spans="1:7" x14ac:dyDescent="0.25">
      <c r="A14" s="158" t="s">
        <v>10</v>
      </c>
      <c r="B14" s="151" t="s">
        <v>48</v>
      </c>
      <c r="C14" s="151" t="s">
        <v>49</v>
      </c>
    </row>
    <row r="15" spans="1:7" x14ac:dyDescent="0.25">
      <c r="A15" s="159"/>
      <c r="B15" s="151"/>
      <c r="C15" s="151"/>
    </row>
    <row r="16" spans="1:7" x14ac:dyDescent="0.25">
      <c r="A16" s="24" t="s">
        <v>7</v>
      </c>
      <c r="B16" s="25">
        <v>2919088</v>
      </c>
      <c r="C16" s="85">
        <v>100</v>
      </c>
      <c r="D16" s="80"/>
    </row>
    <row r="17" spans="1:4" x14ac:dyDescent="0.25">
      <c r="A17" s="24" t="s">
        <v>35</v>
      </c>
      <c r="B17" s="16">
        <v>1153872</v>
      </c>
      <c r="C17" s="86">
        <v>39.53</v>
      </c>
      <c r="D17" s="80"/>
    </row>
    <row r="18" spans="1:4" x14ac:dyDescent="0.25">
      <c r="A18" s="24" t="s">
        <v>36</v>
      </c>
      <c r="B18" s="16">
        <v>202871</v>
      </c>
      <c r="C18" s="86">
        <v>6.95</v>
      </c>
      <c r="D18" s="80"/>
    </row>
    <row r="19" spans="1:4" x14ac:dyDescent="0.25">
      <c r="A19" s="24" t="s">
        <v>8</v>
      </c>
      <c r="B19" s="16">
        <v>1560752</v>
      </c>
      <c r="C19" s="86">
        <v>53.47</v>
      </c>
      <c r="D19" s="80"/>
    </row>
    <row r="20" spans="1:4" x14ac:dyDescent="0.25">
      <c r="C20" s="36"/>
    </row>
    <row r="21" spans="1:4" x14ac:dyDescent="0.25">
      <c r="A21" s="61" t="s">
        <v>51</v>
      </c>
    </row>
    <row r="23" spans="1:4" x14ac:dyDescent="0.25">
      <c r="A23" s="160" t="s">
        <v>61</v>
      </c>
      <c r="B23" s="160"/>
      <c r="C23" s="160"/>
      <c r="D23" s="160"/>
    </row>
    <row r="24" spans="1:4" x14ac:dyDescent="0.25">
      <c r="A24" s="155" t="s">
        <v>37</v>
      </c>
      <c r="B24" s="155" t="s">
        <v>10</v>
      </c>
      <c r="C24" s="151" t="s">
        <v>48</v>
      </c>
      <c r="D24" s="151" t="s">
        <v>52</v>
      </c>
    </row>
    <row r="25" spans="1:4" x14ac:dyDescent="0.25">
      <c r="A25" s="156"/>
      <c r="B25" s="156"/>
      <c r="C25" s="151"/>
      <c r="D25" s="151"/>
    </row>
    <row r="26" spans="1:4" x14ac:dyDescent="0.25">
      <c r="A26" s="161" t="s">
        <v>27</v>
      </c>
      <c r="B26" s="24" t="s">
        <v>7</v>
      </c>
      <c r="C26" s="55">
        <v>2154466</v>
      </c>
      <c r="D26" s="82">
        <v>100</v>
      </c>
    </row>
    <row r="27" spans="1:4" x14ac:dyDescent="0.25">
      <c r="A27" s="162"/>
      <c r="B27" s="24" t="s">
        <v>35</v>
      </c>
      <c r="C27" s="16">
        <v>918004</v>
      </c>
      <c r="D27" s="86">
        <v>42.61</v>
      </c>
    </row>
    <row r="28" spans="1:4" x14ac:dyDescent="0.25">
      <c r="A28" s="162"/>
      <c r="B28" s="24" t="s">
        <v>36</v>
      </c>
      <c r="C28" s="16">
        <v>69997</v>
      </c>
      <c r="D28" s="86">
        <v>3.25</v>
      </c>
    </row>
    <row r="29" spans="1:4" x14ac:dyDescent="0.25">
      <c r="A29" s="163"/>
      <c r="B29" s="24" t="s">
        <v>8</v>
      </c>
      <c r="C29" s="16">
        <v>1166340</v>
      </c>
      <c r="D29" s="86">
        <v>54.14</v>
      </c>
    </row>
    <row r="30" spans="1:4" x14ac:dyDescent="0.25">
      <c r="A30" s="164" t="s">
        <v>46</v>
      </c>
      <c r="B30" s="24" t="s">
        <v>7</v>
      </c>
      <c r="C30" s="25">
        <v>214224</v>
      </c>
      <c r="D30" s="85">
        <v>100</v>
      </c>
    </row>
    <row r="31" spans="1:4" x14ac:dyDescent="0.25">
      <c r="A31" s="165"/>
      <c r="B31" s="24" t="s">
        <v>35</v>
      </c>
      <c r="C31" s="16">
        <v>78475</v>
      </c>
      <c r="D31" s="86">
        <v>36.630000000000003</v>
      </c>
    </row>
    <row r="32" spans="1:4" x14ac:dyDescent="0.25">
      <c r="A32" s="165"/>
      <c r="B32" s="24" t="s">
        <v>36</v>
      </c>
      <c r="C32" s="16">
        <v>21885</v>
      </c>
      <c r="D32" s="86">
        <v>10.220000000000001</v>
      </c>
    </row>
    <row r="33" spans="1:5" x14ac:dyDescent="0.25">
      <c r="A33" s="166"/>
      <c r="B33" s="24" t="s">
        <v>8</v>
      </c>
      <c r="C33" s="16">
        <v>113759</v>
      </c>
      <c r="D33" s="86">
        <v>53.1</v>
      </c>
    </row>
    <row r="34" spans="1:5" x14ac:dyDescent="0.25">
      <c r="A34" s="161" t="s">
        <v>28</v>
      </c>
      <c r="B34" s="24" t="s">
        <v>7</v>
      </c>
      <c r="C34" s="25">
        <v>548115</v>
      </c>
      <c r="D34" s="85">
        <v>100</v>
      </c>
    </row>
    <row r="35" spans="1:5" x14ac:dyDescent="0.25">
      <c r="A35" s="162"/>
      <c r="B35" s="24" t="s">
        <v>35</v>
      </c>
      <c r="C35" s="16">
        <v>156487</v>
      </c>
      <c r="D35" s="86">
        <v>28.55</v>
      </c>
    </row>
    <row r="36" spans="1:5" x14ac:dyDescent="0.25">
      <c r="A36" s="162"/>
      <c r="B36" s="24" t="s">
        <v>36</v>
      </c>
      <c r="C36" s="16">
        <v>110320</v>
      </c>
      <c r="D36" s="86">
        <v>20.13</v>
      </c>
    </row>
    <row r="37" spans="1:5" x14ac:dyDescent="0.25">
      <c r="A37" s="163"/>
      <c r="B37" s="24" t="s">
        <v>8</v>
      </c>
      <c r="C37" s="16">
        <v>279948</v>
      </c>
      <c r="D37" s="86">
        <v>51.07</v>
      </c>
    </row>
    <row r="38" spans="1:5" x14ac:dyDescent="0.25">
      <c r="A38" s="167" t="s">
        <v>71</v>
      </c>
      <c r="B38" s="25" t="s">
        <v>7</v>
      </c>
      <c r="C38" s="72">
        <v>2283</v>
      </c>
      <c r="D38" s="137">
        <v>100</v>
      </c>
    </row>
    <row r="39" spans="1:5" x14ac:dyDescent="0.25">
      <c r="A39" s="167"/>
      <c r="B39" s="25" t="s">
        <v>35</v>
      </c>
      <c r="C39" s="72">
        <v>906</v>
      </c>
      <c r="D39" s="137">
        <v>39.68</v>
      </c>
    </row>
    <row r="40" spans="1:5" x14ac:dyDescent="0.25">
      <c r="A40" s="167"/>
      <c r="B40" s="25" t="s">
        <v>36</v>
      </c>
      <c r="C40" s="72">
        <v>669</v>
      </c>
      <c r="D40" s="137">
        <v>29.3</v>
      </c>
    </row>
    <row r="41" spans="1:5" s="74" customFormat="1" x14ac:dyDescent="0.25">
      <c r="A41" s="167"/>
      <c r="B41" s="25" t="s">
        <v>8</v>
      </c>
      <c r="C41" s="72">
        <v>705</v>
      </c>
      <c r="D41" s="137">
        <v>30.88</v>
      </c>
    </row>
    <row r="42" spans="1:5" x14ac:dyDescent="0.25">
      <c r="A42" s="14"/>
      <c r="B42" s="10"/>
      <c r="C42" s="10"/>
    </row>
    <row r="43" spans="1:5" x14ac:dyDescent="0.25">
      <c r="A43" s="157" t="s">
        <v>62</v>
      </c>
      <c r="B43" s="157"/>
      <c r="C43" s="157"/>
    </row>
    <row r="44" spans="1:5" x14ac:dyDescent="0.25">
      <c r="A44" s="155" t="s">
        <v>31</v>
      </c>
      <c r="B44" s="151" t="s">
        <v>48</v>
      </c>
      <c r="C44" s="151" t="s">
        <v>49</v>
      </c>
      <c r="E44" s="99"/>
    </row>
    <row r="45" spans="1:5" x14ac:dyDescent="0.25">
      <c r="A45" s="156"/>
      <c r="B45" s="151"/>
      <c r="C45" s="151"/>
      <c r="E45" s="99"/>
    </row>
    <row r="46" spans="1:5" x14ac:dyDescent="0.25">
      <c r="A46" s="56" t="s">
        <v>7</v>
      </c>
      <c r="B46" s="57">
        <v>2747937</v>
      </c>
      <c r="C46" s="85">
        <v>100</v>
      </c>
      <c r="E46" s="99"/>
    </row>
    <row r="47" spans="1:5" x14ac:dyDescent="0.25">
      <c r="A47" s="56" t="s">
        <v>29</v>
      </c>
      <c r="B47" s="16">
        <v>1238652</v>
      </c>
      <c r="C47" s="86">
        <v>45.08</v>
      </c>
      <c r="D47" s="71"/>
      <c r="E47" s="99"/>
    </row>
    <row r="48" spans="1:5" x14ac:dyDescent="0.25">
      <c r="A48" s="56" t="s">
        <v>32</v>
      </c>
      <c r="B48" s="16">
        <v>1509285</v>
      </c>
      <c r="C48" s="86">
        <v>54.92</v>
      </c>
      <c r="D48" s="10"/>
      <c r="E48" s="99"/>
    </row>
    <row r="49" spans="1:5" x14ac:dyDescent="0.25">
      <c r="A49" s="14"/>
      <c r="D49" s="81"/>
      <c r="E49" s="99"/>
    </row>
    <row r="50" spans="1:5" x14ac:dyDescent="0.25">
      <c r="A50" s="58" t="s">
        <v>53</v>
      </c>
      <c r="B50" s="10"/>
      <c r="C50" s="10"/>
      <c r="D50" s="51"/>
      <c r="E50" s="99"/>
    </row>
    <row r="51" spans="1:5" x14ac:dyDescent="0.25">
      <c r="A51" s="59" t="s">
        <v>74</v>
      </c>
      <c r="B51" s="10"/>
      <c r="C51" s="71"/>
      <c r="E51" s="99"/>
    </row>
    <row r="52" spans="1:5" x14ac:dyDescent="0.25">
      <c r="B52" s="10"/>
      <c r="C52" s="10"/>
    </row>
    <row r="53" spans="1:5" x14ac:dyDescent="0.25">
      <c r="A53" s="14"/>
      <c r="B53" s="10"/>
      <c r="C53" s="10"/>
    </row>
    <row r="54" spans="1:5" x14ac:dyDescent="0.25">
      <c r="A54" s="14"/>
      <c r="B54" s="10"/>
      <c r="C54" s="10"/>
    </row>
    <row r="55" spans="1:5" x14ac:dyDescent="0.25">
      <c r="A55" s="160" t="s">
        <v>65</v>
      </c>
      <c r="B55" s="160"/>
      <c r="C55" s="160"/>
      <c r="D55" s="160"/>
    </row>
    <row r="56" spans="1:5" x14ac:dyDescent="0.25">
      <c r="A56" s="168" t="s">
        <v>31</v>
      </c>
      <c r="B56" s="155" t="s">
        <v>37</v>
      </c>
      <c r="C56" s="151" t="s">
        <v>48</v>
      </c>
      <c r="D56" s="151" t="s">
        <v>54</v>
      </c>
    </row>
    <row r="57" spans="1:5" x14ac:dyDescent="0.25">
      <c r="A57" s="169"/>
      <c r="B57" s="156"/>
      <c r="C57" s="151"/>
      <c r="D57" s="151"/>
    </row>
    <row r="58" spans="1:5" x14ac:dyDescent="0.25">
      <c r="A58" s="164" t="s">
        <v>29</v>
      </c>
      <c r="B58" s="17" t="s">
        <v>7</v>
      </c>
      <c r="C58" s="60">
        <v>1238652</v>
      </c>
      <c r="D58" s="87">
        <v>100</v>
      </c>
    </row>
    <row r="59" spans="1:5" x14ac:dyDescent="0.25">
      <c r="A59" s="165"/>
      <c r="B59" s="134" t="s">
        <v>27</v>
      </c>
      <c r="C59" s="136">
        <v>922456</v>
      </c>
      <c r="D59" s="88">
        <v>74.47</v>
      </c>
    </row>
    <row r="60" spans="1:5" x14ac:dyDescent="0.25">
      <c r="A60" s="165"/>
      <c r="B60" s="135" t="s">
        <v>46</v>
      </c>
      <c r="C60" s="72">
        <v>98013</v>
      </c>
      <c r="D60" s="86">
        <v>7.91</v>
      </c>
    </row>
    <row r="61" spans="1:5" x14ac:dyDescent="0.25">
      <c r="A61" s="165"/>
      <c r="B61" s="32" t="s">
        <v>28</v>
      </c>
      <c r="C61" s="72">
        <v>217137</v>
      </c>
      <c r="D61" s="86">
        <v>17.53</v>
      </c>
    </row>
    <row r="62" spans="1:5" s="74" customFormat="1" x14ac:dyDescent="0.25">
      <c r="A62" s="166"/>
      <c r="B62" s="141" t="s">
        <v>71</v>
      </c>
      <c r="C62" s="72">
        <v>1046</v>
      </c>
      <c r="D62" s="86">
        <v>0.08</v>
      </c>
    </row>
    <row r="63" spans="1:5" x14ac:dyDescent="0.25">
      <c r="A63" s="167" t="s">
        <v>30</v>
      </c>
      <c r="B63" s="134" t="s">
        <v>7</v>
      </c>
      <c r="C63" s="25">
        <v>1509285</v>
      </c>
      <c r="D63" s="85">
        <v>100</v>
      </c>
    </row>
    <row r="64" spans="1:5" x14ac:dyDescent="0.25">
      <c r="A64" s="167"/>
      <c r="B64" s="134" t="s">
        <v>27</v>
      </c>
      <c r="C64" s="136">
        <v>1117487</v>
      </c>
      <c r="D64" s="88">
        <v>74.040000000000006</v>
      </c>
    </row>
    <row r="65" spans="1:4" x14ac:dyDescent="0.25">
      <c r="A65" s="167"/>
      <c r="B65" s="135" t="s">
        <v>46</v>
      </c>
      <c r="C65" s="72">
        <v>95243</v>
      </c>
      <c r="D65" s="86">
        <v>6.31</v>
      </c>
    </row>
    <row r="66" spans="1:4" x14ac:dyDescent="0.25">
      <c r="A66" s="167"/>
      <c r="B66" s="32" t="s">
        <v>28</v>
      </c>
      <c r="C66" s="72">
        <v>295571</v>
      </c>
      <c r="D66" s="86">
        <v>19.579999999999998</v>
      </c>
    </row>
    <row r="67" spans="1:4" x14ac:dyDescent="0.25">
      <c r="A67" s="167"/>
      <c r="B67" s="142" t="s">
        <v>71</v>
      </c>
      <c r="C67" s="137">
        <v>984</v>
      </c>
      <c r="D67" s="137">
        <v>7.0000000000000007E-2</v>
      </c>
    </row>
    <row r="70" spans="1:4" x14ac:dyDescent="0.25">
      <c r="A70" s="157" t="s">
        <v>66</v>
      </c>
      <c r="B70" s="157"/>
      <c r="C70" s="157"/>
    </row>
    <row r="71" spans="1:4" x14ac:dyDescent="0.25">
      <c r="A71" s="170" t="s">
        <v>55</v>
      </c>
      <c r="B71" s="151" t="s">
        <v>48</v>
      </c>
      <c r="C71" s="151" t="s">
        <v>56</v>
      </c>
    </row>
    <row r="72" spans="1:4" x14ac:dyDescent="0.25">
      <c r="A72" s="171"/>
      <c r="B72" s="151"/>
      <c r="C72" s="151"/>
      <c r="D72" s="2">
        <v>2009</v>
      </c>
    </row>
    <row r="73" spans="1:4" x14ac:dyDescent="0.25">
      <c r="A73" s="24" t="s">
        <v>21</v>
      </c>
      <c r="B73" s="16">
        <v>1220863</v>
      </c>
      <c r="C73" s="86">
        <v>41.82</v>
      </c>
      <c r="D73" s="83">
        <v>40.64</v>
      </c>
    </row>
    <row r="74" spans="1:4" x14ac:dyDescent="0.25">
      <c r="A74" s="24" t="s">
        <v>22</v>
      </c>
      <c r="B74" s="16">
        <v>490048</v>
      </c>
      <c r="C74" s="86">
        <v>16.79</v>
      </c>
      <c r="D74" s="83">
        <v>16.62</v>
      </c>
    </row>
    <row r="75" spans="1:4" x14ac:dyDescent="0.25">
      <c r="A75" s="24" t="s">
        <v>23</v>
      </c>
      <c r="B75" s="16">
        <v>114166</v>
      </c>
      <c r="C75" s="86">
        <v>3.91</v>
      </c>
      <c r="D75" s="83">
        <v>4.3899999999999997</v>
      </c>
    </row>
    <row r="76" spans="1:4" x14ac:dyDescent="0.25">
      <c r="A76" s="24" t="s">
        <v>24</v>
      </c>
      <c r="B76" s="16">
        <v>1089276</v>
      </c>
      <c r="C76" s="86">
        <v>37.32</v>
      </c>
      <c r="D76" s="83">
        <v>38.11</v>
      </c>
    </row>
    <row r="77" spans="1:4" x14ac:dyDescent="0.25">
      <c r="A77" s="24" t="s">
        <v>25</v>
      </c>
      <c r="B77" s="16">
        <v>2293</v>
      </c>
      <c r="C77" s="89">
        <v>0.08</v>
      </c>
      <c r="D77" s="84">
        <v>0.09</v>
      </c>
    </row>
    <row r="78" spans="1:4" x14ac:dyDescent="0.25">
      <c r="A78" s="24" t="s">
        <v>26</v>
      </c>
      <c r="B78" s="16">
        <v>2442</v>
      </c>
      <c r="C78" s="89">
        <v>0.08</v>
      </c>
      <c r="D78" s="84">
        <v>0.15</v>
      </c>
    </row>
    <row r="80" spans="1:4" x14ac:dyDescent="0.25">
      <c r="A80" s="61" t="s">
        <v>57</v>
      </c>
    </row>
  </sheetData>
  <mergeCells count="32">
    <mergeCell ref="A58:A62"/>
    <mergeCell ref="A70:C70"/>
    <mergeCell ref="A71:A72"/>
    <mergeCell ref="B71:B72"/>
    <mergeCell ref="C71:C72"/>
    <mergeCell ref="A63:A67"/>
    <mergeCell ref="A55:D55"/>
    <mergeCell ref="A56:A57"/>
    <mergeCell ref="B56:B57"/>
    <mergeCell ref="C56:C57"/>
    <mergeCell ref="D56:D57"/>
    <mergeCell ref="A43:C43"/>
    <mergeCell ref="A44:A45"/>
    <mergeCell ref="B44:B45"/>
    <mergeCell ref="C44:C45"/>
    <mergeCell ref="A2:C2"/>
    <mergeCell ref="A3:A4"/>
    <mergeCell ref="B3:B4"/>
    <mergeCell ref="C3:C4"/>
    <mergeCell ref="A13:C13"/>
    <mergeCell ref="A23:D23"/>
    <mergeCell ref="D24:D25"/>
    <mergeCell ref="A26:A29"/>
    <mergeCell ref="A30:A33"/>
    <mergeCell ref="A38:A41"/>
    <mergeCell ref="A34:A37"/>
    <mergeCell ref="A14:A15"/>
    <mergeCell ref="B14:B15"/>
    <mergeCell ref="C14:C15"/>
    <mergeCell ref="A24:A25"/>
    <mergeCell ref="B24:B25"/>
    <mergeCell ref="C24:C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140"/>
  <sheetViews>
    <sheetView zoomScaleNormal="100" workbookViewId="0">
      <selection activeCell="X14" sqref="X14"/>
    </sheetView>
  </sheetViews>
  <sheetFormatPr defaultColWidth="12.140625" defaultRowHeight="12.75" x14ac:dyDescent="0.2"/>
  <cols>
    <col min="1" max="1" width="22.85546875" style="7" customWidth="1"/>
    <col min="2" max="2" width="16.85546875" style="69" customWidth="1"/>
    <col min="3" max="8" width="12.140625" style="69"/>
    <col min="9" max="9" width="12.140625" style="71"/>
    <col min="10" max="10" width="12.140625" style="69"/>
    <col min="11" max="11" width="24.42578125" style="69" bestFit="1" customWidth="1"/>
    <col min="12" max="12" width="15.140625" style="69" bestFit="1" customWidth="1"/>
    <col min="13" max="18" width="12.140625" style="69"/>
    <col min="19" max="16384" width="12.140625" style="7"/>
  </cols>
  <sheetData>
    <row r="1" spans="1:19" x14ac:dyDescent="0.2">
      <c r="A1" s="14" t="s">
        <v>45</v>
      </c>
      <c r="K1" s="14" t="s">
        <v>45</v>
      </c>
    </row>
    <row r="2" spans="1:19" ht="15" x14ac:dyDescent="0.25">
      <c r="A2" s="14"/>
      <c r="K2" s="51"/>
      <c r="L2" s="119"/>
      <c r="M2" s="119"/>
    </row>
    <row r="3" spans="1:19" x14ac:dyDescent="0.2">
      <c r="A3" s="14"/>
      <c r="K3" s="14"/>
    </row>
    <row r="4" spans="1:19" x14ac:dyDescent="0.2">
      <c r="A4" s="152" t="s">
        <v>75</v>
      </c>
      <c r="B4" s="152"/>
      <c r="C4" s="152"/>
      <c r="D4" s="152"/>
      <c r="E4" s="152"/>
      <c r="F4" s="152"/>
      <c r="G4" s="152"/>
      <c r="H4" s="152"/>
      <c r="K4" s="149" t="s">
        <v>75</v>
      </c>
      <c r="L4" s="149"/>
      <c r="M4" s="149"/>
      <c r="N4" s="149"/>
      <c r="O4" s="149"/>
      <c r="P4" s="149"/>
      <c r="Q4" s="149"/>
    </row>
    <row r="5" spans="1:19" ht="32.25" customHeight="1" x14ac:dyDescent="0.2">
      <c r="A5" s="150"/>
      <c r="B5" s="151" t="s">
        <v>0</v>
      </c>
      <c r="C5" s="151" t="s">
        <v>1</v>
      </c>
      <c r="D5" s="151" t="s">
        <v>2</v>
      </c>
      <c r="E5" s="151"/>
      <c r="F5" s="151" t="s">
        <v>3</v>
      </c>
      <c r="G5" s="151" t="s">
        <v>4</v>
      </c>
      <c r="H5" s="172" t="s">
        <v>67</v>
      </c>
      <c r="K5" s="150"/>
      <c r="L5" s="151" t="s">
        <v>0</v>
      </c>
      <c r="M5" s="151" t="s">
        <v>1</v>
      </c>
      <c r="N5" s="151" t="s">
        <v>2</v>
      </c>
      <c r="O5" s="151"/>
      <c r="P5" s="151" t="s">
        <v>3</v>
      </c>
      <c r="Q5" s="151" t="s">
        <v>4</v>
      </c>
    </row>
    <row r="6" spans="1:19" x14ac:dyDescent="0.2">
      <c r="A6" s="150"/>
      <c r="B6" s="151"/>
      <c r="C6" s="151"/>
      <c r="D6" s="102" t="s">
        <v>5</v>
      </c>
      <c r="E6" s="102" t="s">
        <v>6</v>
      </c>
      <c r="F6" s="151"/>
      <c r="G6" s="151"/>
      <c r="H6" s="173"/>
      <c r="K6" s="150"/>
      <c r="L6" s="151"/>
      <c r="M6" s="151"/>
      <c r="N6" s="102" t="s">
        <v>5</v>
      </c>
      <c r="O6" s="102" t="s">
        <v>6</v>
      </c>
      <c r="P6" s="151"/>
      <c r="Q6" s="151"/>
    </row>
    <row r="7" spans="1:19" x14ac:dyDescent="0.2">
      <c r="A7" s="24" t="s">
        <v>7</v>
      </c>
      <c r="B7" s="72">
        <v>1594806</v>
      </c>
      <c r="C7" s="72">
        <v>1222845</v>
      </c>
      <c r="D7" s="72">
        <v>89204</v>
      </c>
      <c r="E7" s="72">
        <v>282757</v>
      </c>
      <c r="F7" s="72">
        <v>386915</v>
      </c>
      <c r="G7" s="72">
        <v>929913</v>
      </c>
      <c r="H7" s="72">
        <v>2911634</v>
      </c>
      <c r="J7" s="71"/>
      <c r="K7" s="24" t="s">
        <v>7</v>
      </c>
      <c r="L7" s="30">
        <f>B7/$H7*100</f>
        <v>54.773573876386941</v>
      </c>
      <c r="M7" s="30">
        <f t="shared" ref="M7:Q10" si="0">C7/$H7*100</f>
        <v>41.998582239388604</v>
      </c>
      <c r="N7" s="30">
        <f t="shared" si="0"/>
        <v>3.0637092436755444</v>
      </c>
      <c r="O7" s="30">
        <f t="shared" si="0"/>
        <v>9.7112823933227865</v>
      </c>
      <c r="P7" s="30">
        <f t="shared" si="0"/>
        <v>13.288586408868696</v>
      </c>
      <c r="Q7" s="30">
        <f t="shared" si="0"/>
        <v>31.937839714744364</v>
      </c>
      <c r="S7" s="31"/>
    </row>
    <row r="8" spans="1:19" x14ac:dyDescent="0.2">
      <c r="A8" s="24" t="s">
        <v>35</v>
      </c>
      <c r="B8" s="72">
        <v>867339</v>
      </c>
      <c r="C8" s="72">
        <v>749071</v>
      </c>
      <c r="D8" s="72">
        <v>20408</v>
      </c>
      <c r="E8" s="72">
        <v>97859</v>
      </c>
      <c r="F8" s="72">
        <v>37688</v>
      </c>
      <c r="G8" s="72">
        <v>244623</v>
      </c>
      <c r="H8" s="72">
        <v>1149650</v>
      </c>
      <c r="K8" s="24" t="s">
        <v>35</v>
      </c>
      <c r="L8" s="30">
        <f>B8/$H8*100</f>
        <v>75.443743748097248</v>
      </c>
      <c r="M8" s="30">
        <f t="shared" si="0"/>
        <v>65.156438916191888</v>
      </c>
      <c r="N8" s="30">
        <f t="shared" si="0"/>
        <v>1.7751489583786368</v>
      </c>
      <c r="O8" s="30">
        <f t="shared" si="0"/>
        <v>8.5120688905319017</v>
      </c>
      <c r="P8" s="30">
        <f t="shared" si="0"/>
        <v>3.2782151089462008</v>
      </c>
      <c r="Q8" s="30">
        <f t="shared" si="0"/>
        <v>21.278041142956553</v>
      </c>
      <c r="S8" s="31"/>
    </row>
    <row r="9" spans="1:19" x14ac:dyDescent="0.2">
      <c r="A9" s="24" t="s">
        <v>36</v>
      </c>
      <c r="B9" s="72">
        <v>42317</v>
      </c>
      <c r="C9" s="72">
        <v>37132</v>
      </c>
      <c r="D9" s="72">
        <v>3047</v>
      </c>
      <c r="E9" s="72">
        <v>2139</v>
      </c>
      <c r="F9" s="72">
        <v>14836</v>
      </c>
      <c r="G9" s="72">
        <v>144318</v>
      </c>
      <c r="H9" s="72">
        <v>201472</v>
      </c>
      <c r="K9" s="24" t="s">
        <v>36</v>
      </c>
      <c r="L9" s="30">
        <f>B9/$H9*100</f>
        <v>21.003911213468871</v>
      </c>
      <c r="M9" s="30">
        <f t="shared" si="0"/>
        <v>18.430352604828464</v>
      </c>
      <c r="N9" s="30">
        <f t="shared" si="0"/>
        <v>1.5123689644218552</v>
      </c>
      <c r="O9" s="30">
        <f t="shared" si="0"/>
        <v>1.0616859911054637</v>
      </c>
      <c r="P9" s="30">
        <f t="shared" si="0"/>
        <v>7.363802414231257</v>
      </c>
      <c r="Q9" s="30">
        <f t="shared" si="0"/>
        <v>71.631790025412954</v>
      </c>
      <c r="S9" s="31"/>
    </row>
    <row r="10" spans="1:19" x14ac:dyDescent="0.2">
      <c r="A10" s="24" t="s">
        <v>8</v>
      </c>
      <c r="B10" s="72">
        <v>684535</v>
      </c>
      <c r="C10" s="72">
        <v>436089</v>
      </c>
      <c r="D10" s="72">
        <v>65711</v>
      </c>
      <c r="E10" s="72">
        <v>182735</v>
      </c>
      <c r="F10" s="72">
        <v>334333</v>
      </c>
      <c r="G10" s="72">
        <v>540115</v>
      </c>
      <c r="H10" s="72">
        <v>1558983</v>
      </c>
      <c r="K10" s="24" t="s">
        <v>8</v>
      </c>
      <c r="L10" s="30">
        <f>B10/$H10*100</f>
        <v>43.909074056612546</v>
      </c>
      <c r="M10" s="30">
        <f t="shared" si="0"/>
        <v>27.972659098912562</v>
      </c>
      <c r="N10" s="30">
        <f t="shared" si="0"/>
        <v>4.214991439932315</v>
      </c>
      <c r="O10" s="30">
        <f t="shared" si="0"/>
        <v>11.721423517767674</v>
      </c>
      <c r="P10" s="30">
        <f t="shared" si="0"/>
        <v>21.445583434841815</v>
      </c>
      <c r="Q10" s="30">
        <f t="shared" si="0"/>
        <v>34.645342508545632</v>
      </c>
      <c r="S10" s="31"/>
    </row>
    <row r="11" spans="1:19" s="69" customFormat="1" x14ac:dyDescent="0.2">
      <c r="A11" s="14"/>
      <c r="B11" s="71"/>
      <c r="C11" s="71"/>
      <c r="D11" s="71"/>
      <c r="E11" s="71"/>
      <c r="F11" s="71"/>
      <c r="G11" s="71"/>
      <c r="H11" s="71"/>
      <c r="I11" s="71"/>
      <c r="K11" s="14"/>
      <c r="L11" s="31"/>
      <c r="M11" s="31"/>
      <c r="N11" s="31"/>
      <c r="O11" s="31"/>
      <c r="P11" s="31"/>
      <c r="Q11" s="31"/>
      <c r="S11" s="31"/>
    </row>
    <row r="12" spans="1:19" x14ac:dyDescent="0.2">
      <c r="A12" s="14"/>
      <c r="B12" s="71"/>
      <c r="C12" s="71"/>
      <c r="D12" s="71"/>
      <c r="E12" s="71"/>
      <c r="F12" s="71"/>
      <c r="G12" s="71"/>
      <c r="H12" s="71"/>
      <c r="K12" s="14"/>
      <c r="L12" s="31"/>
      <c r="M12" s="31"/>
      <c r="N12" s="31"/>
      <c r="O12" s="31"/>
      <c r="P12" s="31"/>
      <c r="Q12" s="31"/>
      <c r="S12" s="69"/>
    </row>
    <row r="13" spans="1:19" s="74" customFormat="1" ht="27" customHeight="1" x14ac:dyDescent="0.25">
      <c r="A13" s="174" t="s">
        <v>76</v>
      </c>
      <c r="B13" s="174"/>
      <c r="C13" s="174"/>
      <c r="D13" s="174"/>
      <c r="E13" s="174"/>
      <c r="F13" s="174"/>
      <c r="G13" s="174"/>
      <c r="H13" s="174"/>
      <c r="I13" s="71"/>
      <c r="J13" s="69"/>
      <c r="K13" s="175" t="s">
        <v>76</v>
      </c>
      <c r="L13" s="175"/>
      <c r="M13" s="175"/>
      <c r="N13" s="175"/>
      <c r="O13" s="175"/>
      <c r="P13" s="175"/>
      <c r="Q13" s="175"/>
    </row>
    <row r="14" spans="1:19" s="74" customFormat="1" ht="27" customHeight="1" x14ac:dyDescent="0.25">
      <c r="A14" s="150"/>
      <c r="B14" s="151" t="s">
        <v>0</v>
      </c>
      <c r="C14" s="151" t="s">
        <v>1</v>
      </c>
      <c r="D14" s="151" t="s">
        <v>2</v>
      </c>
      <c r="E14" s="151"/>
      <c r="F14" s="151" t="s">
        <v>3</v>
      </c>
      <c r="G14" s="151" t="s">
        <v>4</v>
      </c>
      <c r="H14" s="172" t="s">
        <v>67</v>
      </c>
      <c r="I14" s="71"/>
      <c r="J14" s="69"/>
      <c r="K14" s="150"/>
      <c r="L14" s="151" t="s">
        <v>0</v>
      </c>
      <c r="M14" s="151" t="s">
        <v>1</v>
      </c>
      <c r="N14" s="151" t="s">
        <v>2</v>
      </c>
      <c r="O14" s="151"/>
      <c r="P14" s="151" t="s">
        <v>3</v>
      </c>
      <c r="Q14" s="151" t="s">
        <v>4</v>
      </c>
    </row>
    <row r="15" spans="1:19" s="74" customFormat="1" ht="15" x14ac:dyDescent="0.25">
      <c r="A15" s="150"/>
      <c r="B15" s="151"/>
      <c r="C15" s="151"/>
      <c r="D15" s="143" t="s">
        <v>5</v>
      </c>
      <c r="E15" s="143" t="s">
        <v>6</v>
      </c>
      <c r="F15" s="151"/>
      <c r="G15" s="151"/>
      <c r="H15" s="173"/>
      <c r="I15" s="71"/>
      <c r="J15" s="69"/>
      <c r="K15" s="150"/>
      <c r="L15" s="151"/>
      <c r="M15" s="151"/>
      <c r="N15" s="143" t="s">
        <v>5</v>
      </c>
      <c r="O15" s="143" t="s">
        <v>6</v>
      </c>
      <c r="P15" s="151"/>
      <c r="Q15" s="151"/>
    </row>
    <row r="16" spans="1:19" s="74" customFormat="1" ht="15" x14ac:dyDescent="0.25">
      <c r="A16" s="24" t="s">
        <v>7</v>
      </c>
      <c r="B16" s="72">
        <v>1164382</v>
      </c>
      <c r="C16" s="72">
        <v>930267</v>
      </c>
      <c r="D16" s="72">
        <v>52965</v>
      </c>
      <c r="E16" s="72">
        <v>181150</v>
      </c>
      <c r="F16" s="72">
        <v>214536</v>
      </c>
      <c r="G16" s="72">
        <v>439460</v>
      </c>
      <c r="H16" s="72">
        <v>1818377</v>
      </c>
      <c r="I16" s="71"/>
      <c r="J16" s="71"/>
      <c r="K16" s="24" t="s">
        <v>7</v>
      </c>
      <c r="L16" s="30">
        <f>B16/$H16*100</f>
        <v>64.034135935507322</v>
      </c>
      <c r="M16" s="30">
        <f t="shared" ref="M16:Q19" si="1">C16/$H16*100</f>
        <v>51.159193060624943</v>
      </c>
      <c r="N16" s="30">
        <f t="shared" si="1"/>
        <v>2.9127623149654882</v>
      </c>
      <c r="O16" s="30">
        <f t="shared" si="1"/>
        <v>9.9621805599168933</v>
      </c>
      <c r="P16" s="30">
        <f t="shared" si="1"/>
        <v>11.798213461784878</v>
      </c>
      <c r="Q16" s="30">
        <f t="shared" si="1"/>
        <v>24.167705596804183</v>
      </c>
    </row>
    <row r="17" spans="1:19" s="74" customFormat="1" ht="15" x14ac:dyDescent="0.25">
      <c r="A17" s="24" t="s">
        <v>35</v>
      </c>
      <c r="B17" s="72">
        <v>730299</v>
      </c>
      <c r="C17" s="72">
        <v>644393</v>
      </c>
      <c r="D17" s="72">
        <v>13833</v>
      </c>
      <c r="E17" s="72">
        <v>72073</v>
      </c>
      <c r="F17" s="72">
        <v>29181</v>
      </c>
      <c r="G17" s="72">
        <v>139682</v>
      </c>
      <c r="H17" s="72">
        <v>899162</v>
      </c>
      <c r="I17" s="71"/>
      <c r="J17" s="69"/>
      <c r="K17" s="24" t="s">
        <v>35</v>
      </c>
      <c r="L17" s="30">
        <f>B17/$H17*100</f>
        <v>81.219958138800351</v>
      </c>
      <c r="M17" s="30">
        <f t="shared" si="1"/>
        <v>71.665951185659537</v>
      </c>
      <c r="N17" s="30">
        <f t="shared" si="1"/>
        <v>1.5384324515493315</v>
      </c>
      <c r="O17" s="30">
        <f t="shared" si="1"/>
        <v>8.0155745015914803</v>
      </c>
      <c r="P17" s="30">
        <f t="shared" si="1"/>
        <v>3.2453551195446426</v>
      </c>
      <c r="Q17" s="30">
        <f t="shared" si="1"/>
        <v>15.534686741655007</v>
      </c>
    </row>
    <row r="18" spans="1:19" s="74" customFormat="1" ht="15" x14ac:dyDescent="0.25">
      <c r="A18" s="24" t="s">
        <v>36</v>
      </c>
      <c r="B18" s="72">
        <v>20433</v>
      </c>
      <c r="C18" s="72">
        <v>17348</v>
      </c>
      <c r="D18" s="72">
        <v>1668</v>
      </c>
      <c r="E18" s="72">
        <v>1417</v>
      </c>
      <c r="F18" s="72">
        <v>6911</v>
      </c>
      <c r="G18" s="72">
        <v>66453</v>
      </c>
      <c r="H18" s="72">
        <v>93797</v>
      </c>
      <c r="I18" s="71"/>
      <c r="J18" s="69"/>
      <c r="K18" s="24" t="s">
        <v>36</v>
      </c>
      <c r="L18" s="30">
        <f>B18/$H18*100</f>
        <v>21.784278814887472</v>
      </c>
      <c r="M18" s="30">
        <f t="shared" si="1"/>
        <v>18.495261042464044</v>
      </c>
      <c r="N18" s="30">
        <f t="shared" si="1"/>
        <v>1.7783084746846916</v>
      </c>
      <c r="O18" s="30">
        <f t="shared" si="1"/>
        <v>1.5107092977387337</v>
      </c>
      <c r="P18" s="30">
        <f t="shared" si="1"/>
        <v>7.3680394895359127</v>
      </c>
      <c r="Q18" s="30">
        <f t="shared" si="1"/>
        <v>70.847681695576611</v>
      </c>
    </row>
    <row r="19" spans="1:19" s="74" customFormat="1" ht="15" x14ac:dyDescent="0.25">
      <c r="A19" s="24" t="s">
        <v>8</v>
      </c>
      <c r="B19" s="72">
        <v>413070</v>
      </c>
      <c r="C19" s="72">
        <v>267992</v>
      </c>
      <c r="D19" s="72">
        <v>37443</v>
      </c>
      <c r="E19" s="72">
        <v>107635</v>
      </c>
      <c r="F19" s="72">
        <v>178386</v>
      </c>
      <c r="G19" s="72">
        <v>232493</v>
      </c>
      <c r="H19" s="72">
        <v>823949</v>
      </c>
      <c r="I19" s="71"/>
      <c r="J19" s="69"/>
      <c r="K19" s="24" t="s">
        <v>8</v>
      </c>
      <c r="L19" s="30">
        <f>B19/$H19*100</f>
        <v>50.13295725827691</v>
      </c>
      <c r="M19" s="30">
        <f t="shared" si="1"/>
        <v>32.525314066768694</v>
      </c>
      <c r="N19" s="30">
        <f t="shared" si="1"/>
        <v>4.5443346614899713</v>
      </c>
      <c r="O19" s="30">
        <f t="shared" si="1"/>
        <v>13.063308530018242</v>
      </c>
      <c r="P19" s="30">
        <f t="shared" si="1"/>
        <v>21.650126403454585</v>
      </c>
      <c r="Q19" s="30">
        <f t="shared" si="1"/>
        <v>28.216916338268511</v>
      </c>
    </row>
    <row r="20" spans="1:19" s="69" customFormat="1" x14ac:dyDescent="0.2">
      <c r="A20" s="14"/>
      <c r="B20" s="71"/>
      <c r="C20" s="71"/>
      <c r="D20" s="71"/>
      <c r="E20" s="71"/>
      <c r="F20" s="71"/>
      <c r="G20" s="71"/>
      <c r="H20" s="71"/>
      <c r="I20" s="71"/>
      <c r="K20" s="14"/>
      <c r="L20" s="31"/>
      <c r="M20" s="31"/>
      <c r="N20" s="31"/>
      <c r="O20" s="31"/>
      <c r="P20" s="31"/>
      <c r="Q20" s="31"/>
      <c r="S20" s="31"/>
    </row>
    <row r="21" spans="1:19" s="69" customFormat="1" x14ac:dyDescent="0.2">
      <c r="A21" s="14"/>
      <c r="B21" s="71"/>
      <c r="C21" s="71"/>
      <c r="D21" s="71"/>
      <c r="E21" s="71"/>
      <c r="F21" s="71"/>
      <c r="G21" s="71"/>
      <c r="H21" s="71"/>
      <c r="I21" s="71"/>
      <c r="K21" s="14"/>
      <c r="L21" s="31"/>
      <c r="M21" s="31"/>
      <c r="N21" s="31"/>
      <c r="O21" s="31"/>
      <c r="P21" s="31"/>
      <c r="Q21" s="31"/>
      <c r="S21" s="31"/>
    </row>
    <row r="22" spans="1:19" s="74" customFormat="1" ht="26.25" customHeight="1" x14ac:dyDescent="0.25">
      <c r="A22" s="174" t="s">
        <v>77</v>
      </c>
      <c r="B22" s="174"/>
      <c r="C22" s="174"/>
      <c r="D22" s="174"/>
      <c r="E22" s="174"/>
      <c r="F22" s="174"/>
      <c r="G22" s="174"/>
      <c r="H22" s="174"/>
      <c r="I22" s="71"/>
      <c r="J22" s="69"/>
      <c r="K22" s="175" t="s">
        <v>77</v>
      </c>
      <c r="L22" s="175"/>
      <c r="M22" s="175"/>
      <c r="N22" s="175"/>
      <c r="O22" s="175"/>
      <c r="P22" s="175"/>
      <c r="Q22" s="175"/>
    </row>
    <row r="23" spans="1:19" s="74" customFormat="1" ht="25.5" customHeight="1" x14ac:dyDescent="0.25">
      <c r="A23" s="150"/>
      <c r="B23" s="151" t="s">
        <v>0</v>
      </c>
      <c r="C23" s="151" t="s">
        <v>1</v>
      </c>
      <c r="D23" s="151" t="s">
        <v>2</v>
      </c>
      <c r="E23" s="151"/>
      <c r="F23" s="151" t="s">
        <v>3</v>
      </c>
      <c r="G23" s="151" t="s">
        <v>4</v>
      </c>
      <c r="H23" s="172" t="s">
        <v>67</v>
      </c>
      <c r="I23" s="71"/>
      <c r="J23" s="69"/>
      <c r="K23" s="150"/>
      <c r="L23" s="151" t="s">
        <v>0</v>
      </c>
      <c r="M23" s="151" t="s">
        <v>1</v>
      </c>
      <c r="N23" s="151" t="s">
        <v>2</v>
      </c>
      <c r="O23" s="151"/>
      <c r="P23" s="151" t="s">
        <v>3</v>
      </c>
      <c r="Q23" s="151" t="s">
        <v>4</v>
      </c>
    </row>
    <row r="24" spans="1:19" s="74" customFormat="1" ht="15" x14ac:dyDescent="0.25">
      <c r="A24" s="150"/>
      <c r="B24" s="151"/>
      <c r="C24" s="151"/>
      <c r="D24" s="143" t="s">
        <v>5</v>
      </c>
      <c r="E24" s="143" t="s">
        <v>6</v>
      </c>
      <c r="F24" s="151"/>
      <c r="G24" s="151"/>
      <c r="H24" s="173"/>
      <c r="I24" s="71"/>
      <c r="J24" s="69"/>
      <c r="K24" s="150"/>
      <c r="L24" s="151"/>
      <c r="M24" s="151"/>
      <c r="N24" s="143" t="s">
        <v>5</v>
      </c>
      <c r="O24" s="143" t="s">
        <v>6</v>
      </c>
      <c r="P24" s="151"/>
      <c r="Q24" s="151"/>
    </row>
    <row r="25" spans="1:19" s="74" customFormat="1" ht="15" x14ac:dyDescent="0.25">
      <c r="A25" s="24" t="s">
        <v>7</v>
      </c>
      <c r="B25" s="72">
        <v>430424</v>
      </c>
      <c r="C25" s="72">
        <v>292578</v>
      </c>
      <c r="D25" s="72">
        <v>36239</v>
      </c>
      <c r="E25" s="72">
        <v>101607</v>
      </c>
      <c r="F25" s="72">
        <v>172379</v>
      </c>
      <c r="G25" s="72">
        <v>490453</v>
      </c>
      <c r="H25" s="72">
        <v>1093256</v>
      </c>
      <c r="I25" s="71"/>
      <c r="J25" s="71"/>
      <c r="K25" s="24" t="s">
        <v>7</v>
      </c>
      <c r="L25" s="30">
        <f>B25/$H25*100</f>
        <v>39.370833546763059</v>
      </c>
      <c r="M25" s="30">
        <f t="shared" ref="M25:Q28" si="2">C25/$H25*100</f>
        <v>26.762075854145785</v>
      </c>
      <c r="N25" s="30">
        <f t="shared" si="2"/>
        <v>3.3147771427735133</v>
      </c>
      <c r="O25" s="30">
        <f t="shared" si="2"/>
        <v>9.29398054984377</v>
      </c>
      <c r="P25" s="30">
        <f t="shared" si="2"/>
        <v>15.767487212510153</v>
      </c>
      <c r="Q25" s="30">
        <f t="shared" si="2"/>
        <v>44.861679240726779</v>
      </c>
    </row>
    <row r="26" spans="1:19" s="74" customFormat="1" ht="15" x14ac:dyDescent="0.25">
      <c r="A26" s="24" t="s">
        <v>35</v>
      </c>
      <c r="B26" s="72">
        <v>137039</v>
      </c>
      <c r="C26" s="72">
        <v>104678</v>
      </c>
      <c r="D26" s="72">
        <v>6575</v>
      </c>
      <c r="E26" s="72">
        <v>25786</v>
      </c>
      <c r="F26" s="72">
        <v>8507</v>
      </c>
      <c r="G26" s="72">
        <v>104941</v>
      </c>
      <c r="H26" s="72">
        <v>250487</v>
      </c>
      <c r="I26" s="71"/>
      <c r="J26" s="69"/>
      <c r="K26" s="24" t="s">
        <v>35</v>
      </c>
      <c r="L26" s="30">
        <f>B26/$H26*100</f>
        <v>54.709026815762897</v>
      </c>
      <c r="M26" s="30">
        <f t="shared" si="2"/>
        <v>41.789793482296488</v>
      </c>
      <c r="N26" s="30">
        <f t="shared" si="2"/>
        <v>2.6248867206681386</v>
      </c>
      <c r="O26" s="30">
        <f t="shared" si="2"/>
        <v>10.29434661279827</v>
      </c>
      <c r="P26" s="30">
        <f t="shared" si="2"/>
        <v>3.3961842331138943</v>
      </c>
      <c r="Q26" s="30">
        <f t="shared" si="2"/>
        <v>41.894788951123211</v>
      </c>
    </row>
    <row r="27" spans="1:19" s="74" customFormat="1" ht="15" x14ac:dyDescent="0.25">
      <c r="A27" s="24" t="s">
        <v>36</v>
      </c>
      <c r="B27" s="72">
        <v>21884</v>
      </c>
      <c r="C27" s="72">
        <v>19784</v>
      </c>
      <c r="D27" s="72">
        <v>1379</v>
      </c>
      <c r="E27" s="72">
        <v>721</v>
      </c>
      <c r="F27" s="72">
        <v>7926</v>
      </c>
      <c r="G27" s="72">
        <v>77866</v>
      </c>
      <c r="H27" s="72">
        <v>107676</v>
      </c>
      <c r="I27" s="71"/>
      <c r="J27" s="69"/>
      <c r="K27" s="24" t="s">
        <v>36</v>
      </c>
      <c r="L27" s="30">
        <f>B27/$H27*100</f>
        <v>20.323934767264756</v>
      </c>
      <c r="M27" s="30">
        <f t="shared" si="2"/>
        <v>18.373639436829006</v>
      </c>
      <c r="N27" s="30">
        <f t="shared" si="2"/>
        <v>1.2806939336528103</v>
      </c>
      <c r="O27" s="30">
        <f t="shared" si="2"/>
        <v>0.6696013967829415</v>
      </c>
      <c r="P27" s="30">
        <f t="shared" si="2"/>
        <v>7.3609718043017942</v>
      </c>
      <c r="Q27" s="30">
        <f t="shared" si="2"/>
        <v>72.315093428433457</v>
      </c>
    </row>
    <row r="28" spans="1:19" s="74" customFormat="1" ht="15" x14ac:dyDescent="0.25">
      <c r="A28" s="24" t="s">
        <v>8</v>
      </c>
      <c r="B28" s="72">
        <v>271465</v>
      </c>
      <c r="C28" s="72">
        <v>168097</v>
      </c>
      <c r="D28" s="72">
        <v>28268</v>
      </c>
      <c r="E28" s="72">
        <v>75100</v>
      </c>
      <c r="F28" s="72">
        <v>155947</v>
      </c>
      <c r="G28" s="72">
        <v>307622</v>
      </c>
      <c r="H28" s="72">
        <v>735034</v>
      </c>
      <c r="I28" s="71"/>
      <c r="J28" s="69"/>
      <c r="K28" s="24" t="s">
        <v>8</v>
      </c>
      <c r="L28" s="30">
        <f>B28/$H28*100</f>
        <v>36.932305172277744</v>
      </c>
      <c r="M28" s="30">
        <f t="shared" si="2"/>
        <v>22.86928223728426</v>
      </c>
      <c r="N28" s="30">
        <f t="shared" si="2"/>
        <v>3.8458084932125587</v>
      </c>
      <c r="O28" s="30">
        <f t="shared" si="2"/>
        <v>10.217214441780923</v>
      </c>
      <c r="P28" s="30">
        <f t="shared" si="2"/>
        <v>21.216297477395603</v>
      </c>
      <c r="Q28" s="30">
        <f t="shared" si="2"/>
        <v>41.85139735032665</v>
      </c>
    </row>
    <row r="29" spans="1:19" s="69" customFormat="1" x14ac:dyDescent="0.2">
      <c r="A29" s="14"/>
      <c r="B29" s="71"/>
      <c r="C29" s="71"/>
      <c r="D29" s="71"/>
      <c r="E29" s="71"/>
      <c r="F29" s="71"/>
      <c r="G29" s="71"/>
      <c r="H29" s="71"/>
      <c r="I29" s="71"/>
      <c r="K29" s="14"/>
      <c r="L29" s="31"/>
      <c r="M29" s="31"/>
      <c r="N29" s="31"/>
      <c r="O29" s="31"/>
      <c r="P29" s="31"/>
      <c r="Q29" s="31"/>
      <c r="S29" s="31"/>
    </row>
    <row r="30" spans="1:19" x14ac:dyDescent="0.2">
      <c r="A30" s="14"/>
      <c r="B30" s="71"/>
      <c r="C30" s="71"/>
      <c r="D30" s="71"/>
      <c r="E30" s="71"/>
      <c r="F30" s="71"/>
      <c r="G30" s="71"/>
      <c r="H30" s="71"/>
      <c r="K30" s="14"/>
      <c r="L30" s="31"/>
      <c r="M30" s="31"/>
      <c r="N30" s="31"/>
      <c r="O30" s="31"/>
      <c r="P30" s="31"/>
      <c r="Q30" s="31"/>
      <c r="S30" s="69"/>
    </row>
    <row r="31" spans="1:19" ht="12.75" customHeight="1" x14ac:dyDescent="0.2">
      <c r="A31" s="152" t="s">
        <v>78</v>
      </c>
      <c r="B31" s="152"/>
      <c r="C31" s="152"/>
      <c r="D31" s="152"/>
      <c r="E31" s="152"/>
      <c r="F31" s="152"/>
      <c r="G31" s="152"/>
      <c r="H31" s="152"/>
      <c r="K31" s="152" t="s">
        <v>78</v>
      </c>
      <c r="L31" s="152"/>
      <c r="M31" s="152"/>
      <c r="N31" s="152"/>
      <c r="O31" s="152"/>
      <c r="P31" s="152"/>
      <c r="Q31" s="152"/>
      <c r="S31" s="69"/>
    </row>
    <row r="32" spans="1:19" x14ac:dyDescent="0.2">
      <c r="A32" s="150"/>
      <c r="B32" s="151" t="s">
        <v>0</v>
      </c>
      <c r="C32" s="151" t="s">
        <v>1</v>
      </c>
      <c r="D32" s="151" t="s">
        <v>2</v>
      </c>
      <c r="E32" s="151"/>
      <c r="F32" s="151" t="s">
        <v>3</v>
      </c>
      <c r="G32" s="151" t="s">
        <v>4</v>
      </c>
      <c r="H32" s="172" t="s">
        <v>67</v>
      </c>
      <c r="K32" s="150"/>
      <c r="L32" s="151" t="s">
        <v>0</v>
      </c>
      <c r="M32" s="151" t="s">
        <v>1</v>
      </c>
      <c r="N32" s="151" t="s">
        <v>2</v>
      </c>
      <c r="O32" s="151"/>
      <c r="P32" s="151" t="s">
        <v>3</v>
      </c>
      <c r="Q32" s="151" t="s">
        <v>4</v>
      </c>
      <c r="S32" s="69"/>
    </row>
    <row r="33" spans="1:19" ht="27.75" customHeight="1" x14ac:dyDescent="0.2">
      <c r="A33" s="150"/>
      <c r="B33" s="151"/>
      <c r="C33" s="151"/>
      <c r="D33" s="102" t="s">
        <v>5</v>
      </c>
      <c r="E33" s="102" t="s">
        <v>6</v>
      </c>
      <c r="F33" s="151"/>
      <c r="G33" s="151"/>
      <c r="H33" s="173"/>
      <c r="K33" s="150"/>
      <c r="L33" s="151"/>
      <c r="M33" s="151"/>
      <c r="N33" s="102" t="s">
        <v>5</v>
      </c>
      <c r="O33" s="102" t="s">
        <v>6</v>
      </c>
      <c r="P33" s="151"/>
      <c r="Q33" s="151"/>
      <c r="S33" s="69">
        <v>2009</v>
      </c>
    </row>
    <row r="34" spans="1:19" x14ac:dyDescent="0.2">
      <c r="A34" s="24" t="s">
        <v>7</v>
      </c>
      <c r="B34" s="72">
        <v>1594806</v>
      </c>
      <c r="C34" s="72">
        <v>1222845</v>
      </c>
      <c r="D34" s="72">
        <v>89204</v>
      </c>
      <c r="E34" s="72">
        <v>282757</v>
      </c>
      <c r="F34" s="72">
        <v>386915</v>
      </c>
      <c r="G34" s="92">
        <v>929913</v>
      </c>
      <c r="H34" s="72">
        <v>2911634</v>
      </c>
      <c r="K34" s="24" t="s">
        <v>7</v>
      </c>
      <c r="L34" s="30">
        <f t="shared" ref="L34:Q36" si="3">B34/$H34*100</f>
        <v>54.773573876386941</v>
      </c>
      <c r="M34" s="30">
        <f t="shared" si="3"/>
        <v>41.998582239388604</v>
      </c>
      <c r="N34" s="30">
        <f t="shared" si="3"/>
        <v>3.0637092436755444</v>
      </c>
      <c r="O34" s="30">
        <f t="shared" si="3"/>
        <v>9.7112823933227865</v>
      </c>
      <c r="P34" s="30">
        <f t="shared" si="3"/>
        <v>13.288586408868696</v>
      </c>
      <c r="Q34" s="30">
        <f t="shared" si="3"/>
        <v>31.937839714744364</v>
      </c>
      <c r="S34" s="31">
        <v>52.883514463762126</v>
      </c>
    </row>
    <row r="35" spans="1:19" x14ac:dyDescent="0.2">
      <c r="A35" s="24" t="s">
        <v>29</v>
      </c>
      <c r="B35" s="72">
        <v>635485</v>
      </c>
      <c r="C35" s="72">
        <v>491380</v>
      </c>
      <c r="D35" s="72">
        <v>33620</v>
      </c>
      <c r="E35" s="72">
        <v>110485</v>
      </c>
      <c r="F35" s="72">
        <v>174183</v>
      </c>
      <c r="G35" s="92">
        <v>425543</v>
      </c>
      <c r="H35" s="72">
        <v>1235212</v>
      </c>
      <c r="K35" s="24" t="s">
        <v>29</v>
      </c>
      <c r="L35" s="30">
        <f t="shared" si="3"/>
        <v>51.447443839600005</v>
      </c>
      <c r="M35" s="30">
        <f t="shared" si="3"/>
        <v>39.781025443405667</v>
      </c>
      <c r="N35" s="30">
        <f t="shared" si="3"/>
        <v>2.7217999825131232</v>
      </c>
      <c r="O35" s="30">
        <f t="shared" si="3"/>
        <v>8.9446184136812139</v>
      </c>
      <c r="P35" s="30">
        <f t="shared" si="3"/>
        <v>14.101465983167261</v>
      </c>
      <c r="Q35" s="30">
        <f t="shared" si="3"/>
        <v>34.451009219470016</v>
      </c>
      <c r="S35" s="31">
        <v>49.600331985321041</v>
      </c>
    </row>
    <row r="36" spans="1:19" x14ac:dyDescent="0.2">
      <c r="A36" s="24" t="s">
        <v>32</v>
      </c>
      <c r="B36" s="72">
        <v>876676</v>
      </c>
      <c r="C36" s="72">
        <v>661948</v>
      </c>
      <c r="D36" s="72">
        <v>52745</v>
      </c>
      <c r="E36" s="72">
        <v>161982</v>
      </c>
      <c r="F36" s="72">
        <v>197433</v>
      </c>
      <c r="G36" s="92">
        <v>431704</v>
      </c>
      <c r="H36" s="72">
        <v>1505812</v>
      </c>
      <c r="K36" s="24" t="s">
        <v>30</v>
      </c>
      <c r="L36" s="30">
        <f t="shared" si="3"/>
        <v>58.21948556659131</v>
      </c>
      <c r="M36" s="30">
        <f t="shared" si="3"/>
        <v>43.959538109671058</v>
      </c>
      <c r="N36" s="30">
        <f t="shared" si="3"/>
        <v>3.5027613008795253</v>
      </c>
      <c r="O36" s="30">
        <f t="shared" si="3"/>
        <v>10.757119746688165</v>
      </c>
      <c r="P36" s="30">
        <f t="shared" si="3"/>
        <v>13.111397704361499</v>
      </c>
      <c r="Q36" s="30">
        <f t="shared" si="3"/>
        <v>28.669183138399745</v>
      </c>
      <c r="S36" s="31">
        <v>56.348885494997425</v>
      </c>
    </row>
    <row r="37" spans="1:19" x14ac:dyDescent="0.2">
      <c r="A37" s="14"/>
      <c r="B37" s="71"/>
      <c r="C37" s="71"/>
      <c r="D37" s="71"/>
      <c r="E37" s="71"/>
      <c r="F37" s="71"/>
      <c r="G37" s="71"/>
      <c r="H37" s="71"/>
      <c r="K37" s="14"/>
      <c r="L37" s="31"/>
      <c r="M37" s="31"/>
      <c r="N37" s="31"/>
      <c r="O37" s="31"/>
      <c r="P37" s="31"/>
      <c r="Q37" s="31"/>
      <c r="S37" s="31"/>
    </row>
    <row r="39" spans="1:19" x14ac:dyDescent="0.2">
      <c r="A39" s="152" t="s">
        <v>79</v>
      </c>
      <c r="B39" s="152"/>
      <c r="C39" s="152"/>
      <c r="D39" s="152"/>
      <c r="E39" s="152"/>
      <c r="F39" s="152"/>
      <c r="G39" s="152"/>
      <c r="H39" s="152"/>
      <c r="K39" s="149" t="s">
        <v>79</v>
      </c>
      <c r="L39" s="149"/>
      <c r="M39" s="149"/>
      <c r="N39" s="149"/>
      <c r="O39" s="149"/>
      <c r="P39" s="149"/>
      <c r="Q39" s="149"/>
    </row>
    <row r="40" spans="1:19" ht="32.25" customHeight="1" x14ac:dyDescent="0.2">
      <c r="A40" s="153"/>
      <c r="B40" s="151" t="s">
        <v>0</v>
      </c>
      <c r="C40" s="151" t="s">
        <v>1</v>
      </c>
      <c r="D40" s="151" t="s">
        <v>2</v>
      </c>
      <c r="E40" s="151"/>
      <c r="F40" s="151" t="s">
        <v>3</v>
      </c>
      <c r="G40" s="151" t="s">
        <v>4</v>
      </c>
      <c r="H40" s="172" t="s">
        <v>67</v>
      </c>
      <c r="K40" s="153"/>
      <c r="L40" s="151" t="s">
        <v>0</v>
      </c>
      <c r="M40" s="151" t="s">
        <v>1</v>
      </c>
      <c r="N40" s="151" t="s">
        <v>2</v>
      </c>
      <c r="O40" s="151"/>
      <c r="P40" s="151" t="s">
        <v>3</v>
      </c>
      <c r="Q40" s="151" t="s">
        <v>4</v>
      </c>
    </row>
    <row r="41" spans="1:19" x14ac:dyDescent="0.2">
      <c r="A41" s="154"/>
      <c r="B41" s="151"/>
      <c r="C41" s="151"/>
      <c r="D41" s="102" t="s">
        <v>5</v>
      </c>
      <c r="E41" s="102" t="s">
        <v>6</v>
      </c>
      <c r="F41" s="151"/>
      <c r="G41" s="151"/>
      <c r="H41" s="173"/>
      <c r="K41" s="154"/>
      <c r="L41" s="151"/>
      <c r="M41" s="151"/>
      <c r="N41" s="102" t="s">
        <v>5</v>
      </c>
      <c r="O41" s="102" t="s">
        <v>6</v>
      </c>
      <c r="P41" s="151"/>
      <c r="Q41" s="151"/>
      <c r="S41" s="7">
        <v>2009</v>
      </c>
    </row>
    <row r="42" spans="1:19" x14ac:dyDescent="0.2">
      <c r="A42" s="24" t="s">
        <v>7</v>
      </c>
      <c r="B42" s="72">
        <v>1594806</v>
      </c>
      <c r="C42" s="72">
        <v>1222845</v>
      </c>
      <c r="D42" s="72">
        <v>89204</v>
      </c>
      <c r="E42" s="72">
        <v>282757</v>
      </c>
      <c r="F42" s="72">
        <v>386915</v>
      </c>
      <c r="G42" s="72">
        <v>929913</v>
      </c>
      <c r="H42" s="72">
        <v>2911634</v>
      </c>
      <c r="K42" s="24" t="s">
        <v>7</v>
      </c>
      <c r="L42" s="30">
        <f t="shared" ref="L42:Q45" si="4">B42/$H42*100</f>
        <v>54.773573876386941</v>
      </c>
      <c r="M42" s="30">
        <f t="shared" si="4"/>
        <v>41.998582239388604</v>
      </c>
      <c r="N42" s="30">
        <f t="shared" si="4"/>
        <v>3.0637092436755444</v>
      </c>
      <c r="O42" s="30">
        <f>E42/$H42*100</f>
        <v>9.7112823933227865</v>
      </c>
      <c r="P42" s="30">
        <f>F42/$H42*100</f>
        <v>13.288586408868696</v>
      </c>
      <c r="Q42" s="30">
        <f>G42/$H42*100</f>
        <v>31.937839714744364</v>
      </c>
      <c r="S42" s="31">
        <v>52.883514463762126</v>
      </c>
    </row>
    <row r="43" spans="1:19" x14ac:dyDescent="0.2">
      <c r="A43" s="24" t="s">
        <v>27</v>
      </c>
      <c r="B43" s="72">
        <v>1290796</v>
      </c>
      <c r="C43" s="72">
        <v>970177</v>
      </c>
      <c r="D43" s="72">
        <v>72816</v>
      </c>
      <c r="E43" s="72">
        <v>247804</v>
      </c>
      <c r="F43" s="72">
        <v>306407</v>
      </c>
      <c r="G43" s="72">
        <v>558085</v>
      </c>
      <c r="H43" s="72">
        <v>2155287</v>
      </c>
      <c r="K43" s="24" t="s">
        <v>27</v>
      </c>
      <c r="L43" s="30">
        <f t="shared" si="4"/>
        <v>59.889750181762338</v>
      </c>
      <c r="M43" s="30">
        <f t="shared" si="4"/>
        <v>45.013819505244548</v>
      </c>
      <c r="N43" s="30">
        <f t="shared" si="4"/>
        <v>3.3784827728279341</v>
      </c>
      <c r="O43" s="30">
        <f t="shared" si="4"/>
        <v>11.497494301222993</v>
      </c>
      <c r="P43" s="30">
        <f t="shared" si="4"/>
        <v>14.216528935589553</v>
      </c>
      <c r="Q43" s="30">
        <f t="shared" si="4"/>
        <v>25.893767280181244</v>
      </c>
      <c r="S43" s="31">
        <v>58.55702777862809</v>
      </c>
    </row>
    <row r="44" spans="1:19" x14ac:dyDescent="0.2">
      <c r="A44" s="24" t="s">
        <v>46</v>
      </c>
      <c r="B44" s="72">
        <v>82651</v>
      </c>
      <c r="C44" s="72">
        <v>67246</v>
      </c>
      <c r="D44" s="72">
        <v>5399</v>
      </c>
      <c r="E44" s="72">
        <v>10006</v>
      </c>
      <c r="F44" s="72">
        <v>26975</v>
      </c>
      <c r="G44" s="72">
        <v>103405</v>
      </c>
      <c r="H44" s="72">
        <v>213032</v>
      </c>
      <c r="K44" s="24" t="s">
        <v>46</v>
      </c>
      <c r="L44" s="30">
        <f t="shared" si="4"/>
        <v>38.797457658943259</v>
      </c>
      <c r="M44" s="30">
        <f t="shared" si="4"/>
        <v>31.566149686432087</v>
      </c>
      <c r="N44" s="30">
        <f t="shared" si="4"/>
        <v>2.5343610349618837</v>
      </c>
      <c r="O44" s="30">
        <f t="shared" si="4"/>
        <v>4.6969469375492885</v>
      </c>
      <c r="P44" s="30">
        <f t="shared" si="4"/>
        <v>12.662416913890869</v>
      </c>
      <c r="Q44" s="30">
        <f t="shared" si="4"/>
        <v>48.539656014119942</v>
      </c>
      <c r="S44" s="31">
        <v>33.602234632593245</v>
      </c>
    </row>
    <row r="45" spans="1:19" x14ac:dyDescent="0.2">
      <c r="A45" s="24" t="s">
        <v>28</v>
      </c>
      <c r="B45" s="72">
        <v>220919</v>
      </c>
      <c r="C45" s="72">
        <v>185030</v>
      </c>
      <c r="D45" s="72">
        <v>10957</v>
      </c>
      <c r="E45" s="72">
        <v>24932</v>
      </c>
      <c r="F45" s="72">
        <v>53440</v>
      </c>
      <c r="G45" s="72">
        <v>266690</v>
      </c>
      <c r="H45" s="72">
        <v>541049</v>
      </c>
      <c r="K45" s="24" t="s">
        <v>28</v>
      </c>
      <c r="L45" s="30">
        <f t="shared" si="4"/>
        <v>40.831606749111451</v>
      </c>
      <c r="M45" s="30">
        <f t="shared" si="4"/>
        <v>34.19838129263708</v>
      </c>
      <c r="N45" s="30">
        <f t="shared" si="4"/>
        <v>2.0251400520100766</v>
      </c>
      <c r="O45" s="30">
        <f>E45/$H45*100</f>
        <v>4.6080854044642905</v>
      </c>
      <c r="P45" s="30">
        <f t="shared" si="4"/>
        <v>9.8771090973275992</v>
      </c>
      <c r="Q45" s="30">
        <f t="shared" si="4"/>
        <v>49.291284153560952</v>
      </c>
      <c r="S45" s="31">
        <v>39.197142926309589</v>
      </c>
    </row>
    <row r="46" spans="1:19" x14ac:dyDescent="0.2">
      <c r="A46" s="11"/>
      <c r="B46" s="71"/>
      <c r="C46" s="71"/>
      <c r="D46" s="71"/>
      <c r="E46" s="71"/>
      <c r="F46" s="71"/>
      <c r="G46" s="71"/>
      <c r="H46" s="71"/>
      <c r="K46" s="11"/>
      <c r="M46" s="13"/>
      <c r="N46" s="13"/>
      <c r="O46" s="13"/>
      <c r="P46" s="13"/>
      <c r="Q46" s="13"/>
    </row>
    <row r="47" spans="1:19" x14ac:dyDescent="0.2">
      <c r="A47" s="11"/>
      <c r="C47" s="13"/>
      <c r="D47" s="13"/>
      <c r="E47" s="13"/>
      <c r="F47" s="13"/>
      <c r="G47" s="13"/>
      <c r="K47" s="11"/>
      <c r="M47" s="13"/>
      <c r="N47" s="13"/>
      <c r="O47" s="13"/>
      <c r="P47" s="13"/>
      <c r="Q47" s="13"/>
    </row>
    <row r="48" spans="1:19" x14ac:dyDescent="0.2">
      <c r="A48" s="152" t="s">
        <v>80</v>
      </c>
      <c r="B48" s="152"/>
      <c r="C48" s="152"/>
      <c r="D48" s="152"/>
      <c r="E48" s="152"/>
      <c r="F48" s="152"/>
      <c r="G48" s="152"/>
      <c r="H48" s="152"/>
      <c r="I48" s="152"/>
      <c r="K48" s="152" t="s">
        <v>80</v>
      </c>
      <c r="L48" s="152"/>
      <c r="M48" s="152"/>
      <c r="N48" s="152"/>
      <c r="O48" s="152"/>
      <c r="P48" s="152"/>
      <c r="Q48" s="152"/>
      <c r="R48" s="152"/>
    </row>
    <row r="49" spans="1:19" ht="32.25" customHeight="1" x14ac:dyDescent="0.2">
      <c r="A49" s="168" t="s">
        <v>31</v>
      </c>
      <c r="B49" s="155" t="s">
        <v>9</v>
      </c>
      <c r="C49" s="151" t="s">
        <v>0</v>
      </c>
      <c r="D49" s="151" t="s">
        <v>1</v>
      </c>
      <c r="E49" s="151" t="s">
        <v>2</v>
      </c>
      <c r="F49" s="151"/>
      <c r="G49" s="151" t="s">
        <v>3</v>
      </c>
      <c r="H49" s="151" t="s">
        <v>4</v>
      </c>
      <c r="I49" s="172" t="s">
        <v>67</v>
      </c>
      <c r="K49" s="168" t="s">
        <v>31</v>
      </c>
      <c r="L49" s="155" t="s">
        <v>9</v>
      </c>
      <c r="M49" s="151" t="s">
        <v>0</v>
      </c>
      <c r="N49" s="151" t="s">
        <v>1</v>
      </c>
      <c r="O49" s="151" t="s">
        <v>2</v>
      </c>
      <c r="P49" s="151"/>
      <c r="Q49" s="151" t="s">
        <v>3</v>
      </c>
      <c r="R49" s="151" t="s">
        <v>4</v>
      </c>
      <c r="S49" s="46"/>
    </row>
    <row r="50" spans="1:19" x14ac:dyDescent="0.2">
      <c r="A50" s="169"/>
      <c r="B50" s="156"/>
      <c r="C50" s="151"/>
      <c r="D50" s="151"/>
      <c r="E50" s="102" t="s">
        <v>5</v>
      </c>
      <c r="F50" s="102" t="s">
        <v>6</v>
      </c>
      <c r="G50" s="151"/>
      <c r="H50" s="151"/>
      <c r="I50" s="173"/>
      <c r="K50" s="169"/>
      <c r="L50" s="156"/>
      <c r="M50" s="151"/>
      <c r="N50" s="151"/>
      <c r="O50" s="102" t="s">
        <v>5</v>
      </c>
      <c r="P50" s="102" t="s">
        <v>6</v>
      </c>
      <c r="Q50" s="151"/>
      <c r="R50" s="151"/>
      <c r="S50" s="46"/>
    </row>
    <row r="51" spans="1:19" x14ac:dyDescent="0.2">
      <c r="A51" s="164" t="s">
        <v>29</v>
      </c>
      <c r="B51" s="17"/>
      <c r="C51" s="114"/>
      <c r="D51" s="114"/>
      <c r="E51" s="114"/>
      <c r="F51" s="114"/>
      <c r="G51" s="114"/>
      <c r="H51" s="114"/>
      <c r="I51" s="72"/>
      <c r="K51" s="164" t="s">
        <v>29</v>
      </c>
      <c r="L51" s="17"/>
      <c r="M51" s="102"/>
      <c r="N51" s="102"/>
      <c r="O51" s="102"/>
      <c r="P51" s="102"/>
      <c r="Q51" s="102"/>
      <c r="R51" s="102"/>
      <c r="S51" s="46"/>
    </row>
    <row r="52" spans="1:19" x14ac:dyDescent="0.2">
      <c r="A52" s="165"/>
      <c r="B52" s="105" t="s">
        <v>27</v>
      </c>
      <c r="C52" s="115">
        <v>511734</v>
      </c>
      <c r="D52" s="115">
        <v>389763</v>
      </c>
      <c r="E52" s="72">
        <v>26929</v>
      </c>
      <c r="F52" s="72">
        <v>95042</v>
      </c>
      <c r="G52" s="115">
        <v>142600</v>
      </c>
      <c r="H52" s="115">
        <v>267860</v>
      </c>
      <c r="I52" s="72">
        <v>922194</v>
      </c>
      <c r="K52" s="165"/>
      <c r="L52" s="105" t="s">
        <v>27</v>
      </c>
      <c r="M52" s="30">
        <f>C52/$I52*100</f>
        <v>55.490927071744125</v>
      </c>
      <c r="N52" s="30">
        <f t="shared" ref="N52:R58" si="5">D52/$I52*100</f>
        <v>42.264751234555852</v>
      </c>
      <c r="O52" s="30">
        <f t="shared" si="5"/>
        <v>2.9201014103323164</v>
      </c>
      <c r="P52" s="30">
        <f t="shared" si="5"/>
        <v>10.306074426855954</v>
      </c>
      <c r="Q52" s="30">
        <f t="shared" si="5"/>
        <v>15.463123811258802</v>
      </c>
      <c r="R52" s="30">
        <f t="shared" si="5"/>
        <v>29.045949116997072</v>
      </c>
      <c r="S52" s="46"/>
    </row>
    <row r="53" spans="1:19" x14ac:dyDescent="0.2">
      <c r="A53" s="165"/>
      <c r="B53" s="104" t="s">
        <v>46</v>
      </c>
      <c r="C53" s="72">
        <v>36210</v>
      </c>
      <c r="D53" s="72">
        <v>29165</v>
      </c>
      <c r="E53" s="72">
        <v>2228</v>
      </c>
      <c r="F53" s="72">
        <v>4817</v>
      </c>
      <c r="G53" s="72">
        <v>11928</v>
      </c>
      <c r="H53" s="72">
        <v>49352</v>
      </c>
      <c r="I53" s="72">
        <v>97490</v>
      </c>
      <c r="K53" s="165"/>
      <c r="L53" s="104" t="s">
        <v>46</v>
      </c>
      <c r="M53" s="30">
        <f t="shared" ref="M53:M58" si="6">C53/$I53*100</f>
        <v>37.142271002154068</v>
      </c>
      <c r="N53" s="30">
        <f t="shared" si="5"/>
        <v>29.915888809108626</v>
      </c>
      <c r="O53" s="30">
        <f t="shared" si="5"/>
        <v>2.2853626012924404</v>
      </c>
      <c r="P53" s="30">
        <f t="shared" si="5"/>
        <v>4.9410195917530002</v>
      </c>
      <c r="Q53" s="30">
        <f t="shared" si="5"/>
        <v>12.235101036003693</v>
      </c>
      <c r="R53" s="30">
        <f t="shared" si="5"/>
        <v>50.622627961842234</v>
      </c>
      <c r="S53" s="46"/>
    </row>
    <row r="54" spans="1:19" x14ac:dyDescent="0.2">
      <c r="A54" s="165"/>
      <c r="B54" s="105" t="s">
        <v>28</v>
      </c>
      <c r="C54" s="72">
        <v>87331</v>
      </c>
      <c r="D54" s="72">
        <v>72265</v>
      </c>
      <c r="E54" s="72">
        <v>4448</v>
      </c>
      <c r="F54" s="72">
        <v>10618</v>
      </c>
      <c r="G54" s="72">
        <v>19618</v>
      </c>
      <c r="H54" s="72">
        <v>107542</v>
      </c>
      <c r="I54" s="72">
        <v>214491</v>
      </c>
      <c r="K54" s="165"/>
      <c r="L54" s="105" t="s">
        <v>28</v>
      </c>
      <c r="M54" s="30">
        <f t="shared" si="6"/>
        <v>40.715461254784586</v>
      </c>
      <c r="N54" s="30">
        <f t="shared" si="5"/>
        <v>33.691390314745142</v>
      </c>
      <c r="O54" s="30">
        <f t="shared" si="5"/>
        <v>2.0737466840100516</v>
      </c>
      <c r="P54" s="30">
        <f t="shared" si="5"/>
        <v>4.9503242560293907</v>
      </c>
      <c r="Q54" s="30">
        <f t="shared" si="5"/>
        <v>9.1463045069490096</v>
      </c>
      <c r="R54" s="30">
        <f t="shared" si="5"/>
        <v>50.138234238266413</v>
      </c>
      <c r="S54" s="46"/>
    </row>
    <row r="55" spans="1:19" x14ac:dyDescent="0.2">
      <c r="A55" s="164" t="s">
        <v>30</v>
      </c>
      <c r="B55" s="105"/>
      <c r="C55" s="72"/>
      <c r="D55" s="72"/>
      <c r="E55" s="72"/>
      <c r="F55" s="72"/>
      <c r="G55" s="72"/>
      <c r="H55" s="72"/>
      <c r="I55" s="72"/>
      <c r="K55" s="164" t="s">
        <v>30</v>
      </c>
      <c r="L55" s="105"/>
      <c r="M55" s="30"/>
      <c r="N55" s="30"/>
      <c r="O55" s="30"/>
      <c r="P55" s="30"/>
      <c r="Q55" s="30"/>
      <c r="R55" s="30"/>
      <c r="S55" s="46"/>
    </row>
    <row r="56" spans="1:19" x14ac:dyDescent="0.2">
      <c r="A56" s="165"/>
      <c r="B56" s="105" t="s">
        <v>27</v>
      </c>
      <c r="C56" s="115">
        <v>721204</v>
      </c>
      <c r="D56" s="115">
        <v>533347</v>
      </c>
      <c r="E56" s="115">
        <v>43678</v>
      </c>
      <c r="F56" s="115">
        <v>144179</v>
      </c>
      <c r="G56" s="115">
        <v>151866</v>
      </c>
      <c r="H56" s="115">
        <v>245688</v>
      </c>
      <c r="I56" s="72">
        <v>1118757</v>
      </c>
      <c r="K56" s="165"/>
      <c r="L56" s="105" t="s">
        <v>27</v>
      </c>
      <c r="M56" s="30">
        <f t="shared" si="6"/>
        <v>64.464758656258695</v>
      </c>
      <c r="N56" s="30">
        <f t="shared" si="5"/>
        <v>47.673176570068385</v>
      </c>
      <c r="O56" s="30">
        <f>E56/$I56*100</f>
        <v>3.9041543427214309</v>
      </c>
      <c r="P56" s="30">
        <f t="shared" si="5"/>
        <v>12.887427743468868</v>
      </c>
      <c r="Q56" s="30">
        <f t="shared" si="5"/>
        <v>13.574529589535528</v>
      </c>
      <c r="R56" s="30">
        <f t="shared" si="5"/>
        <v>21.960801139121365</v>
      </c>
      <c r="S56" s="46"/>
    </row>
    <row r="57" spans="1:19" x14ac:dyDescent="0.2">
      <c r="A57" s="165"/>
      <c r="B57" s="104" t="s">
        <v>46</v>
      </c>
      <c r="C57" s="72">
        <v>36442</v>
      </c>
      <c r="D57" s="72">
        <v>28995</v>
      </c>
      <c r="E57" s="72">
        <v>2946</v>
      </c>
      <c r="F57" s="72">
        <v>4501</v>
      </c>
      <c r="G57" s="72">
        <v>13740</v>
      </c>
      <c r="H57" s="72">
        <v>44481</v>
      </c>
      <c r="I57" s="72">
        <v>94663</v>
      </c>
      <c r="K57" s="165"/>
      <c r="L57" s="104" t="s">
        <v>46</v>
      </c>
      <c r="M57" s="30">
        <f t="shared" si="6"/>
        <v>38.49656148653645</v>
      </c>
      <c r="N57" s="30">
        <f>D57/$I57*100</f>
        <v>30.629707488670338</v>
      </c>
      <c r="O57" s="30">
        <f>E57/$I57*100</f>
        <v>3.1120923697748859</v>
      </c>
      <c r="P57" s="30">
        <f t="shared" si="5"/>
        <v>4.754761628091229</v>
      </c>
      <c r="Q57" s="30">
        <f t="shared" si="5"/>
        <v>14.514646694062094</v>
      </c>
      <c r="R57" s="30">
        <f t="shared" si="5"/>
        <v>46.988791819401456</v>
      </c>
      <c r="S57" s="46"/>
    </row>
    <row r="58" spans="1:19" x14ac:dyDescent="0.2">
      <c r="A58" s="166"/>
      <c r="B58" s="32" t="s">
        <v>28</v>
      </c>
      <c r="C58" s="72">
        <v>118829</v>
      </c>
      <c r="D58" s="72">
        <v>99429</v>
      </c>
      <c r="E58" s="72">
        <v>6105</v>
      </c>
      <c r="F58" s="72">
        <v>13295</v>
      </c>
      <c r="G58" s="72">
        <v>31777</v>
      </c>
      <c r="H58" s="72">
        <v>140806</v>
      </c>
      <c r="I58" s="72">
        <v>291413</v>
      </c>
      <c r="K58" s="166"/>
      <c r="L58" s="32" t="s">
        <v>28</v>
      </c>
      <c r="M58" s="30">
        <f t="shared" si="6"/>
        <v>40.776835625040746</v>
      </c>
      <c r="N58" s="30">
        <f>D58/$I58*100</f>
        <v>34.119617175623603</v>
      </c>
      <c r="O58" s="30">
        <f>E58/$I58*100</f>
        <v>2.0949648780253454</v>
      </c>
      <c r="P58" s="30">
        <f t="shared" si="5"/>
        <v>4.5622535713918051</v>
      </c>
      <c r="Q58" s="30">
        <f t="shared" si="5"/>
        <v>10.904455189027257</v>
      </c>
      <c r="R58" s="30">
        <f t="shared" si="5"/>
        <v>48.318366030341821</v>
      </c>
      <c r="S58" s="46"/>
    </row>
    <row r="59" spans="1:19" x14ac:dyDescent="0.2">
      <c r="A59" s="11"/>
      <c r="C59" s="41">
        <f>SUM(C52:C58)</f>
        <v>1511750</v>
      </c>
      <c r="D59" s="41"/>
      <c r="E59" s="41"/>
      <c r="F59" s="41"/>
      <c r="G59" s="41">
        <f>SUM(G52:G58)</f>
        <v>371529</v>
      </c>
      <c r="H59" s="41">
        <f>SUM(H52:H58)</f>
        <v>855729</v>
      </c>
      <c r="I59" s="71">
        <f>SUM(C59:H59)</f>
        <v>2739008</v>
      </c>
      <c r="K59" s="11"/>
      <c r="M59" s="13"/>
      <c r="N59" s="13"/>
      <c r="O59" s="13"/>
      <c r="P59" s="13"/>
      <c r="Q59" s="13"/>
    </row>
    <row r="61" spans="1:19" x14ac:dyDescent="0.2">
      <c r="A61" s="152" t="s">
        <v>81</v>
      </c>
      <c r="B61" s="152"/>
      <c r="C61" s="152"/>
      <c r="D61" s="152"/>
      <c r="E61" s="152"/>
      <c r="F61" s="152"/>
      <c r="G61" s="152"/>
      <c r="H61" s="152"/>
      <c r="I61" s="152"/>
      <c r="K61" s="149" t="s">
        <v>81</v>
      </c>
      <c r="L61" s="149"/>
      <c r="M61" s="149"/>
      <c r="N61" s="149"/>
      <c r="O61" s="149"/>
      <c r="P61" s="149"/>
      <c r="Q61" s="149"/>
      <c r="R61" s="101"/>
    </row>
    <row r="62" spans="1:19" ht="32.25" customHeight="1" x14ac:dyDescent="0.2">
      <c r="A62" s="155" t="s">
        <v>37</v>
      </c>
      <c r="B62" s="155" t="s">
        <v>10</v>
      </c>
      <c r="C62" s="151" t="s">
        <v>0</v>
      </c>
      <c r="D62" s="151" t="s">
        <v>1</v>
      </c>
      <c r="E62" s="151" t="s">
        <v>2</v>
      </c>
      <c r="F62" s="151"/>
      <c r="G62" s="151" t="s">
        <v>3</v>
      </c>
      <c r="H62" s="151" t="s">
        <v>4</v>
      </c>
      <c r="I62" s="172" t="s">
        <v>67</v>
      </c>
      <c r="K62" s="155" t="s">
        <v>37</v>
      </c>
      <c r="L62" s="155" t="s">
        <v>10</v>
      </c>
      <c r="M62" s="151" t="s">
        <v>0</v>
      </c>
      <c r="N62" s="151" t="s">
        <v>1</v>
      </c>
      <c r="O62" s="151" t="s">
        <v>2</v>
      </c>
      <c r="P62" s="151"/>
      <c r="Q62" s="151" t="s">
        <v>3</v>
      </c>
      <c r="R62" s="151" t="s">
        <v>4</v>
      </c>
    </row>
    <row r="63" spans="1:19" x14ac:dyDescent="0.2">
      <c r="A63" s="156"/>
      <c r="B63" s="156"/>
      <c r="C63" s="151"/>
      <c r="D63" s="151"/>
      <c r="E63" s="102" t="s">
        <v>5</v>
      </c>
      <c r="F63" s="102" t="s">
        <v>6</v>
      </c>
      <c r="G63" s="151"/>
      <c r="H63" s="151"/>
      <c r="I63" s="173"/>
      <c r="K63" s="156"/>
      <c r="L63" s="156"/>
      <c r="M63" s="151"/>
      <c r="N63" s="151"/>
      <c r="O63" s="102" t="s">
        <v>5</v>
      </c>
      <c r="P63" s="102" t="s">
        <v>6</v>
      </c>
      <c r="Q63" s="151"/>
      <c r="R63" s="151"/>
    </row>
    <row r="64" spans="1:19" x14ac:dyDescent="0.2">
      <c r="A64" s="161" t="s">
        <v>27</v>
      </c>
      <c r="B64" s="4"/>
      <c r="C64" s="103"/>
      <c r="D64" s="103"/>
      <c r="E64" s="103"/>
      <c r="F64" s="103"/>
      <c r="G64" s="103"/>
      <c r="H64" s="103"/>
      <c r="I64" s="72"/>
      <c r="K64" s="161" t="s">
        <v>27</v>
      </c>
      <c r="L64" s="24"/>
      <c r="M64" s="103"/>
      <c r="N64" s="103"/>
      <c r="O64" s="103"/>
      <c r="P64" s="103"/>
      <c r="Q64" s="103"/>
      <c r="R64" s="103"/>
    </row>
    <row r="65" spans="1:18" x14ac:dyDescent="0.2">
      <c r="A65" s="162"/>
      <c r="B65" s="24" t="s">
        <v>35</v>
      </c>
      <c r="C65" s="72">
        <v>740178</v>
      </c>
      <c r="D65" s="72">
        <v>634887</v>
      </c>
      <c r="E65" s="72">
        <v>17385</v>
      </c>
      <c r="F65" s="72">
        <v>87907</v>
      </c>
      <c r="G65" s="72">
        <v>30319</v>
      </c>
      <c r="H65" s="72">
        <v>147372</v>
      </c>
      <c r="I65" s="72">
        <v>917870</v>
      </c>
      <c r="J65" s="71"/>
      <c r="K65" s="162"/>
      <c r="L65" s="24" t="s">
        <v>35</v>
      </c>
      <c r="M65" s="30">
        <f>C65/$I65*100</f>
        <v>80.640831490298197</v>
      </c>
      <c r="N65" s="30">
        <f t="shared" ref="N65:R71" si="7">D65/$I65*100</f>
        <v>69.169599180711856</v>
      </c>
      <c r="O65" s="30">
        <f t="shared" si="7"/>
        <v>1.8940590715460794</v>
      </c>
      <c r="P65" s="30">
        <f t="shared" si="7"/>
        <v>9.5772821859304695</v>
      </c>
      <c r="Q65" s="30">
        <f t="shared" si="7"/>
        <v>3.3031910837046636</v>
      </c>
      <c r="R65" s="30">
        <f t="shared" si="7"/>
        <v>16.055868478106923</v>
      </c>
    </row>
    <row r="66" spans="1:18" x14ac:dyDescent="0.2">
      <c r="A66" s="162"/>
      <c r="B66" s="24" t="s">
        <v>36</v>
      </c>
      <c r="C66" s="72">
        <v>8840</v>
      </c>
      <c r="D66" s="72">
        <v>7425</v>
      </c>
      <c r="E66" s="72">
        <v>1005</v>
      </c>
      <c r="F66" s="72">
        <v>409</v>
      </c>
      <c r="G66" s="72">
        <v>5752</v>
      </c>
      <c r="H66" s="72">
        <v>55064</v>
      </c>
      <c r="I66" s="72">
        <v>69656</v>
      </c>
      <c r="J66" s="71"/>
      <c r="K66" s="162"/>
      <c r="L66" s="24" t="s">
        <v>36</v>
      </c>
      <c r="M66" s="30">
        <f t="shared" ref="M66:M71" si="8">C66/$I66*100</f>
        <v>12.690938325485243</v>
      </c>
      <c r="N66" s="30">
        <f t="shared" si="7"/>
        <v>10.659526817503158</v>
      </c>
      <c r="O66" s="30">
        <f t="shared" si="7"/>
        <v>1.442804639944872</v>
      </c>
      <c r="P66" s="30">
        <f t="shared" si="7"/>
        <v>0.5871712415298036</v>
      </c>
      <c r="Q66" s="30">
        <f t="shared" si="7"/>
        <v>8.2577236706098542</v>
      </c>
      <c r="R66" s="30">
        <f t="shared" si="7"/>
        <v>79.051338003904903</v>
      </c>
    </row>
    <row r="67" spans="1:18" x14ac:dyDescent="0.2">
      <c r="A67" s="163"/>
      <c r="B67" s="24" t="s">
        <v>8</v>
      </c>
      <c r="C67" s="72">
        <v>541742</v>
      </c>
      <c r="D67" s="72">
        <v>327859</v>
      </c>
      <c r="E67" s="72">
        <v>54404</v>
      </c>
      <c r="F67" s="72">
        <v>159478</v>
      </c>
      <c r="G67" s="72">
        <v>270327</v>
      </c>
      <c r="H67" s="72">
        <v>355568</v>
      </c>
      <c r="I67" s="72">
        <v>1167636</v>
      </c>
      <c r="J67" s="71"/>
      <c r="K67" s="163"/>
      <c r="L67" s="24" t="s">
        <v>8</v>
      </c>
      <c r="M67" s="30">
        <f t="shared" si="8"/>
        <v>46.396479724845754</v>
      </c>
      <c r="N67" s="30">
        <f>D67/$I67*100</f>
        <v>28.078870469906718</v>
      </c>
      <c r="O67" s="30">
        <f t="shared" si="7"/>
        <v>4.6593287634159957</v>
      </c>
      <c r="P67" s="30">
        <f t="shared" si="7"/>
        <v>13.658194848394533</v>
      </c>
      <c r="Q67" s="30">
        <f t="shared" si="7"/>
        <v>23.151650000513861</v>
      </c>
      <c r="R67" s="30">
        <f t="shared" si="7"/>
        <v>30.451955917768892</v>
      </c>
    </row>
    <row r="68" spans="1:18" x14ac:dyDescent="0.2">
      <c r="A68" s="164" t="s">
        <v>46</v>
      </c>
      <c r="B68" s="4"/>
      <c r="C68" s="72"/>
      <c r="D68" s="72"/>
      <c r="E68" s="72"/>
      <c r="F68" s="72"/>
      <c r="G68" s="72"/>
      <c r="H68" s="72"/>
      <c r="I68" s="72"/>
      <c r="J68" s="71"/>
      <c r="K68" s="164" t="s">
        <v>46</v>
      </c>
      <c r="L68" s="24"/>
      <c r="M68" s="30"/>
      <c r="N68" s="30"/>
      <c r="O68" s="30"/>
      <c r="P68" s="30"/>
      <c r="Q68" s="30"/>
      <c r="R68" s="30"/>
    </row>
    <row r="69" spans="1:18" x14ac:dyDescent="0.2">
      <c r="A69" s="165"/>
      <c r="B69" s="24" t="s">
        <v>35</v>
      </c>
      <c r="C69" s="72">
        <v>43085</v>
      </c>
      <c r="D69" s="72">
        <v>38248</v>
      </c>
      <c r="E69" s="72">
        <v>1181</v>
      </c>
      <c r="F69" s="72">
        <v>3656</v>
      </c>
      <c r="G69" s="72">
        <v>2893</v>
      </c>
      <c r="H69" s="72">
        <v>31907</v>
      </c>
      <c r="I69" s="72">
        <v>77885</v>
      </c>
      <c r="J69" s="71"/>
      <c r="K69" s="165"/>
      <c r="L69" s="24" t="s">
        <v>35</v>
      </c>
      <c r="M69" s="30">
        <f t="shared" si="8"/>
        <v>55.318739166720164</v>
      </c>
      <c r="N69" s="30">
        <f>D69/$I69*100</f>
        <v>49.108300699749627</v>
      </c>
      <c r="O69" s="30">
        <f t="shared" si="7"/>
        <v>1.516338190922514</v>
      </c>
      <c r="P69" s="30">
        <f t="shared" si="7"/>
        <v>4.6941002760480197</v>
      </c>
      <c r="Q69" s="30">
        <f t="shared" si="7"/>
        <v>3.7144507928355908</v>
      </c>
      <c r="R69" s="30">
        <f t="shared" si="7"/>
        <v>40.966810040444244</v>
      </c>
    </row>
    <row r="70" spans="1:18" x14ac:dyDescent="0.2">
      <c r="A70" s="165"/>
      <c r="B70" s="24" t="s">
        <v>36</v>
      </c>
      <c r="C70" s="72">
        <v>2781</v>
      </c>
      <c r="D70" s="72">
        <v>2225</v>
      </c>
      <c r="E70" s="72">
        <v>372</v>
      </c>
      <c r="F70" s="72">
        <v>184</v>
      </c>
      <c r="G70" s="72">
        <v>1588</v>
      </c>
      <c r="H70" s="72">
        <v>17345</v>
      </c>
      <c r="I70" s="72">
        <v>21714</v>
      </c>
      <c r="J70" s="71"/>
      <c r="K70" s="165"/>
      <c r="L70" s="24" t="s">
        <v>36</v>
      </c>
      <c r="M70" s="30">
        <f t="shared" si="8"/>
        <v>12.807405360596849</v>
      </c>
      <c r="N70" s="30">
        <f>D70/$I70*100</f>
        <v>10.246845353228332</v>
      </c>
      <c r="O70" s="30">
        <f t="shared" si="7"/>
        <v>1.7131804365846919</v>
      </c>
      <c r="P70" s="30">
        <f t="shared" si="7"/>
        <v>0.84737957078382609</v>
      </c>
      <c r="Q70" s="30">
        <f t="shared" si="7"/>
        <v>7.3132541217647606</v>
      </c>
      <c r="R70" s="30">
        <f t="shared" si="7"/>
        <v>79.879340517638383</v>
      </c>
    </row>
    <row r="71" spans="1:18" x14ac:dyDescent="0.2">
      <c r="A71" s="166"/>
      <c r="B71" s="24" t="s">
        <v>8</v>
      </c>
      <c r="C71" s="72">
        <v>36758</v>
      </c>
      <c r="D71" s="72">
        <v>26752</v>
      </c>
      <c r="E71" s="72">
        <v>3843</v>
      </c>
      <c r="F71" s="72">
        <v>6164</v>
      </c>
      <c r="G71" s="72">
        <v>22485</v>
      </c>
      <c r="H71" s="72">
        <v>54089</v>
      </c>
      <c r="I71" s="72">
        <v>113332</v>
      </c>
      <c r="J71" s="71"/>
      <c r="K71" s="166"/>
      <c r="L71" s="24" t="s">
        <v>8</v>
      </c>
      <c r="M71" s="30">
        <f t="shared" si="8"/>
        <v>32.433910987188085</v>
      </c>
      <c r="N71" s="30">
        <f>D71/$I71*100</f>
        <v>23.604983588042209</v>
      </c>
      <c r="O71" s="30">
        <f t="shared" si="7"/>
        <v>3.390922246144072</v>
      </c>
      <c r="P71" s="30">
        <f t="shared" si="7"/>
        <v>5.4388875163237209</v>
      </c>
      <c r="Q71" s="30">
        <f t="shared" si="7"/>
        <v>19.839939293403454</v>
      </c>
      <c r="R71" s="30">
        <f t="shared" si="7"/>
        <v>47.726149719408461</v>
      </c>
    </row>
    <row r="72" spans="1:18" x14ac:dyDescent="0.2">
      <c r="A72" s="161" t="s">
        <v>28</v>
      </c>
      <c r="B72" s="4"/>
      <c r="C72" s="72"/>
      <c r="D72" s="72"/>
      <c r="E72" s="72"/>
      <c r="F72" s="72"/>
      <c r="G72" s="72"/>
      <c r="H72" s="72"/>
      <c r="I72" s="72"/>
      <c r="J72" s="71"/>
      <c r="K72" s="161" t="s">
        <v>28</v>
      </c>
      <c r="L72" s="4"/>
      <c r="M72" s="30"/>
      <c r="N72" s="30"/>
      <c r="O72" s="30"/>
      <c r="P72" s="30"/>
      <c r="Q72" s="30"/>
      <c r="R72" s="30"/>
    </row>
    <row r="73" spans="1:18" x14ac:dyDescent="0.2">
      <c r="A73" s="162"/>
      <c r="B73" s="24" t="s">
        <v>35</v>
      </c>
      <c r="C73" s="72">
        <v>83864</v>
      </c>
      <c r="D73" s="72">
        <v>75743</v>
      </c>
      <c r="E73" s="72">
        <v>1825</v>
      </c>
      <c r="F73" s="72">
        <v>6296</v>
      </c>
      <c r="G73" s="72">
        <v>4473</v>
      </c>
      <c r="H73" s="72">
        <v>64662</v>
      </c>
      <c r="I73" s="72">
        <v>152998</v>
      </c>
      <c r="J73" s="71"/>
      <c r="K73" s="162"/>
      <c r="L73" s="24" t="s">
        <v>35</v>
      </c>
      <c r="M73" s="30">
        <f t="shared" ref="M73:R75" si="9">C73/$I73*100</f>
        <v>54.813788415534844</v>
      </c>
      <c r="N73" s="30">
        <f t="shared" si="9"/>
        <v>49.505875893802532</v>
      </c>
      <c r="O73" s="30">
        <f t="shared" si="9"/>
        <v>1.1928260500137258</v>
      </c>
      <c r="P73" s="30">
        <f t="shared" si="9"/>
        <v>4.1150864717185849</v>
      </c>
      <c r="Q73" s="30">
        <f t="shared" si="9"/>
        <v>2.9235676283350109</v>
      </c>
      <c r="R73" s="30">
        <f t="shared" si="9"/>
        <v>42.26329755944522</v>
      </c>
    </row>
    <row r="74" spans="1:18" x14ac:dyDescent="0.2">
      <c r="A74" s="162"/>
      <c r="B74" s="24" t="s">
        <v>36</v>
      </c>
      <c r="C74" s="72">
        <v>30606</v>
      </c>
      <c r="D74" s="72">
        <v>27396</v>
      </c>
      <c r="E74" s="72">
        <v>1664</v>
      </c>
      <c r="F74" s="72">
        <v>1546</v>
      </c>
      <c r="G74" s="72">
        <v>7486</v>
      </c>
      <c r="H74" s="72">
        <v>71346</v>
      </c>
      <c r="I74" s="72">
        <v>109437</v>
      </c>
      <c r="J74" s="71"/>
      <c r="K74" s="162"/>
      <c r="L74" s="24" t="s">
        <v>36</v>
      </c>
      <c r="M74" s="30">
        <f t="shared" si="9"/>
        <v>27.966775405027551</v>
      </c>
      <c r="N74" s="30">
        <f t="shared" si="9"/>
        <v>25.033580964390474</v>
      </c>
      <c r="O74" s="30">
        <f t="shared" si="9"/>
        <v>1.5205095168909966</v>
      </c>
      <c r="P74" s="30">
        <f t="shared" si="9"/>
        <v>1.4126849237460821</v>
      </c>
      <c r="Q74" s="30">
        <f t="shared" si="9"/>
        <v>6.8404652905324523</v>
      </c>
      <c r="R74" s="30">
        <f t="shared" si="9"/>
        <v>65.193673072178512</v>
      </c>
    </row>
    <row r="75" spans="1:18" x14ac:dyDescent="0.2">
      <c r="A75" s="163"/>
      <c r="B75" s="24" t="s">
        <v>8</v>
      </c>
      <c r="C75" s="72">
        <v>105898</v>
      </c>
      <c r="D75" s="72">
        <v>81365</v>
      </c>
      <c r="E75" s="72">
        <v>7456</v>
      </c>
      <c r="F75" s="72">
        <v>17077</v>
      </c>
      <c r="G75" s="72">
        <v>41442</v>
      </c>
      <c r="H75" s="72">
        <v>129975</v>
      </c>
      <c r="I75" s="72">
        <v>277315</v>
      </c>
      <c r="J75" s="71"/>
      <c r="K75" s="163"/>
      <c r="L75" s="24" t="s">
        <v>8</v>
      </c>
      <c r="M75" s="30">
        <f t="shared" si="9"/>
        <v>38.186899374357679</v>
      </c>
      <c r="N75" s="30">
        <f t="shared" si="9"/>
        <v>29.340280907992717</v>
      </c>
      <c r="O75" s="30">
        <f t="shared" si="9"/>
        <v>2.688639273028866</v>
      </c>
      <c r="P75" s="30">
        <f t="shared" si="9"/>
        <v>6.1579791933360983</v>
      </c>
      <c r="Q75" s="30">
        <f t="shared" si="9"/>
        <v>14.944016731875303</v>
      </c>
      <c r="R75" s="30">
        <f t="shared" si="9"/>
        <v>46.869083893767019</v>
      </c>
    </row>
    <row r="76" spans="1:18" x14ac:dyDescent="0.2">
      <c r="A76" s="33"/>
      <c r="B76" s="14"/>
      <c r="C76" s="71">
        <f>SUM(C65:C75)</f>
        <v>1593752</v>
      </c>
      <c r="D76" s="71"/>
      <c r="E76" s="71"/>
      <c r="F76" s="71"/>
      <c r="G76" s="71">
        <f>SUM(G65:G75)</f>
        <v>386765</v>
      </c>
      <c r="H76" s="71">
        <f>SUM(H65:H75)</f>
        <v>927328</v>
      </c>
      <c r="I76" s="71">
        <f>C76+G76+H76</f>
        <v>2907845</v>
      </c>
      <c r="J76" s="71"/>
      <c r="K76" s="33"/>
      <c r="L76" s="14"/>
      <c r="M76" s="31"/>
      <c r="N76" s="31"/>
      <c r="O76" s="31"/>
      <c r="P76" s="31"/>
      <c r="Q76" s="31"/>
      <c r="R76" s="31"/>
    </row>
    <row r="77" spans="1:18" x14ac:dyDescent="0.2">
      <c r="A77" s="33"/>
      <c r="B77" s="14"/>
      <c r="C77" s="71"/>
      <c r="D77" s="71"/>
      <c r="E77" s="71"/>
      <c r="F77" s="71"/>
      <c r="G77" s="71"/>
      <c r="H77" s="71"/>
      <c r="K77" s="33"/>
      <c r="L77" s="14"/>
      <c r="M77" s="31"/>
      <c r="N77" s="31"/>
      <c r="O77" s="31"/>
      <c r="P77" s="31"/>
      <c r="Q77" s="31"/>
      <c r="R77" s="31"/>
    </row>
    <row r="78" spans="1:18" x14ac:dyDescent="0.2">
      <c r="A78" s="152" t="s">
        <v>82</v>
      </c>
      <c r="B78" s="152"/>
      <c r="C78" s="152"/>
      <c r="D78" s="152"/>
      <c r="E78" s="152"/>
      <c r="F78" s="152"/>
      <c r="G78" s="152"/>
      <c r="H78" s="152"/>
      <c r="I78" s="152"/>
      <c r="K78" s="152" t="s">
        <v>82</v>
      </c>
      <c r="L78" s="152"/>
      <c r="M78" s="152"/>
      <c r="N78" s="152"/>
      <c r="O78" s="152"/>
      <c r="P78" s="152"/>
      <c r="Q78" s="152"/>
      <c r="R78" s="101"/>
    </row>
    <row r="79" spans="1:18" ht="32.25" customHeight="1" x14ac:dyDescent="0.2">
      <c r="A79" s="155" t="s">
        <v>37</v>
      </c>
      <c r="B79" s="155" t="s">
        <v>10</v>
      </c>
      <c r="C79" s="172" t="s">
        <v>0</v>
      </c>
      <c r="D79" s="172" t="s">
        <v>1</v>
      </c>
      <c r="E79" s="176" t="s">
        <v>2</v>
      </c>
      <c r="F79" s="177"/>
      <c r="G79" s="172" t="s">
        <v>3</v>
      </c>
      <c r="H79" s="172" t="s">
        <v>4</v>
      </c>
      <c r="I79" s="172" t="s">
        <v>67</v>
      </c>
      <c r="K79" s="155" t="s">
        <v>37</v>
      </c>
      <c r="L79" s="155" t="s">
        <v>10</v>
      </c>
      <c r="M79" s="172" t="s">
        <v>0</v>
      </c>
      <c r="N79" s="172" t="s">
        <v>1</v>
      </c>
      <c r="O79" s="176" t="s">
        <v>2</v>
      </c>
      <c r="P79" s="177"/>
      <c r="Q79" s="172" t="s">
        <v>3</v>
      </c>
      <c r="R79" s="172" t="s">
        <v>4</v>
      </c>
    </row>
    <row r="80" spans="1:18" x14ac:dyDescent="0.2">
      <c r="A80" s="156"/>
      <c r="B80" s="156"/>
      <c r="C80" s="173"/>
      <c r="D80" s="173"/>
      <c r="E80" s="102" t="s">
        <v>5</v>
      </c>
      <c r="F80" s="102" t="s">
        <v>6</v>
      </c>
      <c r="G80" s="173"/>
      <c r="H80" s="173"/>
      <c r="I80" s="173"/>
      <c r="K80" s="156"/>
      <c r="L80" s="156"/>
      <c r="M80" s="173"/>
      <c r="N80" s="173"/>
      <c r="O80" s="102" t="s">
        <v>5</v>
      </c>
      <c r="P80" s="102" t="s">
        <v>6</v>
      </c>
      <c r="Q80" s="173"/>
      <c r="R80" s="173"/>
    </row>
    <row r="81" spans="1:18" x14ac:dyDescent="0.2">
      <c r="A81" s="161" t="s">
        <v>27</v>
      </c>
      <c r="B81" s="4"/>
      <c r="C81" s="103"/>
      <c r="D81" s="103"/>
      <c r="E81" s="103"/>
      <c r="F81" s="103"/>
      <c r="G81" s="103"/>
      <c r="H81" s="103"/>
      <c r="I81" s="72"/>
      <c r="K81" s="161" t="s">
        <v>27</v>
      </c>
      <c r="L81" s="24"/>
      <c r="M81" s="103"/>
      <c r="N81" s="103"/>
      <c r="O81" s="103"/>
      <c r="P81" s="103"/>
      <c r="Q81" s="103"/>
      <c r="R81" s="103"/>
    </row>
    <row r="82" spans="1:18" x14ac:dyDescent="0.2">
      <c r="A82" s="162"/>
      <c r="B82" s="24" t="s">
        <v>35</v>
      </c>
      <c r="C82" s="72">
        <v>292273</v>
      </c>
      <c r="D82" s="72">
        <v>251668</v>
      </c>
      <c r="E82" s="72">
        <v>6789</v>
      </c>
      <c r="F82" s="72">
        <v>33816</v>
      </c>
      <c r="G82" s="72">
        <v>15343</v>
      </c>
      <c r="H82" s="72">
        <v>73329</v>
      </c>
      <c r="I82" s="72">
        <v>380944</v>
      </c>
      <c r="J82" s="12"/>
      <c r="K82" s="162"/>
      <c r="L82" s="24" t="s">
        <v>35</v>
      </c>
      <c r="M82" s="30">
        <f t="shared" ref="M82:R84" si="10">C82/$I82*100</f>
        <v>76.723350413709099</v>
      </c>
      <c r="N82" s="30">
        <f t="shared" si="10"/>
        <v>66.064303414675123</v>
      </c>
      <c r="O82" s="30">
        <f t="shared" si="10"/>
        <v>1.7821517073375612</v>
      </c>
      <c r="P82" s="30">
        <f t="shared" si="10"/>
        <v>8.8768952916964174</v>
      </c>
      <c r="Q82" s="30">
        <f t="shared" si="10"/>
        <v>4.0276261077743705</v>
      </c>
      <c r="R82" s="30">
        <f t="shared" si="10"/>
        <v>19.249285984291653</v>
      </c>
    </row>
    <row r="83" spans="1:18" x14ac:dyDescent="0.2">
      <c r="A83" s="162"/>
      <c r="B83" s="24" t="s">
        <v>36</v>
      </c>
      <c r="C83" s="72">
        <v>3414</v>
      </c>
      <c r="D83" s="72">
        <v>2953</v>
      </c>
      <c r="E83" s="72">
        <v>338</v>
      </c>
      <c r="F83" s="72">
        <v>124</v>
      </c>
      <c r="G83" s="72">
        <v>2498</v>
      </c>
      <c r="H83" s="72">
        <v>26056</v>
      </c>
      <c r="I83" s="72">
        <v>31968</v>
      </c>
      <c r="J83" s="12"/>
      <c r="K83" s="162"/>
      <c r="L83" s="24" t="s">
        <v>36</v>
      </c>
      <c r="M83" s="30">
        <f t="shared" si="10"/>
        <v>10.67942942942943</v>
      </c>
      <c r="N83" s="30">
        <f t="shared" si="10"/>
        <v>9.2373623623623633</v>
      </c>
      <c r="O83" s="30">
        <f t="shared" si="10"/>
        <v>1.0573073073073072</v>
      </c>
      <c r="P83" s="30">
        <f t="shared" si="10"/>
        <v>0.38788788788788792</v>
      </c>
      <c r="Q83" s="30">
        <f t="shared" si="10"/>
        <v>7.8140640640640635</v>
      </c>
      <c r="R83" s="30">
        <f t="shared" si="10"/>
        <v>81.506506506506497</v>
      </c>
    </row>
    <row r="84" spans="1:18" x14ac:dyDescent="0.2">
      <c r="A84" s="163"/>
      <c r="B84" s="24" t="s">
        <v>8</v>
      </c>
      <c r="C84" s="72">
        <v>216040</v>
      </c>
      <c r="D84" s="72">
        <v>135140</v>
      </c>
      <c r="E84" s="72">
        <v>19798</v>
      </c>
      <c r="F84" s="72">
        <v>61101</v>
      </c>
      <c r="G84" s="72">
        <v>124757</v>
      </c>
      <c r="H84" s="72">
        <v>168444</v>
      </c>
      <c r="I84" s="72">
        <v>509241</v>
      </c>
      <c r="J84" s="12"/>
      <c r="K84" s="163"/>
      <c r="L84" s="24" t="s">
        <v>8</v>
      </c>
      <c r="M84" s="30">
        <f t="shared" si="10"/>
        <v>42.423921090407099</v>
      </c>
      <c r="N84" s="30">
        <f t="shared" si="10"/>
        <v>26.537533309376109</v>
      </c>
      <c r="O84" s="30">
        <f t="shared" si="10"/>
        <v>3.8877466661168287</v>
      </c>
      <c r="P84" s="30">
        <f t="shared" si="10"/>
        <v>11.998444744237013</v>
      </c>
      <c r="Q84" s="30">
        <f t="shared" si="10"/>
        <v>24.498616568579511</v>
      </c>
      <c r="R84" s="30">
        <f t="shared" si="10"/>
        <v>33.077462341013394</v>
      </c>
    </row>
    <row r="85" spans="1:18" x14ac:dyDescent="0.2">
      <c r="A85" s="164" t="s">
        <v>46</v>
      </c>
      <c r="B85" s="4"/>
      <c r="C85" s="72"/>
      <c r="D85" s="72"/>
      <c r="E85" s="72"/>
      <c r="F85" s="72"/>
      <c r="G85" s="72"/>
      <c r="H85" s="72"/>
      <c r="I85" s="72"/>
      <c r="J85" s="12"/>
      <c r="K85" s="164" t="s">
        <v>46</v>
      </c>
      <c r="L85" s="24"/>
      <c r="M85" s="30"/>
      <c r="N85" s="30"/>
      <c r="O85" s="30"/>
      <c r="P85" s="30"/>
      <c r="Q85" s="30"/>
      <c r="R85" s="30"/>
    </row>
    <row r="86" spans="1:18" x14ac:dyDescent="0.2">
      <c r="A86" s="165"/>
      <c r="B86" s="24" t="s">
        <v>35</v>
      </c>
      <c r="C86" s="72">
        <v>19246</v>
      </c>
      <c r="D86" s="72">
        <v>16862</v>
      </c>
      <c r="E86" s="72">
        <v>531</v>
      </c>
      <c r="F86" s="72">
        <v>1852</v>
      </c>
      <c r="G86" s="72">
        <v>1450</v>
      </c>
      <c r="H86" s="72">
        <v>15908</v>
      </c>
      <c r="I86" s="72">
        <v>36604</v>
      </c>
      <c r="J86" s="12"/>
      <c r="K86" s="165"/>
      <c r="L86" s="24" t="s">
        <v>35</v>
      </c>
      <c r="M86" s="30">
        <f t="shared" ref="M86:R88" si="11">C86/$I86*100</f>
        <v>52.57895311987761</v>
      </c>
      <c r="N86" s="30">
        <f t="shared" si="11"/>
        <v>46.066003715440935</v>
      </c>
      <c r="O86" s="30">
        <f t="shared" si="11"/>
        <v>1.4506611299311549</v>
      </c>
      <c r="P86" s="30">
        <f t="shared" si="11"/>
        <v>5.0595563326412414</v>
      </c>
      <c r="Q86" s="30">
        <f t="shared" si="11"/>
        <v>3.9613157032018358</v>
      </c>
      <c r="R86" s="30">
        <f t="shared" si="11"/>
        <v>43.459731176920556</v>
      </c>
    </row>
    <row r="87" spans="1:18" x14ac:dyDescent="0.2">
      <c r="A87" s="165"/>
      <c r="B87" s="24" t="s">
        <v>36</v>
      </c>
      <c r="C87" s="72">
        <v>1170</v>
      </c>
      <c r="D87" s="72">
        <v>899</v>
      </c>
      <c r="E87" s="72">
        <v>180</v>
      </c>
      <c r="F87" s="72">
        <v>91</v>
      </c>
      <c r="G87" s="72">
        <v>672</v>
      </c>
      <c r="H87" s="72">
        <v>8031</v>
      </c>
      <c r="I87" s="72">
        <v>9873</v>
      </c>
      <c r="J87" s="12"/>
      <c r="K87" s="165"/>
      <c r="L87" s="24" t="s">
        <v>36</v>
      </c>
      <c r="M87" s="30">
        <f t="shared" si="11"/>
        <v>11.850501367365544</v>
      </c>
      <c r="N87" s="30">
        <f t="shared" si="11"/>
        <v>9.1056416489415586</v>
      </c>
      <c r="O87" s="30">
        <f t="shared" si="11"/>
        <v>1.8231540565177755</v>
      </c>
      <c r="P87" s="30">
        <f t="shared" si="11"/>
        <v>0.92170566190620895</v>
      </c>
      <c r="Q87" s="30">
        <f t="shared" si="11"/>
        <v>6.8064418109996954</v>
      </c>
      <c r="R87" s="30">
        <f t="shared" si="11"/>
        <v>81.343056821634761</v>
      </c>
    </row>
    <row r="88" spans="1:18" x14ac:dyDescent="0.2">
      <c r="A88" s="166"/>
      <c r="B88" s="24" t="s">
        <v>8</v>
      </c>
      <c r="C88" s="72">
        <v>15783</v>
      </c>
      <c r="D88" s="72">
        <v>11396</v>
      </c>
      <c r="E88" s="72">
        <v>1514</v>
      </c>
      <c r="F88" s="72">
        <v>2873</v>
      </c>
      <c r="G88" s="72">
        <v>9801</v>
      </c>
      <c r="H88" s="72">
        <v>25386</v>
      </c>
      <c r="I88" s="72">
        <v>50970</v>
      </c>
      <c r="J88" s="12"/>
      <c r="K88" s="166"/>
      <c r="L88" s="24" t="s">
        <v>8</v>
      </c>
      <c r="M88" s="30">
        <f t="shared" si="11"/>
        <v>30.965273690406121</v>
      </c>
      <c r="N88" s="30">
        <f t="shared" si="11"/>
        <v>22.358249950951539</v>
      </c>
      <c r="O88" s="30">
        <f t="shared" si="11"/>
        <v>2.9703747302334707</v>
      </c>
      <c r="P88" s="30">
        <f t="shared" si="11"/>
        <v>5.6366490092211103</v>
      </c>
      <c r="Q88" s="30">
        <f t="shared" si="11"/>
        <v>19.228958210712182</v>
      </c>
      <c r="R88" s="30">
        <f t="shared" si="11"/>
        <v>49.8057680988817</v>
      </c>
    </row>
    <row r="89" spans="1:18" x14ac:dyDescent="0.2">
      <c r="A89" s="161" t="s">
        <v>28</v>
      </c>
      <c r="B89" s="4"/>
      <c r="C89" s="72"/>
      <c r="D89" s="72"/>
      <c r="E89" s="72"/>
      <c r="F89" s="72"/>
      <c r="G89" s="72"/>
      <c r="H89" s="72"/>
      <c r="I89" s="72"/>
      <c r="K89" s="161" t="s">
        <v>28</v>
      </c>
      <c r="L89" s="4"/>
      <c r="M89" s="30"/>
      <c r="N89" s="30"/>
      <c r="O89" s="30"/>
      <c r="P89" s="30"/>
      <c r="Q89" s="30"/>
      <c r="R89" s="30"/>
    </row>
    <row r="90" spans="1:18" x14ac:dyDescent="0.2">
      <c r="A90" s="162"/>
      <c r="B90" s="24" t="s">
        <v>35</v>
      </c>
      <c r="C90" s="72">
        <v>37132</v>
      </c>
      <c r="D90" s="72">
        <v>33346</v>
      </c>
      <c r="E90" s="72">
        <v>888</v>
      </c>
      <c r="F90" s="72">
        <v>2898</v>
      </c>
      <c r="G90" s="72">
        <v>1931</v>
      </c>
      <c r="H90" s="72">
        <v>29258</v>
      </c>
      <c r="I90" s="72">
        <v>68321</v>
      </c>
      <c r="J90" s="12"/>
      <c r="K90" s="162"/>
      <c r="L90" s="24" t="s">
        <v>35</v>
      </c>
      <c r="M90" s="30">
        <f t="shared" ref="M90:R92" si="12">C90/$I90*100</f>
        <v>54.349321584871412</v>
      </c>
      <c r="N90" s="30">
        <f t="shared" si="12"/>
        <v>48.807833608992837</v>
      </c>
      <c r="O90" s="30">
        <f t="shared" si="12"/>
        <v>1.2997467835658143</v>
      </c>
      <c r="P90" s="30">
        <f t="shared" si="12"/>
        <v>4.2417411923127588</v>
      </c>
      <c r="Q90" s="30">
        <f t="shared" si="12"/>
        <v>2.8263637827315171</v>
      </c>
      <c r="R90" s="30">
        <f t="shared" si="12"/>
        <v>42.824314632397062</v>
      </c>
    </row>
    <row r="91" spans="1:18" x14ac:dyDescent="0.2">
      <c r="A91" s="162"/>
      <c r="B91" s="24" t="s">
        <v>36</v>
      </c>
      <c r="C91" s="72">
        <v>11272</v>
      </c>
      <c r="D91" s="72">
        <v>9711</v>
      </c>
      <c r="E91" s="72">
        <v>922</v>
      </c>
      <c r="F91" s="72">
        <v>639</v>
      </c>
      <c r="G91" s="72">
        <v>2690</v>
      </c>
      <c r="H91" s="72">
        <v>26991</v>
      </c>
      <c r="I91" s="72">
        <v>40952</v>
      </c>
      <c r="J91" s="12"/>
      <c r="K91" s="162"/>
      <c r="L91" s="24" t="s">
        <v>36</v>
      </c>
      <c r="M91" s="30">
        <f t="shared" si="12"/>
        <v>27.524907208439149</v>
      </c>
      <c r="N91" s="30">
        <f t="shared" si="12"/>
        <v>23.713127563977341</v>
      </c>
      <c r="O91" s="30">
        <f t="shared" si="12"/>
        <v>2.2514162922445791</v>
      </c>
      <c r="P91" s="30">
        <f t="shared" si="12"/>
        <v>1.56036335221723</v>
      </c>
      <c r="Q91" s="30">
        <f t="shared" si="12"/>
        <v>6.5686657550302803</v>
      </c>
      <c r="R91" s="30">
        <f t="shared" si="12"/>
        <v>65.908868919710883</v>
      </c>
    </row>
    <row r="92" spans="1:18" x14ac:dyDescent="0.2">
      <c r="A92" s="163"/>
      <c r="B92" s="24" t="s">
        <v>8</v>
      </c>
      <c r="C92" s="72">
        <v>38730</v>
      </c>
      <c r="D92" s="72">
        <v>29024</v>
      </c>
      <c r="E92" s="72">
        <v>2634</v>
      </c>
      <c r="F92" s="72">
        <v>7073</v>
      </c>
      <c r="G92" s="72">
        <v>14985</v>
      </c>
      <c r="H92" s="72">
        <v>51027</v>
      </c>
      <c r="I92" s="72">
        <v>104743</v>
      </c>
      <c r="J92" s="12"/>
      <c r="K92" s="163"/>
      <c r="L92" s="24" t="s">
        <v>8</v>
      </c>
      <c r="M92" s="30">
        <f t="shared" si="12"/>
        <v>36.976217981153866</v>
      </c>
      <c r="N92" s="30">
        <f t="shared" si="12"/>
        <v>27.709727619029433</v>
      </c>
      <c r="O92" s="30">
        <f t="shared" si="12"/>
        <v>2.5147265211040359</v>
      </c>
      <c r="P92" s="30">
        <f t="shared" si="12"/>
        <v>6.7527185587581027</v>
      </c>
      <c r="Q92" s="30">
        <f t="shared" si="12"/>
        <v>14.306445299447217</v>
      </c>
      <c r="R92" s="30">
        <f t="shared" si="12"/>
        <v>48.716382001661209</v>
      </c>
    </row>
    <row r="93" spans="1:18" x14ac:dyDescent="0.2">
      <c r="A93" s="33"/>
      <c r="B93" s="14"/>
      <c r="C93" s="71">
        <f>SUM(C82:C92)</f>
        <v>635060</v>
      </c>
      <c r="D93" s="71"/>
      <c r="E93" s="71"/>
      <c r="F93" s="71"/>
      <c r="G93" s="71">
        <f>SUM(G82:G92)</f>
        <v>174127</v>
      </c>
      <c r="H93" s="71">
        <f>SUM(H82:H92)</f>
        <v>424430</v>
      </c>
      <c r="I93" s="71">
        <f>SUM(C93:H93)</f>
        <v>1233617</v>
      </c>
      <c r="J93" s="71"/>
      <c r="K93" s="33"/>
      <c r="L93" s="14"/>
      <c r="M93" s="31"/>
      <c r="N93" s="31"/>
      <c r="O93" s="31"/>
      <c r="P93" s="31"/>
      <c r="Q93" s="31"/>
      <c r="R93" s="31"/>
    </row>
    <row r="94" spans="1:18" x14ac:dyDescent="0.2">
      <c r="A94" s="33"/>
      <c r="B94" s="14"/>
      <c r="C94" s="71"/>
      <c r="D94" s="71"/>
      <c r="E94" s="71"/>
      <c r="F94" s="71"/>
      <c r="G94" s="71"/>
      <c r="H94" s="71"/>
      <c r="K94" s="33"/>
      <c r="L94" s="14"/>
      <c r="M94" s="31"/>
      <c r="N94" s="31"/>
      <c r="O94" s="31"/>
      <c r="P94" s="31"/>
      <c r="Q94" s="31"/>
      <c r="R94" s="31"/>
    </row>
    <row r="95" spans="1:18" x14ac:dyDescent="0.2">
      <c r="A95" s="152" t="s">
        <v>83</v>
      </c>
      <c r="B95" s="152"/>
      <c r="C95" s="152"/>
      <c r="D95" s="152"/>
      <c r="E95" s="152"/>
      <c r="F95" s="152"/>
      <c r="G95" s="152"/>
      <c r="H95" s="152"/>
      <c r="I95" s="152"/>
      <c r="K95" s="152" t="s">
        <v>83</v>
      </c>
      <c r="L95" s="152"/>
      <c r="M95" s="152"/>
      <c r="N95" s="152"/>
      <c r="O95" s="152"/>
      <c r="P95" s="152"/>
      <c r="Q95" s="152"/>
      <c r="R95" s="101"/>
    </row>
    <row r="96" spans="1:18" ht="32.25" customHeight="1" x14ac:dyDescent="0.2">
      <c r="A96" s="155" t="s">
        <v>37</v>
      </c>
      <c r="B96" s="155" t="s">
        <v>10</v>
      </c>
      <c r="C96" s="172" t="s">
        <v>0</v>
      </c>
      <c r="D96" s="172" t="s">
        <v>1</v>
      </c>
      <c r="E96" s="176" t="s">
        <v>2</v>
      </c>
      <c r="F96" s="177"/>
      <c r="G96" s="172" t="s">
        <v>3</v>
      </c>
      <c r="H96" s="172" t="s">
        <v>4</v>
      </c>
      <c r="I96" s="172" t="s">
        <v>67</v>
      </c>
      <c r="K96" s="155" t="s">
        <v>37</v>
      </c>
      <c r="L96" s="155" t="s">
        <v>10</v>
      </c>
      <c r="M96" s="172" t="s">
        <v>0</v>
      </c>
      <c r="N96" s="172" t="s">
        <v>1</v>
      </c>
      <c r="O96" s="176" t="s">
        <v>2</v>
      </c>
      <c r="P96" s="177"/>
      <c r="Q96" s="172" t="s">
        <v>3</v>
      </c>
      <c r="R96" s="172" t="s">
        <v>4</v>
      </c>
    </row>
    <row r="97" spans="1:18" x14ac:dyDescent="0.2">
      <c r="A97" s="156"/>
      <c r="B97" s="156"/>
      <c r="C97" s="173"/>
      <c r="D97" s="173"/>
      <c r="E97" s="102" t="s">
        <v>5</v>
      </c>
      <c r="F97" s="102" t="s">
        <v>6</v>
      </c>
      <c r="G97" s="173"/>
      <c r="H97" s="173"/>
      <c r="I97" s="173"/>
      <c r="K97" s="156"/>
      <c r="L97" s="156"/>
      <c r="M97" s="173"/>
      <c r="N97" s="173"/>
      <c r="O97" s="102" t="s">
        <v>5</v>
      </c>
      <c r="P97" s="102" t="s">
        <v>6</v>
      </c>
      <c r="Q97" s="173"/>
      <c r="R97" s="173"/>
    </row>
    <row r="98" spans="1:18" x14ac:dyDescent="0.2">
      <c r="A98" s="161" t="s">
        <v>27</v>
      </c>
      <c r="B98" s="4"/>
      <c r="C98" s="103"/>
      <c r="D98" s="103"/>
      <c r="E98" s="103"/>
      <c r="F98" s="103"/>
      <c r="G98" s="103"/>
      <c r="H98" s="103"/>
      <c r="I98" s="72"/>
      <c r="K98" s="161" t="s">
        <v>27</v>
      </c>
      <c r="L98" s="24"/>
      <c r="M98" s="103"/>
      <c r="N98" s="103"/>
      <c r="O98" s="103"/>
      <c r="P98" s="103"/>
      <c r="Q98" s="103"/>
      <c r="R98" s="103"/>
    </row>
    <row r="99" spans="1:18" x14ac:dyDescent="0.2">
      <c r="A99" s="162"/>
      <c r="B99" s="24" t="s">
        <v>35</v>
      </c>
      <c r="C99" s="72">
        <v>413026</v>
      </c>
      <c r="D99" s="72">
        <v>352040</v>
      </c>
      <c r="E99" s="72">
        <v>10022</v>
      </c>
      <c r="F99" s="72">
        <v>50964</v>
      </c>
      <c r="G99" s="72">
        <v>13616</v>
      </c>
      <c r="H99" s="72">
        <v>60860</v>
      </c>
      <c r="I99" s="72">
        <v>487501</v>
      </c>
      <c r="J99" s="12"/>
      <c r="K99" s="162"/>
      <c r="L99" s="24" t="s">
        <v>35</v>
      </c>
      <c r="M99" s="30">
        <f t="shared" ref="M99:R101" si="13">C99/$I99*100</f>
        <v>84.723108260290743</v>
      </c>
      <c r="N99" s="30">
        <f t="shared" si="13"/>
        <v>72.213185203722659</v>
      </c>
      <c r="O99" s="30">
        <f t="shared" si="13"/>
        <v>2.0557906547884004</v>
      </c>
      <c r="P99" s="30">
        <f t="shared" si="13"/>
        <v>10.454132401779688</v>
      </c>
      <c r="Q99" s="30">
        <f t="shared" si="13"/>
        <v>2.7930199117540271</v>
      </c>
      <c r="R99" s="30">
        <f t="shared" si="13"/>
        <v>12.484076955739578</v>
      </c>
    </row>
    <row r="100" spans="1:18" x14ac:dyDescent="0.2">
      <c r="A100" s="162"/>
      <c r="B100" s="24" t="s">
        <v>36</v>
      </c>
      <c r="C100" s="72">
        <v>5049</v>
      </c>
      <c r="D100" s="72">
        <v>4154</v>
      </c>
      <c r="E100" s="72">
        <v>624</v>
      </c>
      <c r="F100" s="72">
        <v>271</v>
      </c>
      <c r="G100" s="72">
        <v>3039</v>
      </c>
      <c r="H100" s="72">
        <v>23926</v>
      </c>
      <c r="I100" s="72">
        <v>32014</v>
      </c>
      <c r="J100" s="12"/>
      <c r="K100" s="162"/>
      <c r="L100" s="24" t="s">
        <v>36</v>
      </c>
      <c r="M100" s="30">
        <f t="shared" si="13"/>
        <v>15.771225089023552</v>
      </c>
      <c r="N100" s="30">
        <f t="shared" si="13"/>
        <v>12.975573186730804</v>
      </c>
      <c r="O100" s="30">
        <f t="shared" si="13"/>
        <v>1.9491472480789653</v>
      </c>
      <c r="P100" s="30">
        <f t="shared" si="13"/>
        <v>0.8465046542137814</v>
      </c>
      <c r="Q100" s="30">
        <f t="shared" si="13"/>
        <v>9.492721934153808</v>
      </c>
      <c r="R100" s="30">
        <f t="shared" si="13"/>
        <v>74.736052976822648</v>
      </c>
    </row>
    <row r="101" spans="1:18" x14ac:dyDescent="0.2">
      <c r="A101" s="163"/>
      <c r="B101" s="24" t="s">
        <v>8</v>
      </c>
      <c r="C101" s="72">
        <v>303102</v>
      </c>
      <c r="D101" s="72">
        <v>177149</v>
      </c>
      <c r="E101" s="72">
        <v>33016</v>
      </c>
      <c r="F101" s="72">
        <v>92937</v>
      </c>
      <c r="G101" s="72">
        <v>135206</v>
      </c>
      <c r="H101" s="72">
        <v>160857</v>
      </c>
      <c r="I101" s="72">
        <v>599165</v>
      </c>
      <c r="J101" s="12"/>
      <c r="K101" s="163"/>
      <c r="L101" s="24" t="s">
        <v>8</v>
      </c>
      <c r="M101" s="30">
        <f t="shared" si="13"/>
        <v>50.587400799445895</v>
      </c>
      <c r="N101" s="30">
        <f t="shared" si="13"/>
        <v>29.565979321222034</v>
      </c>
      <c r="O101" s="30">
        <f t="shared" si="13"/>
        <v>5.5103352165096426</v>
      </c>
      <c r="P101" s="30">
        <f t="shared" si="13"/>
        <v>15.511086261714219</v>
      </c>
      <c r="Q101" s="30">
        <f t="shared" si="13"/>
        <v>22.565737317767226</v>
      </c>
      <c r="R101" s="30">
        <f t="shared" si="13"/>
        <v>26.846861882786875</v>
      </c>
    </row>
    <row r="102" spans="1:18" x14ac:dyDescent="0.2">
      <c r="A102" s="164" t="s">
        <v>46</v>
      </c>
      <c r="B102" s="4"/>
      <c r="C102" s="72"/>
      <c r="D102" s="72"/>
      <c r="E102" s="72"/>
      <c r="F102" s="72"/>
      <c r="G102" s="72"/>
      <c r="H102" s="72"/>
      <c r="I102" s="72"/>
      <c r="J102" s="12"/>
      <c r="K102" s="164" t="s">
        <v>46</v>
      </c>
      <c r="L102" s="24"/>
      <c r="M102" s="30"/>
      <c r="N102" s="30"/>
      <c r="O102" s="30"/>
      <c r="P102" s="30"/>
      <c r="Q102" s="30"/>
      <c r="R102" s="30"/>
    </row>
    <row r="103" spans="1:18" x14ac:dyDescent="0.2">
      <c r="A103" s="165"/>
      <c r="B103" s="24" t="s">
        <v>35</v>
      </c>
      <c r="C103" s="72">
        <v>17298</v>
      </c>
      <c r="D103" s="72">
        <v>15209</v>
      </c>
      <c r="E103" s="72">
        <v>583</v>
      </c>
      <c r="F103" s="72">
        <v>1506</v>
      </c>
      <c r="G103" s="72">
        <v>1154</v>
      </c>
      <c r="H103" s="72">
        <v>12684</v>
      </c>
      <c r="I103" s="72">
        <v>31137</v>
      </c>
      <c r="J103" s="12"/>
      <c r="K103" s="165"/>
      <c r="L103" s="24" t="s">
        <v>35</v>
      </c>
      <c r="M103" s="30">
        <f t="shared" ref="M103:R105" si="14">C103/$I103*100</f>
        <v>55.554485017824447</v>
      </c>
      <c r="N103" s="30">
        <f t="shared" si="14"/>
        <v>48.845425057006139</v>
      </c>
      <c r="O103" s="30">
        <f t="shared" si="14"/>
        <v>1.8723704916979798</v>
      </c>
      <c r="P103" s="30">
        <f t="shared" si="14"/>
        <v>4.8366894691203397</v>
      </c>
      <c r="Q103" s="30">
        <f t="shared" si="14"/>
        <v>3.7062016250762762</v>
      </c>
      <c r="R103" s="30">
        <f t="shared" si="14"/>
        <v>40.736101743905962</v>
      </c>
    </row>
    <row r="104" spans="1:18" x14ac:dyDescent="0.2">
      <c r="A104" s="165"/>
      <c r="B104" s="24" t="s">
        <v>36</v>
      </c>
      <c r="C104" s="72">
        <v>1411</v>
      </c>
      <c r="D104" s="72">
        <v>1152</v>
      </c>
      <c r="E104" s="72">
        <v>174</v>
      </c>
      <c r="F104" s="72">
        <v>85</v>
      </c>
      <c r="G104" s="72">
        <v>870</v>
      </c>
      <c r="H104" s="72">
        <v>7675</v>
      </c>
      <c r="I104" s="72">
        <v>9956</v>
      </c>
      <c r="J104" s="12"/>
      <c r="K104" s="165"/>
      <c r="L104" s="24" t="s">
        <v>36</v>
      </c>
      <c r="M104" s="30">
        <f t="shared" si="14"/>
        <v>14.172358376858178</v>
      </c>
      <c r="N104" s="30">
        <f t="shared" si="14"/>
        <v>11.570912012856569</v>
      </c>
      <c r="O104" s="30">
        <f t="shared" si="14"/>
        <v>1.747689835275211</v>
      </c>
      <c r="P104" s="30">
        <f t="shared" si="14"/>
        <v>0.85375652872639618</v>
      </c>
      <c r="Q104" s="30">
        <f t="shared" si="14"/>
        <v>8.7384491763760543</v>
      </c>
      <c r="R104" s="30">
        <f t="shared" si="14"/>
        <v>77.089192446765765</v>
      </c>
    </row>
    <row r="105" spans="1:18" x14ac:dyDescent="0.2">
      <c r="A105" s="166"/>
      <c r="B105" s="24" t="s">
        <v>8</v>
      </c>
      <c r="C105" s="72">
        <v>17720</v>
      </c>
      <c r="D105" s="72">
        <v>12621</v>
      </c>
      <c r="E105" s="72">
        <v>2189</v>
      </c>
      <c r="F105" s="72">
        <v>2910</v>
      </c>
      <c r="G105" s="72">
        <v>11711</v>
      </c>
      <c r="H105" s="72">
        <v>24085</v>
      </c>
      <c r="I105" s="72">
        <v>53516</v>
      </c>
      <c r="J105" s="12"/>
      <c r="K105" s="166"/>
      <c r="L105" s="24" t="s">
        <v>8</v>
      </c>
      <c r="M105" s="30">
        <f t="shared" si="14"/>
        <v>33.111592794678231</v>
      </c>
      <c r="N105" s="30">
        <f t="shared" si="14"/>
        <v>23.583601166006428</v>
      </c>
      <c r="O105" s="30">
        <f t="shared" si="14"/>
        <v>4.0903654981687723</v>
      </c>
      <c r="P105" s="30">
        <f t="shared" si="14"/>
        <v>5.4376261305030278</v>
      </c>
      <c r="Q105" s="30">
        <f t="shared" si="14"/>
        <v>21.883175125196203</v>
      </c>
      <c r="R105" s="30">
        <f t="shared" si="14"/>
        <v>45.005232080125566</v>
      </c>
    </row>
    <row r="106" spans="1:18" x14ac:dyDescent="0.2">
      <c r="A106" s="161" t="s">
        <v>28</v>
      </c>
      <c r="B106" s="4"/>
      <c r="C106" s="72"/>
      <c r="D106" s="72"/>
      <c r="E106" s="72"/>
      <c r="F106" s="72"/>
      <c r="G106" s="72"/>
      <c r="H106" s="72"/>
      <c r="I106" s="72"/>
      <c r="K106" s="161" t="s">
        <v>28</v>
      </c>
      <c r="L106" s="4"/>
      <c r="M106" s="30"/>
      <c r="N106" s="30"/>
      <c r="O106" s="30"/>
      <c r="P106" s="30"/>
      <c r="Q106" s="30"/>
      <c r="R106" s="30"/>
    </row>
    <row r="107" spans="1:18" x14ac:dyDescent="0.2">
      <c r="A107" s="162"/>
      <c r="B107" s="24" t="s">
        <v>35</v>
      </c>
      <c r="C107" s="72">
        <v>39606</v>
      </c>
      <c r="D107" s="72">
        <v>35615</v>
      </c>
      <c r="E107" s="72">
        <v>865</v>
      </c>
      <c r="F107" s="72">
        <v>3126</v>
      </c>
      <c r="G107" s="72">
        <v>2184</v>
      </c>
      <c r="H107" s="72">
        <v>31144</v>
      </c>
      <c r="I107" s="72">
        <v>72935</v>
      </c>
      <c r="J107" s="12"/>
      <c r="K107" s="162"/>
      <c r="L107" s="24" t="s">
        <v>35</v>
      </c>
      <c r="M107" s="30">
        <f t="shared" ref="M107:R109" si="15">C107/$I107*100</f>
        <v>54.30314663741688</v>
      </c>
      <c r="N107" s="30">
        <f t="shared" si="15"/>
        <v>48.831151024885173</v>
      </c>
      <c r="O107" s="30">
        <f t="shared" si="15"/>
        <v>1.1859875231370398</v>
      </c>
      <c r="P107" s="30">
        <f t="shared" si="15"/>
        <v>4.2860080893946666</v>
      </c>
      <c r="Q107" s="30">
        <f t="shared" si="15"/>
        <v>2.9944471104408033</v>
      </c>
      <c r="R107" s="30">
        <f t="shared" si="15"/>
        <v>42.701035168300542</v>
      </c>
    </row>
    <row r="108" spans="1:18" x14ac:dyDescent="0.2">
      <c r="A108" s="162"/>
      <c r="B108" s="24" t="s">
        <v>36</v>
      </c>
      <c r="C108" s="72">
        <v>17541</v>
      </c>
      <c r="D108" s="72">
        <v>16021</v>
      </c>
      <c r="E108" s="72">
        <v>674</v>
      </c>
      <c r="F108" s="72">
        <v>846</v>
      </c>
      <c r="G108" s="72">
        <v>4517</v>
      </c>
      <c r="H108" s="72">
        <v>38796</v>
      </c>
      <c r="I108" s="72">
        <v>60854</v>
      </c>
      <c r="J108" s="12"/>
      <c r="K108" s="162"/>
      <c r="L108" s="24" t="s">
        <v>36</v>
      </c>
      <c r="M108" s="30">
        <f t="shared" si="15"/>
        <v>28.824728037598184</v>
      </c>
      <c r="N108" s="30">
        <f t="shared" si="15"/>
        <v>26.326946462023859</v>
      </c>
      <c r="O108" s="30">
        <f t="shared" si="15"/>
        <v>1.1075689354849312</v>
      </c>
      <c r="P108" s="30">
        <f t="shared" si="15"/>
        <v>1.3902126400893942</v>
      </c>
      <c r="Q108" s="30">
        <f t="shared" si="15"/>
        <v>7.4226838005718605</v>
      </c>
      <c r="R108" s="30">
        <f t="shared" si="15"/>
        <v>63.752588161829948</v>
      </c>
    </row>
    <row r="109" spans="1:18" x14ac:dyDescent="0.2">
      <c r="A109" s="163"/>
      <c r="B109" s="24" t="s">
        <v>8</v>
      </c>
      <c r="C109" s="72">
        <v>61346</v>
      </c>
      <c r="D109" s="72">
        <v>47469</v>
      </c>
      <c r="E109" s="72">
        <v>4556</v>
      </c>
      <c r="F109" s="72">
        <v>9320</v>
      </c>
      <c r="G109" s="72">
        <v>25052</v>
      </c>
      <c r="H109" s="72">
        <v>70457</v>
      </c>
      <c r="I109" s="72">
        <v>156855</v>
      </c>
      <c r="J109" s="12"/>
      <c r="K109" s="163"/>
      <c r="L109" s="24" t="s">
        <v>8</v>
      </c>
      <c r="M109" s="30">
        <f t="shared" si="15"/>
        <v>39.110006056549039</v>
      </c>
      <c r="N109" s="30">
        <f t="shared" si="15"/>
        <v>30.262981734723155</v>
      </c>
      <c r="O109" s="30">
        <f t="shared" si="15"/>
        <v>2.9045934142998311</v>
      </c>
      <c r="P109" s="30">
        <f t="shared" si="15"/>
        <v>5.9417933760479418</v>
      </c>
      <c r="Q109" s="30">
        <f t="shared" si="15"/>
        <v>15.971438589780371</v>
      </c>
      <c r="R109" s="30">
        <f t="shared" si="15"/>
        <v>44.918555353670584</v>
      </c>
    </row>
    <row r="110" spans="1:18" x14ac:dyDescent="0.2">
      <c r="A110" s="33"/>
      <c r="B110" s="14"/>
      <c r="C110" s="71">
        <f>SUM(C99:C109)</f>
        <v>876099</v>
      </c>
      <c r="D110" s="71"/>
      <c r="E110" s="71"/>
      <c r="F110" s="71"/>
      <c r="G110" s="71">
        <f>SUM(G99:G109)</f>
        <v>197349</v>
      </c>
      <c r="H110" s="71">
        <f>SUM(H99:H109)</f>
        <v>430484</v>
      </c>
      <c r="I110" s="71">
        <f>SUM(C110:H110)</f>
        <v>1503932</v>
      </c>
      <c r="K110" s="33"/>
      <c r="L110" s="14"/>
      <c r="M110" s="31"/>
      <c r="N110" s="31"/>
      <c r="O110" s="31"/>
      <c r="P110" s="31"/>
      <c r="Q110" s="31"/>
      <c r="R110" s="31"/>
    </row>
    <row r="112" spans="1:18" x14ac:dyDescent="0.2">
      <c r="A112" s="152" t="s">
        <v>84</v>
      </c>
      <c r="B112" s="152"/>
      <c r="C112" s="152"/>
      <c r="D112" s="152"/>
      <c r="E112" s="152"/>
      <c r="F112" s="152"/>
      <c r="G112" s="152"/>
      <c r="H112" s="152"/>
      <c r="K112" s="149" t="s">
        <v>84</v>
      </c>
      <c r="L112" s="149"/>
      <c r="M112" s="149"/>
      <c r="N112" s="149"/>
      <c r="O112" s="149"/>
      <c r="P112" s="149"/>
      <c r="Q112" s="149"/>
    </row>
    <row r="113" spans="1:19" ht="32.25" customHeight="1" x14ac:dyDescent="0.2">
      <c r="A113" s="178"/>
      <c r="B113" s="151" t="s">
        <v>0</v>
      </c>
      <c r="C113" s="151" t="s">
        <v>1</v>
      </c>
      <c r="D113" s="151" t="s">
        <v>2</v>
      </c>
      <c r="E113" s="151"/>
      <c r="F113" s="151" t="s">
        <v>3</v>
      </c>
      <c r="G113" s="151" t="s">
        <v>4</v>
      </c>
      <c r="H113" s="172" t="s">
        <v>67</v>
      </c>
      <c r="K113" s="178"/>
      <c r="L113" s="151" t="s">
        <v>0</v>
      </c>
      <c r="M113" s="151" t="s">
        <v>1</v>
      </c>
      <c r="N113" s="151" t="s">
        <v>2</v>
      </c>
      <c r="O113" s="151"/>
      <c r="P113" s="151" t="s">
        <v>3</v>
      </c>
      <c r="Q113" s="151" t="s">
        <v>4</v>
      </c>
    </row>
    <row r="114" spans="1:19" x14ac:dyDescent="0.2">
      <c r="A114" s="179"/>
      <c r="B114" s="151"/>
      <c r="C114" s="151"/>
      <c r="D114" s="102" t="s">
        <v>5</v>
      </c>
      <c r="E114" s="102" t="s">
        <v>6</v>
      </c>
      <c r="F114" s="151"/>
      <c r="G114" s="151"/>
      <c r="H114" s="173"/>
      <c r="K114" s="179"/>
      <c r="L114" s="151"/>
      <c r="M114" s="151"/>
      <c r="N114" s="102" t="s">
        <v>5</v>
      </c>
      <c r="O114" s="102" t="s">
        <v>6</v>
      </c>
      <c r="P114" s="151"/>
      <c r="Q114" s="151"/>
    </row>
    <row r="115" spans="1:19" x14ac:dyDescent="0.2">
      <c r="A115" s="24" t="s">
        <v>7</v>
      </c>
      <c r="B115" s="72">
        <v>1594806</v>
      </c>
      <c r="C115" s="72">
        <v>1222845</v>
      </c>
      <c r="D115" s="72">
        <v>89204</v>
      </c>
      <c r="E115" s="72">
        <v>282757</v>
      </c>
      <c r="F115" s="72">
        <v>386915</v>
      </c>
      <c r="G115" s="72">
        <v>929913</v>
      </c>
      <c r="H115" s="72">
        <v>2911634</v>
      </c>
      <c r="K115" s="24" t="s">
        <v>7</v>
      </c>
      <c r="L115" s="30">
        <f>B115/$H115*100</f>
        <v>54.773573876386941</v>
      </c>
      <c r="M115" s="30">
        <f t="shared" ref="M115:Q122" si="16">C115/$H115*100</f>
        <v>41.998582239388604</v>
      </c>
      <c r="N115" s="30">
        <f t="shared" si="16"/>
        <v>3.0637092436755444</v>
      </c>
      <c r="O115" s="30">
        <f t="shared" si="16"/>
        <v>9.7112823933227865</v>
      </c>
      <c r="P115" s="30">
        <f t="shared" si="16"/>
        <v>13.288586408868696</v>
      </c>
      <c r="Q115" s="30">
        <f t="shared" si="16"/>
        <v>31.937839714744364</v>
      </c>
      <c r="S115" s="31"/>
    </row>
    <row r="116" spans="1:19" x14ac:dyDescent="0.2">
      <c r="A116" s="24"/>
      <c r="B116" s="72"/>
      <c r="C116" s="72"/>
      <c r="D116" s="72"/>
      <c r="E116" s="72"/>
      <c r="F116" s="72"/>
      <c r="G116" s="72"/>
      <c r="H116" s="4"/>
      <c r="K116" s="24"/>
      <c r="L116" s="30"/>
      <c r="M116" s="30"/>
      <c r="N116" s="30"/>
      <c r="O116" s="30"/>
      <c r="P116" s="30"/>
      <c r="Q116" s="30"/>
      <c r="S116" s="31"/>
    </row>
    <row r="117" spans="1:19" x14ac:dyDescent="0.2">
      <c r="A117" s="24" t="s">
        <v>21</v>
      </c>
      <c r="B117" s="72">
        <v>763027</v>
      </c>
      <c r="C117" s="72">
        <v>604518</v>
      </c>
      <c r="D117" s="72">
        <v>39257</v>
      </c>
      <c r="E117" s="72">
        <v>119251</v>
      </c>
      <c r="F117" s="72">
        <v>161787</v>
      </c>
      <c r="G117" s="72">
        <v>297307</v>
      </c>
      <c r="H117" s="72">
        <v>1222120</v>
      </c>
      <c r="K117" s="24" t="s">
        <v>21</v>
      </c>
      <c r="L117" s="30">
        <f t="shared" ref="L117:L122" si="17">B117/$H117*100</f>
        <v>62.434703629758125</v>
      </c>
      <c r="M117" s="30">
        <f t="shared" si="16"/>
        <v>49.464700684057213</v>
      </c>
      <c r="N117" s="30">
        <f t="shared" si="16"/>
        <v>3.2122050207835566</v>
      </c>
      <c r="O117" s="30">
        <f t="shared" si="16"/>
        <v>9.7577160998919918</v>
      </c>
      <c r="P117" s="30">
        <f t="shared" si="16"/>
        <v>13.238225378849869</v>
      </c>
      <c r="Q117" s="30">
        <f t="shared" si="16"/>
        <v>24.327152816417371</v>
      </c>
      <c r="S117" s="31"/>
    </row>
    <row r="118" spans="1:19" x14ac:dyDescent="0.2">
      <c r="A118" s="24" t="s">
        <v>22</v>
      </c>
      <c r="B118" s="72">
        <v>361899</v>
      </c>
      <c r="C118" s="72">
        <v>298293</v>
      </c>
      <c r="D118" s="72">
        <v>11683</v>
      </c>
      <c r="E118" s="72">
        <v>51922</v>
      </c>
      <c r="F118" s="72">
        <v>41385</v>
      </c>
      <c r="G118" s="72">
        <v>86722</v>
      </c>
      <c r="H118" s="72">
        <v>490006</v>
      </c>
      <c r="K118" s="24" t="s">
        <v>22</v>
      </c>
      <c r="L118" s="30">
        <f t="shared" si="17"/>
        <v>73.856034415905114</v>
      </c>
      <c r="M118" s="30">
        <f t="shared" si="16"/>
        <v>60.875377036199552</v>
      </c>
      <c r="N118" s="30">
        <f t="shared" si="16"/>
        <v>2.3842565193079266</v>
      </c>
      <c r="O118" s="30">
        <f t="shared" si="16"/>
        <v>10.596196781263902</v>
      </c>
      <c r="P118" s="30">
        <f t="shared" si="16"/>
        <v>8.4458149492047045</v>
      </c>
      <c r="Q118" s="30">
        <f t="shared" si="16"/>
        <v>17.698150634890187</v>
      </c>
      <c r="R118" s="12"/>
      <c r="S118" s="31"/>
    </row>
    <row r="119" spans="1:19" x14ac:dyDescent="0.2">
      <c r="A119" s="24" t="s">
        <v>23</v>
      </c>
      <c r="B119" s="72">
        <v>39457</v>
      </c>
      <c r="C119" s="72">
        <v>27456</v>
      </c>
      <c r="D119" s="72">
        <v>2025</v>
      </c>
      <c r="E119" s="72">
        <v>9976</v>
      </c>
      <c r="F119" s="72">
        <v>11363</v>
      </c>
      <c r="G119" s="72">
        <v>55431</v>
      </c>
      <c r="H119" s="72">
        <v>106251</v>
      </c>
      <c r="K119" s="24" t="s">
        <v>23</v>
      </c>
      <c r="L119" s="30">
        <f t="shared" si="17"/>
        <v>37.135650487995406</v>
      </c>
      <c r="M119" s="30">
        <f t="shared" si="16"/>
        <v>25.840697969901459</v>
      </c>
      <c r="N119" s="30">
        <f t="shared" si="16"/>
        <v>1.9058644153937376</v>
      </c>
      <c r="O119" s="30">
        <f t="shared" si="16"/>
        <v>9.3890881027002102</v>
      </c>
      <c r="P119" s="30">
        <f t="shared" si="16"/>
        <v>10.694487581293352</v>
      </c>
      <c r="Q119" s="30">
        <f t="shared" si="16"/>
        <v>52.169861930711235</v>
      </c>
      <c r="R119" s="12"/>
      <c r="S119" s="31"/>
    </row>
    <row r="120" spans="1:19" x14ac:dyDescent="0.2">
      <c r="A120" s="24" t="s">
        <v>24</v>
      </c>
      <c r="B120" s="72">
        <v>427841</v>
      </c>
      <c r="C120" s="72">
        <v>290421</v>
      </c>
      <c r="D120" s="72">
        <v>36129</v>
      </c>
      <c r="E120" s="72">
        <v>101292</v>
      </c>
      <c r="F120" s="72">
        <v>172050</v>
      </c>
      <c r="G120" s="72">
        <v>488921</v>
      </c>
      <c r="H120" s="72">
        <v>1088813</v>
      </c>
      <c r="K120" s="24" t="s">
        <v>24</v>
      </c>
      <c r="L120" s="30">
        <f t="shared" si="17"/>
        <v>39.294258977436897</v>
      </c>
      <c r="M120" s="30">
        <f t="shared" si="16"/>
        <v>26.673175283542722</v>
      </c>
      <c r="N120" s="30">
        <f t="shared" si="16"/>
        <v>3.3182006460246161</v>
      </c>
      <c r="O120" s="30">
        <f t="shared" si="16"/>
        <v>9.3029748910051584</v>
      </c>
      <c r="P120" s="30">
        <f t="shared" si="16"/>
        <v>15.801611479657204</v>
      </c>
      <c r="Q120" s="30">
        <f t="shared" si="16"/>
        <v>44.904037699770299</v>
      </c>
      <c r="R120" s="12"/>
      <c r="S120" s="31"/>
    </row>
    <row r="121" spans="1:19" x14ac:dyDescent="0.2">
      <c r="A121" s="24" t="s">
        <v>25</v>
      </c>
      <c r="B121" s="72">
        <v>1048</v>
      </c>
      <c r="C121" s="75">
        <v>741</v>
      </c>
      <c r="D121" s="72">
        <v>80</v>
      </c>
      <c r="E121" s="72">
        <v>227</v>
      </c>
      <c r="F121" s="72">
        <v>283</v>
      </c>
      <c r="G121" s="72">
        <v>910</v>
      </c>
      <c r="H121" s="72">
        <v>2241</v>
      </c>
      <c r="K121" s="24" t="s">
        <v>25</v>
      </c>
      <c r="L121" s="30">
        <f t="shared" si="17"/>
        <v>46.764837126282913</v>
      </c>
      <c r="M121" s="30">
        <f t="shared" si="16"/>
        <v>33.065595716198125</v>
      </c>
      <c r="N121" s="30">
        <f t="shared" si="16"/>
        <v>3.5698348951361001</v>
      </c>
      <c r="O121" s="30">
        <f t="shared" si="16"/>
        <v>10.129406514948684</v>
      </c>
      <c r="P121" s="30">
        <f t="shared" si="16"/>
        <v>12.628290941543954</v>
      </c>
      <c r="Q121" s="30">
        <f t="shared" si="16"/>
        <v>40.606871932173135</v>
      </c>
      <c r="R121" s="12"/>
      <c r="S121" s="31"/>
    </row>
    <row r="122" spans="1:19" x14ac:dyDescent="0.2">
      <c r="A122" s="24" t="s">
        <v>26</v>
      </c>
      <c r="B122" s="72">
        <v>1535</v>
      </c>
      <c r="C122" s="75">
        <v>1416</v>
      </c>
      <c r="D122" s="72">
        <v>30</v>
      </c>
      <c r="E122" s="72">
        <v>89</v>
      </c>
      <c r="F122" s="72">
        <v>46</v>
      </c>
      <c r="G122" s="72">
        <v>623</v>
      </c>
      <c r="H122" s="72">
        <v>2203</v>
      </c>
      <c r="K122" s="24" t="s">
        <v>26</v>
      </c>
      <c r="L122" s="30">
        <f t="shared" si="17"/>
        <v>69.677712210621877</v>
      </c>
      <c r="M122" s="30">
        <f t="shared" si="16"/>
        <v>64.275987290059007</v>
      </c>
      <c r="N122" s="30">
        <f t="shared" si="16"/>
        <v>1.3617793917385383</v>
      </c>
      <c r="O122" s="30">
        <f t="shared" si="16"/>
        <v>4.0399455288243304</v>
      </c>
      <c r="P122" s="30">
        <f t="shared" si="16"/>
        <v>2.0880617339990923</v>
      </c>
      <c r="Q122" s="30">
        <f t="shared" si="16"/>
        <v>28.279618701770314</v>
      </c>
      <c r="R122" s="12"/>
      <c r="S122" s="31"/>
    </row>
    <row r="123" spans="1:19" x14ac:dyDescent="0.2">
      <c r="B123" s="71"/>
      <c r="C123" s="71"/>
      <c r="D123" s="71"/>
      <c r="E123" s="71"/>
      <c r="F123" s="71"/>
      <c r="G123" s="71"/>
    </row>
    <row r="125" spans="1:19" x14ac:dyDescent="0.2">
      <c r="J125" s="18"/>
      <c r="K125" s="18"/>
    </row>
    <row r="126" spans="1:19" ht="32.25" customHeight="1" x14ac:dyDescent="0.2">
      <c r="C126" s="71"/>
    </row>
    <row r="127" spans="1:19" ht="12.75" customHeight="1" x14ac:dyDescent="0.2"/>
    <row r="128" spans="1:19" ht="12.75" customHeight="1" x14ac:dyDescent="0.2">
      <c r="K128" s="47"/>
    </row>
    <row r="130" spans="1:11" x14ac:dyDescent="0.2">
      <c r="H130" s="71"/>
    </row>
    <row r="131" spans="1:11" x14ac:dyDescent="0.2">
      <c r="J131" s="47"/>
      <c r="K131" s="47"/>
    </row>
    <row r="138" spans="1:11" x14ac:dyDescent="0.2">
      <c r="A138" s="46"/>
      <c r="B138" s="46"/>
      <c r="C138" s="46"/>
      <c r="D138" s="46"/>
      <c r="E138" s="46"/>
      <c r="F138" s="46"/>
      <c r="G138" s="46"/>
      <c r="H138" s="46"/>
      <c r="I138" s="66"/>
    </row>
    <row r="139" spans="1:11" x14ac:dyDescent="0.2">
      <c r="A139" s="46"/>
      <c r="B139" s="46"/>
      <c r="C139" s="46"/>
      <c r="D139" s="46"/>
      <c r="E139" s="46"/>
      <c r="F139" s="46"/>
      <c r="G139" s="46"/>
      <c r="H139" s="46"/>
      <c r="I139" s="66"/>
    </row>
    <row r="140" spans="1:11" x14ac:dyDescent="0.2">
      <c r="I140" s="48"/>
      <c r="J140" s="18"/>
      <c r="K140" s="18"/>
    </row>
  </sheetData>
  <mergeCells count="180">
    <mergeCell ref="M23:M24"/>
    <mergeCell ref="N23:O23"/>
    <mergeCell ref="P23:P24"/>
    <mergeCell ref="Q23:Q24"/>
    <mergeCell ref="A23:A24"/>
    <mergeCell ref="B23:B24"/>
    <mergeCell ref="C23:C24"/>
    <mergeCell ref="D23:E23"/>
    <mergeCell ref="F23:F24"/>
    <mergeCell ref="G23:G24"/>
    <mergeCell ref="H23:H24"/>
    <mergeCell ref="K23:K24"/>
    <mergeCell ref="L23:L24"/>
    <mergeCell ref="G14:G15"/>
    <mergeCell ref="H14:H15"/>
    <mergeCell ref="K14:K15"/>
    <mergeCell ref="L14:L15"/>
    <mergeCell ref="M14:M15"/>
    <mergeCell ref="N14:O14"/>
    <mergeCell ref="P14:P15"/>
    <mergeCell ref="Q14:Q15"/>
    <mergeCell ref="A22:H22"/>
    <mergeCell ref="K22:Q22"/>
    <mergeCell ref="A106:A109"/>
    <mergeCell ref="K106:K109"/>
    <mergeCell ref="K112:Q112"/>
    <mergeCell ref="Q96:Q97"/>
    <mergeCell ref="R96:R97"/>
    <mergeCell ref="A98:A101"/>
    <mergeCell ref="K98:K101"/>
    <mergeCell ref="A102:A105"/>
    <mergeCell ref="K102:K105"/>
    <mergeCell ref="A96:A97"/>
    <mergeCell ref="B96:B97"/>
    <mergeCell ref="C96:C97"/>
    <mergeCell ref="D96:D97"/>
    <mergeCell ref="E96:F96"/>
    <mergeCell ref="G96:G97"/>
    <mergeCell ref="I96:I97"/>
    <mergeCell ref="N96:N97"/>
    <mergeCell ref="O96:P96"/>
    <mergeCell ref="A112:H112"/>
    <mergeCell ref="H96:H97"/>
    <mergeCell ref="K96:K97"/>
    <mergeCell ref="L96:L97"/>
    <mergeCell ref="M96:M97"/>
    <mergeCell ref="K113:K114"/>
    <mergeCell ref="L113:L114"/>
    <mergeCell ref="M113:M114"/>
    <mergeCell ref="N113:O113"/>
    <mergeCell ref="P113:P114"/>
    <mergeCell ref="Q113:Q114"/>
    <mergeCell ref="A113:A114"/>
    <mergeCell ref="B113:B114"/>
    <mergeCell ref="C113:C114"/>
    <mergeCell ref="D113:E113"/>
    <mergeCell ref="F113:F114"/>
    <mergeCell ref="G113:G114"/>
    <mergeCell ref="H113:H114"/>
    <mergeCell ref="A89:A92"/>
    <mergeCell ref="K89:K92"/>
    <mergeCell ref="K95:Q95"/>
    <mergeCell ref="Q79:Q80"/>
    <mergeCell ref="R79:R80"/>
    <mergeCell ref="A81:A84"/>
    <mergeCell ref="K81:K84"/>
    <mergeCell ref="A85:A88"/>
    <mergeCell ref="K85:K88"/>
    <mergeCell ref="H79:H80"/>
    <mergeCell ref="K79:K80"/>
    <mergeCell ref="L79:L80"/>
    <mergeCell ref="M79:M80"/>
    <mergeCell ref="N79:N80"/>
    <mergeCell ref="O79:P79"/>
    <mergeCell ref="I79:I80"/>
    <mergeCell ref="A95:I95"/>
    <mergeCell ref="K78:Q78"/>
    <mergeCell ref="A79:A80"/>
    <mergeCell ref="B79:B80"/>
    <mergeCell ref="C79:C80"/>
    <mergeCell ref="D79:D80"/>
    <mergeCell ref="E79:F79"/>
    <mergeCell ref="G79:G80"/>
    <mergeCell ref="A64:A67"/>
    <mergeCell ref="K64:K67"/>
    <mergeCell ref="A68:A71"/>
    <mergeCell ref="K68:K71"/>
    <mergeCell ref="A72:A75"/>
    <mergeCell ref="K72:K75"/>
    <mergeCell ref="A78:I78"/>
    <mergeCell ref="L62:L63"/>
    <mergeCell ref="M62:M63"/>
    <mergeCell ref="N62:N63"/>
    <mergeCell ref="O62:P62"/>
    <mergeCell ref="Q62:Q63"/>
    <mergeCell ref="R62:R63"/>
    <mergeCell ref="K61:Q61"/>
    <mergeCell ref="A62:A63"/>
    <mergeCell ref="B62:B63"/>
    <mergeCell ref="C62:C63"/>
    <mergeCell ref="D62:D63"/>
    <mergeCell ref="E62:F62"/>
    <mergeCell ref="G62:G63"/>
    <mergeCell ref="H62:H63"/>
    <mergeCell ref="K62:K63"/>
    <mergeCell ref="I62:I63"/>
    <mergeCell ref="A61:I61"/>
    <mergeCell ref="Q49:Q50"/>
    <mergeCell ref="R49:R50"/>
    <mergeCell ref="A51:A54"/>
    <mergeCell ref="K51:K54"/>
    <mergeCell ref="A55:A58"/>
    <mergeCell ref="K55:K58"/>
    <mergeCell ref="H49:H50"/>
    <mergeCell ref="K49:K50"/>
    <mergeCell ref="L49:L50"/>
    <mergeCell ref="M49:M50"/>
    <mergeCell ref="N49:N50"/>
    <mergeCell ref="O49:P49"/>
    <mergeCell ref="A49:A50"/>
    <mergeCell ref="B49:B50"/>
    <mergeCell ref="C49:C50"/>
    <mergeCell ref="D49:D50"/>
    <mergeCell ref="E49:F49"/>
    <mergeCell ref="G49:G50"/>
    <mergeCell ref="I49:I50"/>
    <mergeCell ref="M40:M41"/>
    <mergeCell ref="N40:O40"/>
    <mergeCell ref="P40:P41"/>
    <mergeCell ref="Q40:Q41"/>
    <mergeCell ref="K48:R48"/>
    <mergeCell ref="K39:Q39"/>
    <mergeCell ref="A40:A41"/>
    <mergeCell ref="B40:B41"/>
    <mergeCell ref="C40:C41"/>
    <mergeCell ref="D40:E40"/>
    <mergeCell ref="F40:F41"/>
    <mergeCell ref="G40:G41"/>
    <mergeCell ref="K40:K41"/>
    <mergeCell ref="L40:L41"/>
    <mergeCell ref="H40:H41"/>
    <mergeCell ref="A39:H39"/>
    <mergeCell ref="A48:I48"/>
    <mergeCell ref="K32:K33"/>
    <mergeCell ref="L32:L33"/>
    <mergeCell ref="M32:M33"/>
    <mergeCell ref="N32:O32"/>
    <mergeCell ref="P32:P33"/>
    <mergeCell ref="Q32:Q33"/>
    <mergeCell ref="A32:A33"/>
    <mergeCell ref="B32:B33"/>
    <mergeCell ref="C32:C33"/>
    <mergeCell ref="D32:E32"/>
    <mergeCell ref="F32:F33"/>
    <mergeCell ref="G32:G33"/>
    <mergeCell ref="H32:H33"/>
    <mergeCell ref="M5:M6"/>
    <mergeCell ref="N5:O5"/>
    <mergeCell ref="P5:P6"/>
    <mergeCell ref="Q5:Q6"/>
    <mergeCell ref="K31:Q31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  <mergeCell ref="A4:H4"/>
    <mergeCell ref="A31:H31"/>
    <mergeCell ref="A13:H13"/>
    <mergeCell ref="K13:Q13"/>
    <mergeCell ref="A14:A15"/>
    <mergeCell ref="B14:B15"/>
    <mergeCell ref="C14:C15"/>
    <mergeCell ref="D14:E14"/>
    <mergeCell ref="F14:F15"/>
  </mergeCells>
  <pageMargins left="0.7" right="0.7" top="0.75" bottom="0.75" header="0.3" footer="0.3"/>
  <pageSetup scale="98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2"/>
  <sheetViews>
    <sheetView tabSelected="1" topLeftCell="N1" zoomScaleNormal="100" workbookViewId="0">
      <selection activeCell="X9" sqref="X9"/>
    </sheetView>
  </sheetViews>
  <sheetFormatPr defaultRowHeight="12.75" x14ac:dyDescent="0.2"/>
  <cols>
    <col min="1" max="1" width="17.28515625" style="69" customWidth="1"/>
    <col min="2" max="2" width="17.5703125" style="69" customWidth="1"/>
    <col min="3" max="6" width="10.7109375" style="69" customWidth="1"/>
    <col min="7" max="7" width="11.140625" style="69" customWidth="1"/>
    <col min="8" max="8" width="12.5703125" style="69" customWidth="1"/>
    <col min="9" max="9" width="10.140625" style="71" customWidth="1"/>
    <col min="10" max="10" width="6.5703125" style="69" customWidth="1"/>
    <col min="11" max="11" width="23.28515625" style="69" bestFit="1" customWidth="1"/>
    <col min="12" max="12" width="17.28515625" style="69" customWidth="1"/>
    <col min="13" max="13" width="16" style="69" customWidth="1"/>
    <col min="14" max="17" width="10.7109375" style="69" customWidth="1"/>
    <col min="18" max="18" width="11.140625" style="69" customWidth="1"/>
    <col min="19" max="16384" width="9.140625" style="7"/>
  </cols>
  <sheetData>
    <row r="1" spans="1:17" x14ac:dyDescent="0.2">
      <c r="A1" s="14" t="s">
        <v>44</v>
      </c>
      <c r="L1" s="14" t="s">
        <v>44</v>
      </c>
    </row>
    <row r="2" spans="1:17" ht="15" x14ac:dyDescent="0.25">
      <c r="A2" s="14"/>
      <c r="K2" s="51"/>
      <c r="L2" s="51"/>
      <c r="M2" s="51"/>
    </row>
    <row r="3" spans="1:17" x14ac:dyDescent="0.2">
      <c r="A3" s="14"/>
      <c r="K3" s="14"/>
    </row>
    <row r="4" spans="1:17" ht="24" customHeight="1" x14ac:dyDescent="0.2">
      <c r="A4" s="180" t="s">
        <v>85</v>
      </c>
      <c r="B4" s="180"/>
      <c r="C4" s="180"/>
      <c r="D4" s="180"/>
      <c r="E4" s="180"/>
      <c r="F4" s="180"/>
      <c r="G4" s="180"/>
      <c r="H4" s="180"/>
      <c r="K4" s="174" t="s">
        <v>85</v>
      </c>
      <c r="L4" s="174"/>
      <c r="M4" s="174"/>
      <c r="N4" s="174"/>
      <c r="O4" s="174"/>
      <c r="P4" s="174"/>
      <c r="Q4" s="174"/>
    </row>
    <row r="5" spans="1:17" ht="32.25" customHeight="1" x14ac:dyDescent="0.2">
      <c r="A5" s="150"/>
      <c r="B5" s="151" t="s">
        <v>0</v>
      </c>
      <c r="C5" s="151" t="s">
        <v>1</v>
      </c>
      <c r="D5" s="151" t="s">
        <v>2</v>
      </c>
      <c r="E5" s="151"/>
      <c r="F5" s="151" t="s">
        <v>3</v>
      </c>
      <c r="G5" s="151" t="s">
        <v>4</v>
      </c>
      <c r="H5" s="172" t="s">
        <v>67</v>
      </c>
      <c r="K5" s="150"/>
      <c r="L5" s="151" t="s">
        <v>0</v>
      </c>
      <c r="M5" s="151" t="s">
        <v>1</v>
      </c>
      <c r="N5" s="151" t="s">
        <v>2</v>
      </c>
      <c r="O5" s="151"/>
      <c r="P5" s="151" t="s">
        <v>3</v>
      </c>
      <c r="Q5" s="151" t="s">
        <v>4</v>
      </c>
    </row>
    <row r="6" spans="1:17" x14ac:dyDescent="0.2">
      <c r="A6" s="150"/>
      <c r="B6" s="151"/>
      <c r="C6" s="151"/>
      <c r="D6" s="102" t="s">
        <v>6</v>
      </c>
      <c r="E6" s="102" t="s">
        <v>5</v>
      </c>
      <c r="F6" s="151"/>
      <c r="G6" s="151"/>
      <c r="H6" s="173"/>
      <c r="K6" s="150"/>
      <c r="L6" s="151"/>
      <c r="M6" s="151"/>
      <c r="N6" s="102" t="s">
        <v>6</v>
      </c>
      <c r="O6" s="102" t="s">
        <v>5</v>
      </c>
      <c r="P6" s="151"/>
      <c r="Q6" s="151"/>
    </row>
    <row r="7" spans="1:17" x14ac:dyDescent="0.2">
      <c r="A7" s="24" t="s">
        <v>7</v>
      </c>
      <c r="B7" s="72">
        <v>763027</v>
      </c>
      <c r="C7" s="72">
        <v>604518</v>
      </c>
      <c r="D7" s="72">
        <v>119251</v>
      </c>
      <c r="E7" s="72">
        <v>39257</v>
      </c>
      <c r="F7" s="72">
        <v>161787</v>
      </c>
      <c r="G7" s="72">
        <v>297307</v>
      </c>
      <c r="H7" s="72">
        <v>1222120</v>
      </c>
      <c r="J7" s="71"/>
      <c r="K7" s="24" t="s">
        <v>7</v>
      </c>
      <c r="L7" s="30">
        <f>B7/$H7*100</f>
        <v>62.434703629758125</v>
      </c>
      <c r="M7" s="30">
        <f t="shared" ref="M7:Q10" si="0">C7/$H7*100</f>
        <v>49.464700684057213</v>
      </c>
      <c r="N7" s="30">
        <f t="shared" si="0"/>
        <v>9.7577160998919918</v>
      </c>
      <c r="O7" s="30">
        <f t="shared" si="0"/>
        <v>3.2122050207835566</v>
      </c>
      <c r="P7" s="30">
        <f t="shared" si="0"/>
        <v>13.238225378849869</v>
      </c>
      <c r="Q7" s="30">
        <f t="shared" si="0"/>
        <v>24.327152816417371</v>
      </c>
    </row>
    <row r="8" spans="1:17" x14ac:dyDescent="0.2">
      <c r="A8" s="24" t="s">
        <v>35</v>
      </c>
      <c r="B8" s="72">
        <v>440433</v>
      </c>
      <c r="C8" s="72">
        <v>387757</v>
      </c>
      <c r="D8" s="72">
        <v>42893</v>
      </c>
      <c r="E8" s="72">
        <v>9783</v>
      </c>
      <c r="F8" s="72">
        <v>20016</v>
      </c>
      <c r="G8" s="72">
        <v>82292</v>
      </c>
      <c r="H8" s="72">
        <v>542741</v>
      </c>
      <c r="K8" s="24" t="s">
        <v>35</v>
      </c>
      <c r="L8" s="30">
        <f>B8/$H8*100</f>
        <v>81.149756513696218</v>
      </c>
      <c r="M8" s="30">
        <f t="shared" si="0"/>
        <v>71.444206352569637</v>
      </c>
      <c r="N8" s="30">
        <f t="shared" si="0"/>
        <v>7.9030329383628652</v>
      </c>
      <c r="O8" s="30">
        <f t="shared" si="0"/>
        <v>1.8025172227637123</v>
      </c>
      <c r="P8" s="30">
        <f t="shared" si="0"/>
        <v>3.6879469212755254</v>
      </c>
      <c r="Q8" s="30">
        <f t="shared" si="0"/>
        <v>15.162296565028255</v>
      </c>
    </row>
    <row r="9" spans="1:17" x14ac:dyDescent="0.2">
      <c r="A9" s="24" t="s">
        <v>36</v>
      </c>
      <c r="B9" s="72">
        <v>13899</v>
      </c>
      <c r="C9" s="72">
        <v>11760</v>
      </c>
      <c r="D9" s="72">
        <v>970</v>
      </c>
      <c r="E9" s="72">
        <v>1169</v>
      </c>
      <c r="F9" s="72">
        <v>5397</v>
      </c>
      <c r="G9" s="72">
        <v>51260</v>
      </c>
      <c r="H9" s="72">
        <v>70556</v>
      </c>
      <c r="K9" s="24" t="s">
        <v>36</v>
      </c>
      <c r="L9" s="30">
        <f>B9/$H9*100</f>
        <v>19.699245989001643</v>
      </c>
      <c r="M9" s="30">
        <f t="shared" si="0"/>
        <v>16.667611542604455</v>
      </c>
      <c r="N9" s="30">
        <f t="shared" si="0"/>
        <v>1.3747944894835309</v>
      </c>
      <c r="O9" s="30">
        <f t="shared" si="0"/>
        <v>1.6568399569136572</v>
      </c>
      <c r="P9" s="30">
        <f t="shared" si="0"/>
        <v>7.6492431543738304</v>
      </c>
      <c r="Q9" s="30">
        <f t="shared" si="0"/>
        <v>72.651510856624526</v>
      </c>
    </row>
    <row r="10" spans="1:17" x14ac:dyDescent="0.2">
      <c r="A10" s="24" t="s">
        <v>8</v>
      </c>
      <c r="B10" s="72">
        <v>308668</v>
      </c>
      <c r="C10" s="72">
        <v>204991</v>
      </c>
      <c r="D10" s="72">
        <v>75381</v>
      </c>
      <c r="E10" s="72">
        <v>28295</v>
      </c>
      <c r="F10" s="72">
        <v>136357</v>
      </c>
      <c r="G10" s="72">
        <v>163639</v>
      </c>
      <c r="H10" s="72">
        <v>608663</v>
      </c>
      <c r="K10" s="24" t="s">
        <v>8</v>
      </c>
      <c r="L10" s="30">
        <f>B10/$H10*100</f>
        <v>50.712463218562654</v>
      </c>
      <c r="M10" s="30">
        <f t="shared" si="0"/>
        <v>33.678899489536903</v>
      </c>
      <c r="N10" s="30">
        <f t="shared" si="0"/>
        <v>12.384685778501405</v>
      </c>
      <c r="O10" s="30">
        <f t="shared" si="0"/>
        <v>4.6487136559968327</v>
      </c>
      <c r="P10" s="30">
        <f t="shared" si="0"/>
        <v>22.402708888169645</v>
      </c>
      <c r="Q10" s="30">
        <f t="shared" si="0"/>
        <v>26.884992187795216</v>
      </c>
    </row>
    <row r="11" spans="1:17" x14ac:dyDescent="0.2">
      <c r="A11" s="14"/>
      <c r="B11" s="71"/>
      <c r="C11" s="71"/>
      <c r="D11" s="71"/>
      <c r="E11" s="71"/>
      <c r="F11" s="71"/>
      <c r="G11" s="71"/>
      <c r="H11" s="71"/>
      <c r="K11" s="14"/>
      <c r="L11" s="31"/>
      <c r="M11" s="31"/>
      <c r="N11" s="31"/>
      <c r="O11" s="31"/>
      <c r="P11" s="31"/>
      <c r="Q11" s="31"/>
    </row>
    <row r="12" spans="1:17" x14ac:dyDescent="0.2">
      <c r="A12" s="14"/>
      <c r="B12" s="71"/>
      <c r="C12" s="71"/>
      <c r="D12" s="71"/>
      <c r="E12" s="71"/>
      <c r="F12" s="71"/>
      <c r="G12" s="71"/>
      <c r="H12" s="71"/>
      <c r="K12" s="14"/>
      <c r="L12" s="31"/>
      <c r="M12" s="31"/>
      <c r="N12" s="31"/>
      <c r="O12" s="31"/>
      <c r="P12" s="31"/>
      <c r="Q12" s="31"/>
    </row>
    <row r="13" spans="1:17" ht="27" customHeight="1" x14ac:dyDescent="0.2">
      <c r="A13" s="152" t="s">
        <v>86</v>
      </c>
      <c r="B13" s="152"/>
      <c r="C13" s="152"/>
      <c r="D13" s="152"/>
      <c r="E13" s="152"/>
      <c r="F13" s="152"/>
      <c r="G13" s="152"/>
      <c r="H13" s="152"/>
      <c r="K13" s="152" t="s">
        <v>86</v>
      </c>
      <c r="L13" s="152"/>
      <c r="M13" s="152"/>
      <c r="N13" s="152"/>
      <c r="O13" s="152"/>
      <c r="P13" s="152"/>
      <c r="Q13" s="152"/>
    </row>
    <row r="14" spans="1:17" x14ac:dyDescent="0.2">
      <c r="A14" s="150"/>
      <c r="B14" s="151" t="s">
        <v>0</v>
      </c>
      <c r="C14" s="151" t="s">
        <v>1</v>
      </c>
      <c r="D14" s="151" t="s">
        <v>2</v>
      </c>
      <c r="E14" s="151"/>
      <c r="F14" s="151" t="s">
        <v>3</v>
      </c>
      <c r="G14" s="151" t="s">
        <v>4</v>
      </c>
      <c r="H14" s="172" t="s">
        <v>67</v>
      </c>
      <c r="K14" s="150"/>
      <c r="L14" s="151" t="s">
        <v>0</v>
      </c>
      <c r="M14" s="151" t="s">
        <v>1</v>
      </c>
      <c r="N14" s="151" t="s">
        <v>2</v>
      </c>
      <c r="O14" s="151"/>
      <c r="P14" s="151" t="s">
        <v>3</v>
      </c>
      <c r="Q14" s="151" t="s">
        <v>4</v>
      </c>
    </row>
    <row r="15" spans="1:17" ht="26.25" customHeight="1" x14ac:dyDescent="0.2">
      <c r="A15" s="150"/>
      <c r="B15" s="151"/>
      <c r="C15" s="151"/>
      <c r="D15" s="102" t="s">
        <v>6</v>
      </c>
      <c r="E15" s="102" t="s">
        <v>5</v>
      </c>
      <c r="F15" s="151"/>
      <c r="G15" s="151"/>
      <c r="H15" s="173"/>
      <c r="K15" s="150"/>
      <c r="L15" s="151"/>
      <c r="M15" s="151"/>
      <c r="N15" s="102" t="s">
        <v>6</v>
      </c>
      <c r="O15" s="102" t="s">
        <v>5</v>
      </c>
      <c r="P15" s="151"/>
      <c r="Q15" s="151"/>
    </row>
    <row r="16" spans="1:17" x14ac:dyDescent="0.2">
      <c r="A16" s="24" t="s">
        <v>7</v>
      </c>
      <c r="B16" s="72">
        <v>763027</v>
      </c>
      <c r="C16" s="72">
        <v>604518</v>
      </c>
      <c r="D16" s="72">
        <v>119251</v>
      </c>
      <c r="E16" s="72">
        <v>39257</v>
      </c>
      <c r="F16" s="72">
        <v>161787</v>
      </c>
      <c r="G16" s="72">
        <v>297307</v>
      </c>
      <c r="H16" s="72">
        <v>1222120</v>
      </c>
      <c r="K16" s="24" t="s">
        <v>7</v>
      </c>
      <c r="L16" s="30">
        <f>B16/$H16*100</f>
        <v>62.434703629758125</v>
      </c>
      <c r="M16" s="30">
        <f t="shared" ref="M16:Q18" si="1">C16/$H16*100</f>
        <v>49.464700684057213</v>
      </c>
      <c r="N16" s="30">
        <f t="shared" si="1"/>
        <v>9.7577160998919918</v>
      </c>
      <c r="O16" s="30">
        <f t="shared" si="1"/>
        <v>3.2122050207835566</v>
      </c>
      <c r="P16" s="30">
        <f t="shared" si="1"/>
        <v>13.238225378849869</v>
      </c>
      <c r="Q16" s="30">
        <f t="shared" si="1"/>
        <v>24.327152816417371</v>
      </c>
    </row>
    <row r="17" spans="1:18" x14ac:dyDescent="0.2">
      <c r="A17" s="24" t="s">
        <v>29</v>
      </c>
      <c r="B17" s="72">
        <v>307371</v>
      </c>
      <c r="C17" s="72">
        <v>247286</v>
      </c>
      <c r="D17" s="72">
        <v>44890</v>
      </c>
      <c r="E17" s="72">
        <v>15196</v>
      </c>
      <c r="F17" s="72">
        <v>77238</v>
      </c>
      <c r="G17" s="72">
        <v>142332</v>
      </c>
      <c r="H17" s="72">
        <v>526941</v>
      </c>
      <c r="K17" s="24" t="s">
        <v>29</v>
      </c>
      <c r="L17" s="30">
        <f>B17/$H17*100</f>
        <v>58.331198369456928</v>
      </c>
      <c r="M17" s="30">
        <f t="shared" si="1"/>
        <v>46.928593523753129</v>
      </c>
      <c r="N17" s="30">
        <f t="shared" si="1"/>
        <v>8.5189803032977132</v>
      </c>
      <c r="O17" s="30">
        <f t="shared" si="1"/>
        <v>2.8838143169728681</v>
      </c>
      <c r="P17" s="30">
        <f t="shared" si="1"/>
        <v>14.657807989888811</v>
      </c>
      <c r="Q17" s="30">
        <f t="shared" si="1"/>
        <v>27.01099364065427</v>
      </c>
    </row>
    <row r="18" spans="1:18" x14ac:dyDescent="0.2">
      <c r="A18" s="24" t="s">
        <v>32</v>
      </c>
      <c r="B18" s="72">
        <v>412229</v>
      </c>
      <c r="C18" s="72">
        <v>319077</v>
      </c>
      <c r="D18" s="72">
        <v>70314</v>
      </c>
      <c r="E18" s="72">
        <v>22838</v>
      </c>
      <c r="F18" s="72">
        <v>78019</v>
      </c>
      <c r="G18" s="72">
        <v>132014</v>
      </c>
      <c r="H18" s="72">
        <v>622261</v>
      </c>
      <c r="K18" s="24" t="s">
        <v>30</v>
      </c>
      <c r="L18" s="30">
        <f>B18/$H18*100</f>
        <v>66.246960680486168</v>
      </c>
      <c r="M18" s="30">
        <f t="shared" si="1"/>
        <v>51.277036484690505</v>
      </c>
      <c r="N18" s="30">
        <f t="shared" si="1"/>
        <v>11.2997600685243</v>
      </c>
      <c r="O18" s="30">
        <f t="shared" si="1"/>
        <v>3.6701641272713541</v>
      </c>
      <c r="P18" s="30">
        <f t="shared" si="1"/>
        <v>12.53798647191452</v>
      </c>
      <c r="Q18" s="30">
        <f t="shared" si="1"/>
        <v>21.215213551869713</v>
      </c>
    </row>
    <row r="19" spans="1:18" x14ac:dyDescent="0.2">
      <c r="A19" s="14"/>
      <c r="B19" s="71"/>
      <c r="C19" s="71"/>
      <c r="D19" s="71"/>
      <c r="E19" s="71"/>
      <c r="F19" s="71"/>
      <c r="G19" s="71"/>
      <c r="H19" s="71"/>
      <c r="K19" s="14"/>
      <c r="L19" s="31"/>
      <c r="M19" s="31"/>
      <c r="N19" s="31"/>
      <c r="O19" s="31"/>
      <c r="P19" s="31"/>
      <c r="Q19" s="31"/>
    </row>
    <row r="21" spans="1:18" ht="27" customHeight="1" x14ac:dyDescent="0.2">
      <c r="A21" s="174" t="s">
        <v>87</v>
      </c>
      <c r="B21" s="174"/>
      <c r="C21" s="174"/>
      <c r="D21" s="174"/>
      <c r="E21" s="174"/>
      <c r="F21" s="174"/>
      <c r="G21" s="174"/>
      <c r="H21" s="174"/>
      <c r="K21" s="174" t="s">
        <v>87</v>
      </c>
      <c r="L21" s="174"/>
      <c r="M21" s="174"/>
      <c r="N21" s="174"/>
      <c r="O21" s="174"/>
      <c r="P21" s="174"/>
      <c r="Q21" s="174"/>
    </row>
    <row r="22" spans="1:18" ht="32.25" customHeight="1" x14ac:dyDescent="0.2">
      <c r="A22" s="153"/>
      <c r="B22" s="151" t="s">
        <v>0</v>
      </c>
      <c r="C22" s="151" t="s">
        <v>1</v>
      </c>
      <c r="D22" s="151" t="s">
        <v>2</v>
      </c>
      <c r="E22" s="151"/>
      <c r="F22" s="151" t="s">
        <v>3</v>
      </c>
      <c r="G22" s="151" t="s">
        <v>4</v>
      </c>
      <c r="H22" s="172" t="s">
        <v>67</v>
      </c>
      <c r="K22" s="153"/>
      <c r="L22" s="151" t="s">
        <v>0</v>
      </c>
      <c r="M22" s="151" t="s">
        <v>1</v>
      </c>
      <c r="N22" s="151" t="s">
        <v>2</v>
      </c>
      <c r="O22" s="151"/>
      <c r="P22" s="151" t="s">
        <v>3</v>
      </c>
      <c r="Q22" s="151" t="s">
        <v>4</v>
      </c>
    </row>
    <row r="23" spans="1:18" x14ac:dyDescent="0.2">
      <c r="A23" s="154"/>
      <c r="B23" s="151"/>
      <c r="C23" s="151"/>
      <c r="D23" s="102" t="s">
        <v>6</v>
      </c>
      <c r="E23" s="102" t="s">
        <v>5</v>
      </c>
      <c r="F23" s="151"/>
      <c r="G23" s="151"/>
      <c r="H23" s="173"/>
      <c r="K23" s="154"/>
      <c r="L23" s="151"/>
      <c r="M23" s="151"/>
      <c r="N23" s="102" t="s">
        <v>6</v>
      </c>
      <c r="O23" s="102" t="s">
        <v>5</v>
      </c>
      <c r="P23" s="151"/>
      <c r="Q23" s="151"/>
    </row>
    <row r="24" spans="1:18" x14ac:dyDescent="0.2">
      <c r="A24" s="24" t="s">
        <v>7</v>
      </c>
      <c r="B24" s="72">
        <v>763027</v>
      </c>
      <c r="C24" s="72">
        <v>604518</v>
      </c>
      <c r="D24" s="72">
        <v>119251</v>
      </c>
      <c r="E24" s="72">
        <v>39257</v>
      </c>
      <c r="F24" s="72">
        <v>161787</v>
      </c>
      <c r="G24" s="72">
        <v>297307</v>
      </c>
      <c r="H24" s="72">
        <v>1222120</v>
      </c>
      <c r="K24" s="24" t="s">
        <v>7</v>
      </c>
      <c r="L24" s="30">
        <f>B24/$H24*100</f>
        <v>62.434703629758125</v>
      </c>
      <c r="M24" s="30">
        <f t="shared" ref="M24:Q27" si="2">C24/$H24*100</f>
        <v>49.464700684057213</v>
      </c>
      <c r="N24" s="30">
        <f t="shared" si="2"/>
        <v>9.7577160998919918</v>
      </c>
      <c r="O24" s="30">
        <f t="shared" si="2"/>
        <v>3.2122050207835566</v>
      </c>
      <c r="P24" s="30">
        <f t="shared" si="2"/>
        <v>13.238225378849869</v>
      </c>
      <c r="Q24" s="30">
        <f t="shared" si="2"/>
        <v>24.327152816417371</v>
      </c>
    </row>
    <row r="25" spans="1:18" x14ac:dyDescent="0.2">
      <c r="A25" s="24" t="s">
        <v>27</v>
      </c>
      <c r="B25" s="72">
        <v>667852</v>
      </c>
      <c r="C25" s="72">
        <v>521623</v>
      </c>
      <c r="D25" s="72">
        <v>110986</v>
      </c>
      <c r="E25" s="72">
        <v>35243</v>
      </c>
      <c r="F25" s="72">
        <v>140147</v>
      </c>
      <c r="G25" s="72">
        <v>209783</v>
      </c>
      <c r="H25" s="72">
        <v>1017781</v>
      </c>
      <c r="K25" s="24" t="s">
        <v>27</v>
      </c>
      <c r="L25" s="30">
        <f>B25/$H25*100</f>
        <v>65.618438544244782</v>
      </c>
      <c r="M25" s="30">
        <f t="shared" si="2"/>
        <v>51.251005864719424</v>
      </c>
      <c r="N25" s="30">
        <f t="shared" si="2"/>
        <v>10.904703467641861</v>
      </c>
      <c r="O25" s="30">
        <f t="shared" si="2"/>
        <v>3.4627292118834996</v>
      </c>
      <c r="P25" s="30">
        <f t="shared" si="2"/>
        <v>13.769858152195807</v>
      </c>
      <c r="Q25" s="30">
        <f t="shared" si="2"/>
        <v>20.611801556523456</v>
      </c>
    </row>
    <row r="26" spans="1:18" x14ac:dyDescent="0.2">
      <c r="A26" s="24" t="s">
        <v>46</v>
      </c>
      <c r="B26" s="72">
        <v>35659</v>
      </c>
      <c r="C26" s="72">
        <v>30911</v>
      </c>
      <c r="D26" s="72">
        <v>3086</v>
      </c>
      <c r="E26" s="72">
        <v>1662</v>
      </c>
      <c r="F26" s="72">
        <v>7744</v>
      </c>
      <c r="G26" s="72">
        <v>27796</v>
      </c>
      <c r="H26" s="72">
        <v>71199</v>
      </c>
      <c r="K26" s="24" t="s">
        <v>46</v>
      </c>
      <c r="L26" s="30">
        <f>B26/$H26*100</f>
        <v>50.083568589446479</v>
      </c>
      <c r="M26" s="30">
        <f t="shared" si="2"/>
        <v>43.414935603028134</v>
      </c>
      <c r="N26" s="30">
        <f t="shared" si="2"/>
        <v>4.3343305383502573</v>
      </c>
      <c r="O26" s="30">
        <f t="shared" si="2"/>
        <v>2.3343024480680907</v>
      </c>
      <c r="P26" s="30">
        <f t="shared" si="2"/>
        <v>10.876557255017627</v>
      </c>
      <c r="Q26" s="30">
        <f t="shared" si="2"/>
        <v>39.039874155535891</v>
      </c>
    </row>
    <row r="27" spans="1:18" x14ac:dyDescent="0.2">
      <c r="A27" s="24" t="s">
        <v>28</v>
      </c>
      <c r="B27" s="72">
        <v>59488</v>
      </c>
      <c r="C27" s="72">
        <v>51964</v>
      </c>
      <c r="D27" s="72">
        <v>5172</v>
      </c>
      <c r="E27" s="72">
        <v>2351</v>
      </c>
      <c r="F27" s="72">
        <v>13865</v>
      </c>
      <c r="G27" s="72">
        <v>59511</v>
      </c>
      <c r="H27" s="72">
        <v>132863</v>
      </c>
      <c r="K27" s="24" t="s">
        <v>28</v>
      </c>
      <c r="L27" s="30">
        <f>B27/$H27*100</f>
        <v>44.773940073609658</v>
      </c>
      <c r="M27" s="30">
        <f t="shared" si="2"/>
        <v>39.110963925246303</v>
      </c>
      <c r="N27" s="30">
        <f t="shared" si="2"/>
        <v>3.892731610756945</v>
      </c>
      <c r="O27" s="30">
        <f t="shared" si="2"/>
        <v>1.7694918826159276</v>
      </c>
      <c r="P27" s="30">
        <f t="shared" si="2"/>
        <v>10.435561442990148</v>
      </c>
      <c r="Q27" s="30">
        <f t="shared" si="2"/>
        <v>44.791251138390678</v>
      </c>
    </row>
    <row r="28" spans="1:18" x14ac:dyDescent="0.2">
      <c r="A28" s="14"/>
      <c r="B28" s="71"/>
      <c r="C28" s="71"/>
      <c r="D28" s="71"/>
      <c r="E28" s="71"/>
      <c r="F28" s="71"/>
      <c r="G28" s="71"/>
      <c r="H28" s="71"/>
      <c r="K28" s="14"/>
      <c r="L28" s="31"/>
      <c r="M28" s="31"/>
      <c r="N28" s="31"/>
      <c r="O28" s="31"/>
      <c r="P28" s="31"/>
      <c r="Q28" s="31"/>
    </row>
    <row r="29" spans="1:18" x14ac:dyDescent="0.2">
      <c r="A29" s="14"/>
      <c r="B29" s="71"/>
      <c r="C29" s="71"/>
      <c r="D29" s="71"/>
      <c r="E29" s="71"/>
      <c r="F29" s="71"/>
      <c r="G29" s="71"/>
      <c r="H29" s="71"/>
      <c r="K29" s="14"/>
      <c r="L29" s="31"/>
      <c r="M29" s="31"/>
      <c r="N29" s="31"/>
      <c r="O29" s="31"/>
      <c r="P29" s="31"/>
      <c r="Q29" s="31"/>
    </row>
    <row r="30" spans="1:18" ht="27" customHeight="1" x14ac:dyDescent="0.2">
      <c r="A30" s="174" t="s">
        <v>88</v>
      </c>
      <c r="B30" s="174"/>
      <c r="C30" s="174"/>
      <c r="D30" s="174"/>
      <c r="E30" s="174"/>
      <c r="F30" s="174"/>
      <c r="G30" s="174"/>
      <c r="H30" s="174"/>
      <c r="I30" s="174"/>
      <c r="K30" s="174" t="s">
        <v>88</v>
      </c>
      <c r="L30" s="174"/>
      <c r="M30" s="174"/>
      <c r="N30" s="174"/>
      <c r="O30" s="174"/>
      <c r="P30" s="174"/>
      <c r="Q30" s="174"/>
      <c r="R30" s="174"/>
    </row>
    <row r="31" spans="1:18" ht="32.25" customHeight="1" x14ac:dyDescent="0.2">
      <c r="A31" s="168" t="s">
        <v>31</v>
      </c>
      <c r="B31" s="155" t="s">
        <v>37</v>
      </c>
      <c r="C31" s="151" t="s">
        <v>0</v>
      </c>
      <c r="D31" s="151" t="s">
        <v>1</v>
      </c>
      <c r="E31" s="151" t="s">
        <v>2</v>
      </c>
      <c r="F31" s="151"/>
      <c r="G31" s="151" t="s">
        <v>3</v>
      </c>
      <c r="H31" s="151" t="s">
        <v>4</v>
      </c>
      <c r="I31" s="172" t="s">
        <v>67</v>
      </c>
      <c r="K31" s="168" t="s">
        <v>31</v>
      </c>
      <c r="L31" s="155" t="s">
        <v>37</v>
      </c>
      <c r="M31" s="151" t="s">
        <v>0</v>
      </c>
      <c r="N31" s="151" t="s">
        <v>1</v>
      </c>
      <c r="O31" s="151" t="s">
        <v>2</v>
      </c>
      <c r="P31" s="151"/>
      <c r="Q31" s="151" t="s">
        <v>3</v>
      </c>
      <c r="R31" s="151" t="s">
        <v>4</v>
      </c>
    </row>
    <row r="32" spans="1:18" x14ac:dyDescent="0.2">
      <c r="A32" s="169"/>
      <c r="B32" s="156"/>
      <c r="C32" s="151"/>
      <c r="D32" s="151"/>
      <c r="E32" s="102" t="s">
        <v>6</v>
      </c>
      <c r="F32" s="102" t="s">
        <v>5</v>
      </c>
      <c r="G32" s="151"/>
      <c r="H32" s="151"/>
      <c r="I32" s="173"/>
      <c r="K32" s="169"/>
      <c r="L32" s="156"/>
      <c r="M32" s="151"/>
      <c r="N32" s="151"/>
      <c r="O32" s="102" t="s">
        <v>6</v>
      </c>
      <c r="P32" s="102" t="s">
        <v>5</v>
      </c>
      <c r="Q32" s="151"/>
      <c r="R32" s="151"/>
    </row>
    <row r="33" spans="1:18" x14ac:dyDescent="0.2">
      <c r="A33" s="164" t="s">
        <v>29</v>
      </c>
      <c r="B33" s="17"/>
      <c r="C33" s="102"/>
      <c r="D33" s="102"/>
      <c r="E33" s="102"/>
      <c r="F33" s="102"/>
      <c r="G33" s="102"/>
      <c r="H33" s="102"/>
      <c r="I33" s="72"/>
      <c r="K33" s="164" t="s">
        <v>29</v>
      </c>
      <c r="L33" s="17"/>
      <c r="M33" s="102"/>
      <c r="N33" s="102"/>
      <c r="O33" s="102"/>
      <c r="P33" s="102"/>
      <c r="Q33" s="102"/>
      <c r="R33" s="102"/>
    </row>
    <row r="34" spans="1:18" x14ac:dyDescent="0.2">
      <c r="A34" s="165"/>
      <c r="B34" s="105" t="s">
        <v>27</v>
      </c>
      <c r="C34" s="115">
        <v>265971</v>
      </c>
      <c r="D34" s="115">
        <v>211701</v>
      </c>
      <c r="E34" s="115">
        <v>41022</v>
      </c>
      <c r="F34" s="115">
        <v>13248</v>
      </c>
      <c r="G34" s="115">
        <v>67298</v>
      </c>
      <c r="H34" s="115">
        <v>102502</v>
      </c>
      <c r="I34" s="72">
        <v>435771</v>
      </c>
      <c r="K34" s="165"/>
      <c r="L34" s="105" t="s">
        <v>27</v>
      </c>
      <c r="M34" s="30">
        <f>C34/$I34*100</f>
        <v>61.034580089083491</v>
      </c>
      <c r="N34" s="30">
        <f t="shared" ref="N34:R40" si="3">D34/$I34*100</f>
        <v>48.580791287166889</v>
      </c>
      <c r="O34" s="30">
        <f t="shared" si="3"/>
        <v>9.4136599268882062</v>
      </c>
      <c r="P34" s="30">
        <f t="shared" si="3"/>
        <v>3.0401288750283979</v>
      </c>
      <c r="Q34" s="30">
        <f t="shared" si="3"/>
        <v>15.443432445022731</v>
      </c>
      <c r="R34" s="70">
        <f t="shared" si="3"/>
        <v>23.521987465893783</v>
      </c>
    </row>
    <row r="35" spans="1:18" x14ac:dyDescent="0.2">
      <c r="A35" s="165"/>
      <c r="B35" s="24" t="s">
        <v>46</v>
      </c>
      <c r="C35" s="72">
        <v>16068</v>
      </c>
      <c r="D35" s="72">
        <v>13714</v>
      </c>
      <c r="E35" s="72">
        <v>1554</v>
      </c>
      <c r="F35" s="72">
        <v>800</v>
      </c>
      <c r="G35" s="72">
        <v>4014</v>
      </c>
      <c r="H35" s="72">
        <v>14164</v>
      </c>
      <c r="I35" s="72">
        <v>34246</v>
      </c>
      <c r="K35" s="165"/>
      <c r="L35" s="24" t="s">
        <v>46</v>
      </c>
      <c r="M35" s="30">
        <f t="shared" ref="M35:M40" si="4">C35/$I35*100</f>
        <v>46.919348245050521</v>
      </c>
      <c r="N35" s="30">
        <f t="shared" si="3"/>
        <v>40.045552765286459</v>
      </c>
      <c r="O35" s="30">
        <f t="shared" si="3"/>
        <v>4.5377562343047364</v>
      </c>
      <c r="P35" s="30">
        <f t="shared" si="3"/>
        <v>2.336039245459324</v>
      </c>
      <c r="Q35" s="30">
        <f t="shared" si="3"/>
        <v>11.721076914092157</v>
      </c>
      <c r="R35" s="70">
        <f t="shared" si="3"/>
        <v>41.359574840857327</v>
      </c>
    </row>
    <row r="36" spans="1:18" x14ac:dyDescent="0.2">
      <c r="A36" s="165"/>
      <c r="B36" s="105" t="s">
        <v>28</v>
      </c>
      <c r="C36" s="72">
        <v>25316</v>
      </c>
      <c r="D36" s="72">
        <v>21860</v>
      </c>
      <c r="E36" s="72">
        <v>2309</v>
      </c>
      <c r="F36" s="72">
        <v>1148</v>
      </c>
      <c r="G36" s="72">
        <v>5915</v>
      </c>
      <c r="H36" s="72">
        <v>25560</v>
      </c>
      <c r="I36" s="72">
        <v>56791</v>
      </c>
      <c r="K36" s="165"/>
      <c r="L36" s="105" t="s">
        <v>28</v>
      </c>
      <c r="M36" s="30">
        <f t="shared" si="4"/>
        <v>44.577485869239844</v>
      </c>
      <c r="N36" s="30">
        <f t="shared" si="3"/>
        <v>38.492014579774967</v>
      </c>
      <c r="O36" s="30">
        <f t="shared" si="3"/>
        <v>4.0657850715782429</v>
      </c>
      <c r="P36" s="30">
        <f t="shared" si="3"/>
        <v>2.0214470602736347</v>
      </c>
      <c r="Q36" s="30">
        <f t="shared" si="3"/>
        <v>10.415382719092815</v>
      </c>
      <c r="R36" s="70">
        <f t="shared" si="3"/>
        <v>45.007131411667338</v>
      </c>
    </row>
    <row r="37" spans="1:18" x14ac:dyDescent="0.2">
      <c r="A37" s="164" t="s">
        <v>30</v>
      </c>
      <c r="B37" s="105"/>
      <c r="C37" s="72"/>
      <c r="D37" s="72"/>
      <c r="E37" s="72"/>
      <c r="F37" s="72"/>
      <c r="G37" s="72"/>
      <c r="H37" s="72"/>
      <c r="I37" s="72"/>
      <c r="K37" s="164" t="s">
        <v>30</v>
      </c>
      <c r="L37" s="105"/>
      <c r="M37" s="30"/>
      <c r="N37" s="30"/>
      <c r="O37" s="30"/>
      <c r="P37" s="30"/>
      <c r="Q37" s="30"/>
      <c r="R37" s="70"/>
    </row>
    <row r="38" spans="1:18" x14ac:dyDescent="0.2">
      <c r="A38" s="165"/>
      <c r="B38" s="105" t="s">
        <v>27</v>
      </c>
      <c r="C38" s="115">
        <v>370020</v>
      </c>
      <c r="D38" s="115">
        <v>282767</v>
      </c>
      <c r="E38" s="115">
        <v>66329</v>
      </c>
      <c r="F38" s="115">
        <v>20924</v>
      </c>
      <c r="G38" s="115">
        <v>67383</v>
      </c>
      <c r="H38" s="115">
        <v>91218</v>
      </c>
      <c r="I38" s="72">
        <v>528622</v>
      </c>
      <c r="K38" s="165"/>
      <c r="L38" s="105" t="s">
        <v>27</v>
      </c>
      <c r="M38" s="30">
        <f t="shared" si="4"/>
        <v>69.997086765212188</v>
      </c>
      <c r="N38" s="30">
        <f t="shared" si="3"/>
        <v>53.491341639205324</v>
      </c>
      <c r="O38" s="30">
        <f t="shared" si="3"/>
        <v>12.547529236391977</v>
      </c>
      <c r="P38" s="30">
        <f t="shared" si="3"/>
        <v>3.9582158896148858</v>
      </c>
      <c r="Q38" s="30">
        <f t="shared" si="3"/>
        <v>12.746915565375637</v>
      </c>
      <c r="R38" s="70">
        <f t="shared" si="3"/>
        <v>17.255808498322054</v>
      </c>
    </row>
    <row r="39" spans="1:18" x14ac:dyDescent="0.2">
      <c r="A39" s="165"/>
      <c r="B39" s="24" t="s">
        <v>46</v>
      </c>
      <c r="C39" s="72">
        <v>14199</v>
      </c>
      <c r="D39" s="72">
        <v>12084</v>
      </c>
      <c r="E39" s="72">
        <v>1322</v>
      </c>
      <c r="F39" s="72">
        <v>793</v>
      </c>
      <c r="G39" s="72">
        <v>3307</v>
      </c>
      <c r="H39" s="72">
        <v>10965</v>
      </c>
      <c r="I39" s="72">
        <v>28471</v>
      </c>
      <c r="K39" s="165"/>
      <c r="L39" s="24" t="s">
        <v>46</v>
      </c>
      <c r="M39" s="30">
        <f t="shared" si="4"/>
        <v>49.871799374802428</v>
      </c>
      <c r="N39" s="30">
        <f t="shared" si="3"/>
        <v>42.443187805135054</v>
      </c>
      <c r="O39" s="30">
        <f t="shared" si="3"/>
        <v>4.6433212742790904</v>
      </c>
      <c r="P39" s="30">
        <f t="shared" si="3"/>
        <v>2.7852902953882896</v>
      </c>
      <c r="Q39" s="30">
        <f t="shared" si="3"/>
        <v>11.615327877489374</v>
      </c>
      <c r="R39" s="70">
        <f t="shared" si="3"/>
        <v>38.512872747708194</v>
      </c>
    </row>
    <row r="40" spans="1:18" x14ac:dyDescent="0.2">
      <c r="A40" s="166"/>
      <c r="B40" s="32" t="s">
        <v>28</v>
      </c>
      <c r="C40" s="72">
        <v>28000</v>
      </c>
      <c r="D40" s="72">
        <v>24221</v>
      </c>
      <c r="E40" s="72">
        <v>2659</v>
      </c>
      <c r="F40" s="72">
        <v>1120</v>
      </c>
      <c r="G40" s="72">
        <v>7311</v>
      </c>
      <c r="H40" s="72">
        <v>29735</v>
      </c>
      <c r="I40" s="72">
        <v>65046</v>
      </c>
      <c r="K40" s="166"/>
      <c r="L40" s="32" t="s">
        <v>28</v>
      </c>
      <c r="M40" s="30">
        <f t="shared" si="4"/>
        <v>43.046459428711984</v>
      </c>
      <c r="N40" s="30">
        <f t="shared" si="3"/>
        <v>37.23672477938689</v>
      </c>
      <c r="O40" s="30">
        <f t="shared" si="3"/>
        <v>4.0878762721766133</v>
      </c>
      <c r="P40" s="30">
        <f t="shared" si="3"/>
        <v>1.7218583771484794</v>
      </c>
      <c r="Q40" s="30">
        <f t="shared" si="3"/>
        <v>11.239738031546906</v>
      </c>
      <c r="R40" s="70">
        <f t="shared" si="3"/>
        <v>45.713802539741103</v>
      </c>
    </row>
    <row r="41" spans="1:18" x14ac:dyDescent="0.2">
      <c r="A41" s="14"/>
      <c r="B41" s="71"/>
      <c r="C41" s="71"/>
      <c r="D41" s="71"/>
      <c r="E41" s="71"/>
      <c r="F41" s="71"/>
      <c r="G41" s="71"/>
      <c r="H41" s="71"/>
      <c r="I41" s="71">
        <f>SUM(I34:I40)</f>
        <v>1148947</v>
      </c>
      <c r="K41" s="14"/>
      <c r="L41" s="31"/>
      <c r="M41" s="31"/>
      <c r="N41" s="31"/>
      <c r="O41" s="31"/>
      <c r="P41" s="31"/>
      <c r="Q41" s="31"/>
    </row>
    <row r="43" spans="1:18" ht="27" customHeight="1" x14ac:dyDescent="0.2">
      <c r="A43" s="174" t="s">
        <v>89</v>
      </c>
      <c r="B43" s="174"/>
      <c r="C43" s="174"/>
      <c r="D43" s="174"/>
      <c r="E43" s="174"/>
      <c r="F43" s="174"/>
      <c r="G43" s="174"/>
      <c r="H43" s="174"/>
      <c r="I43" s="174"/>
      <c r="K43" s="174" t="s">
        <v>89</v>
      </c>
      <c r="L43" s="174"/>
      <c r="M43" s="174"/>
      <c r="N43" s="174"/>
      <c r="O43" s="174"/>
      <c r="P43" s="174"/>
      <c r="Q43" s="174"/>
      <c r="R43" s="174"/>
    </row>
    <row r="44" spans="1:18" ht="32.25" customHeight="1" x14ac:dyDescent="0.2">
      <c r="A44" s="155" t="s">
        <v>37</v>
      </c>
      <c r="B44" s="155" t="s">
        <v>10</v>
      </c>
      <c r="C44" s="151" t="s">
        <v>0</v>
      </c>
      <c r="D44" s="151" t="s">
        <v>1</v>
      </c>
      <c r="E44" s="151" t="s">
        <v>2</v>
      </c>
      <c r="F44" s="151"/>
      <c r="G44" s="151" t="s">
        <v>3</v>
      </c>
      <c r="H44" s="151" t="s">
        <v>4</v>
      </c>
      <c r="I44" s="172" t="s">
        <v>67</v>
      </c>
      <c r="K44" s="155" t="s">
        <v>37</v>
      </c>
      <c r="L44" s="155" t="s">
        <v>10</v>
      </c>
      <c r="M44" s="151" t="s">
        <v>0</v>
      </c>
      <c r="N44" s="151" t="s">
        <v>1</v>
      </c>
      <c r="O44" s="151" t="s">
        <v>2</v>
      </c>
      <c r="P44" s="151"/>
      <c r="Q44" s="151" t="s">
        <v>3</v>
      </c>
      <c r="R44" s="151" t="s">
        <v>4</v>
      </c>
    </row>
    <row r="45" spans="1:18" x14ac:dyDescent="0.2">
      <c r="A45" s="156"/>
      <c r="B45" s="156"/>
      <c r="C45" s="151"/>
      <c r="D45" s="151"/>
      <c r="E45" s="102" t="s">
        <v>6</v>
      </c>
      <c r="F45" s="102" t="s">
        <v>5</v>
      </c>
      <c r="G45" s="151"/>
      <c r="H45" s="151"/>
      <c r="I45" s="173"/>
      <c r="K45" s="156"/>
      <c r="L45" s="156"/>
      <c r="M45" s="151"/>
      <c r="N45" s="151"/>
      <c r="O45" s="102" t="s">
        <v>6</v>
      </c>
      <c r="P45" s="102" t="s">
        <v>5</v>
      </c>
      <c r="Q45" s="151"/>
      <c r="R45" s="151"/>
    </row>
    <row r="46" spans="1:18" x14ac:dyDescent="0.2">
      <c r="A46" s="161" t="s">
        <v>27</v>
      </c>
      <c r="B46" s="4"/>
      <c r="C46" s="103"/>
      <c r="D46" s="103"/>
      <c r="E46" s="103"/>
      <c r="F46" s="103"/>
      <c r="G46" s="103"/>
      <c r="H46" s="103"/>
      <c r="I46" s="72"/>
      <c r="K46" s="161" t="s">
        <v>27</v>
      </c>
      <c r="L46" s="24"/>
      <c r="M46" s="103"/>
      <c r="N46" s="103"/>
      <c r="O46" s="103"/>
      <c r="P46" s="103"/>
      <c r="Q46" s="103"/>
      <c r="R46" s="103"/>
    </row>
    <row r="47" spans="1:18" x14ac:dyDescent="0.2">
      <c r="A47" s="162"/>
      <c r="B47" s="24" t="s">
        <v>35</v>
      </c>
      <c r="C47" s="72">
        <v>397347</v>
      </c>
      <c r="D47" s="72">
        <v>347665</v>
      </c>
      <c r="E47" s="72">
        <v>40618</v>
      </c>
      <c r="F47" s="72">
        <v>9064</v>
      </c>
      <c r="G47" s="72">
        <v>17413</v>
      </c>
      <c r="H47" s="72">
        <v>61952</v>
      </c>
      <c r="I47" s="72">
        <v>476712</v>
      </c>
      <c r="J47" s="12"/>
      <c r="K47" s="162"/>
      <c r="L47" s="24" t="s">
        <v>35</v>
      </c>
      <c r="M47" s="30">
        <f>C47/$I47*100</f>
        <v>83.351583345919551</v>
      </c>
      <c r="N47" s="30">
        <f t="shared" ref="N47:R53" si="5">D47/$I47*100</f>
        <v>72.929777307892394</v>
      </c>
      <c r="O47" s="30">
        <f t="shared" si="5"/>
        <v>8.5204484049069453</v>
      </c>
      <c r="P47" s="30">
        <f t="shared" si="5"/>
        <v>1.9013576331202067</v>
      </c>
      <c r="Q47" s="30">
        <f t="shared" si="5"/>
        <v>3.6527295306180672</v>
      </c>
      <c r="R47" s="70">
        <f t="shared" si="5"/>
        <v>12.995687123462385</v>
      </c>
    </row>
    <row r="48" spans="1:18" x14ac:dyDescent="0.2">
      <c r="A48" s="162"/>
      <c r="B48" s="24" t="s">
        <v>36</v>
      </c>
      <c r="C48" s="72">
        <v>2044</v>
      </c>
      <c r="D48" s="72">
        <v>1491</v>
      </c>
      <c r="E48" s="72">
        <v>198</v>
      </c>
      <c r="F48" s="72">
        <v>356</v>
      </c>
      <c r="G48" s="72">
        <v>1830</v>
      </c>
      <c r="H48" s="72">
        <v>19150</v>
      </c>
      <c r="I48" s="72">
        <v>23025</v>
      </c>
      <c r="J48" s="12"/>
      <c r="K48" s="162"/>
      <c r="L48" s="24" t="s">
        <v>36</v>
      </c>
      <c r="M48" s="30">
        <f t="shared" ref="M48:N53" si="6">C48/$I48*100</f>
        <v>8.8773072747014119</v>
      </c>
      <c r="N48" s="30">
        <f t="shared" si="5"/>
        <v>6.4755700325732901</v>
      </c>
      <c r="O48" s="30">
        <f t="shared" si="5"/>
        <v>0.85993485342019549</v>
      </c>
      <c r="P48" s="30">
        <f t="shared" si="5"/>
        <v>1.5461454940282302</v>
      </c>
      <c r="Q48" s="30">
        <f t="shared" si="5"/>
        <v>7.9478827361563518</v>
      </c>
      <c r="R48" s="30">
        <f t="shared" si="5"/>
        <v>83.170466883821931</v>
      </c>
    </row>
    <row r="49" spans="1:18" x14ac:dyDescent="0.2">
      <c r="A49" s="163"/>
      <c r="B49" s="24" t="s">
        <v>8</v>
      </c>
      <c r="C49" s="72">
        <v>268456</v>
      </c>
      <c r="D49" s="72">
        <v>172467</v>
      </c>
      <c r="E49" s="72">
        <v>70170</v>
      </c>
      <c r="F49" s="72">
        <v>25819</v>
      </c>
      <c r="G49" s="72">
        <v>120897</v>
      </c>
      <c r="H49" s="72">
        <v>128636</v>
      </c>
      <c r="I49" s="72">
        <v>517989</v>
      </c>
      <c r="J49" s="12"/>
      <c r="K49" s="163"/>
      <c r="L49" s="24" t="s">
        <v>8</v>
      </c>
      <c r="M49" s="30">
        <f t="shared" si="6"/>
        <v>51.826583189990515</v>
      </c>
      <c r="N49" s="30">
        <f>D49/$I49*100</f>
        <v>33.295494691972223</v>
      </c>
      <c r="O49" s="30">
        <f t="shared" si="5"/>
        <v>13.546619715862693</v>
      </c>
      <c r="P49" s="30">
        <f t="shared" si="5"/>
        <v>4.9844687821556057</v>
      </c>
      <c r="Q49" s="30">
        <f t="shared" si="5"/>
        <v>23.339684819561807</v>
      </c>
      <c r="R49" s="70">
        <f t="shared" si="5"/>
        <v>24.833731990447674</v>
      </c>
    </row>
    <row r="50" spans="1:18" ht="15" x14ac:dyDescent="0.25">
      <c r="A50" s="164" t="s">
        <v>46</v>
      </c>
      <c r="B50" s="4"/>
      <c r="C50" s="72"/>
      <c r="D50" s="72"/>
      <c r="E50" s="72"/>
      <c r="F50" s="72"/>
      <c r="G50" s="72"/>
      <c r="H50" s="72"/>
      <c r="I50" s="124"/>
      <c r="J50" s="12"/>
      <c r="K50" s="164" t="s">
        <v>46</v>
      </c>
      <c r="L50" s="24"/>
      <c r="M50" s="30"/>
      <c r="N50" s="30"/>
      <c r="O50" s="30"/>
      <c r="P50" s="30"/>
      <c r="Q50" s="30"/>
      <c r="R50" s="70"/>
    </row>
    <row r="51" spans="1:18" x14ac:dyDescent="0.2">
      <c r="A51" s="165"/>
      <c r="B51" s="24" t="s">
        <v>35</v>
      </c>
      <c r="C51" s="72">
        <v>21019</v>
      </c>
      <c r="D51" s="72">
        <v>19318</v>
      </c>
      <c r="E51" s="72">
        <v>1298</v>
      </c>
      <c r="F51" s="72">
        <v>403</v>
      </c>
      <c r="G51" s="72">
        <v>1193</v>
      </c>
      <c r="H51" s="72">
        <v>10080</v>
      </c>
      <c r="I51" s="72">
        <v>32292</v>
      </c>
      <c r="J51" s="12"/>
      <c r="K51" s="165"/>
      <c r="L51" s="24" t="s">
        <v>35</v>
      </c>
      <c r="M51" s="30">
        <f t="shared" si="6"/>
        <v>65.090424873033569</v>
      </c>
      <c r="N51" s="30">
        <f t="shared" si="6"/>
        <v>59.822866344605472</v>
      </c>
      <c r="O51" s="30">
        <f t="shared" si="5"/>
        <v>4.0195714108757583</v>
      </c>
      <c r="P51" s="30">
        <f t="shared" si="5"/>
        <v>1.2479871175523349</v>
      </c>
      <c r="Q51" s="30">
        <f t="shared" si="5"/>
        <v>3.6944134770221728</v>
      </c>
      <c r="R51" s="70">
        <f t="shared" si="5"/>
        <v>31.215161649944257</v>
      </c>
    </row>
    <row r="52" spans="1:18" x14ac:dyDescent="0.2">
      <c r="A52" s="165"/>
      <c r="B52" s="24" t="s">
        <v>36</v>
      </c>
      <c r="C52" s="72">
        <v>1050</v>
      </c>
      <c r="D52" s="72">
        <v>787</v>
      </c>
      <c r="E52" s="72">
        <v>97</v>
      </c>
      <c r="F52" s="72">
        <v>165</v>
      </c>
      <c r="G52" s="72">
        <v>537</v>
      </c>
      <c r="H52" s="72">
        <v>5728</v>
      </c>
      <c r="I52" s="72">
        <v>7315</v>
      </c>
      <c r="J52" s="12"/>
      <c r="K52" s="165"/>
      <c r="L52" s="24" t="s">
        <v>36</v>
      </c>
      <c r="M52" s="30">
        <f t="shared" si="6"/>
        <v>14.354066985645932</v>
      </c>
      <c r="N52" s="30">
        <f t="shared" si="6"/>
        <v>10.758714969241286</v>
      </c>
      <c r="O52" s="30">
        <f t="shared" si="5"/>
        <v>1.3260423786739577</v>
      </c>
      <c r="P52" s="30">
        <f t="shared" si="5"/>
        <v>2.2556390977443606</v>
      </c>
      <c r="Q52" s="30">
        <f t="shared" si="5"/>
        <v>7.3410799726589202</v>
      </c>
      <c r="R52" s="70">
        <f t="shared" si="5"/>
        <v>78.304853041695139</v>
      </c>
    </row>
    <row r="53" spans="1:18" x14ac:dyDescent="0.2">
      <c r="A53" s="166"/>
      <c r="B53" s="24" t="s">
        <v>8</v>
      </c>
      <c r="C53" s="72">
        <v>13586</v>
      </c>
      <c r="D53" s="72">
        <v>10804</v>
      </c>
      <c r="E53" s="72">
        <v>1690</v>
      </c>
      <c r="F53" s="72">
        <v>1092</v>
      </c>
      <c r="G53" s="72">
        <v>6010</v>
      </c>
      <c r="H53" s="72">
        <v>11979</v>
      </c>
      <c r="I53" s="72">
        <v>31575</v>
      </c>
      <c r="J53" s="12"/>
      <c r="K53" s="166"/>
      <c r="L53" s="24" t="s">
        <v>8</v>
      </c>
      <c r="M53" s="30">
        <f t="shared" si="6"/>
        <v>43.027711797308001</v>
      </c>
      <c r="N53" s="30">
        <f t="shared" si="6"/>
        <v>34.216943784639746</v>
      </c>
      <c r="O53" s="30">
        <f t="shared" si="5"/>
        <v>5.3523357086302452</v>
      </c>
      <c r="P53" s="30">
        <f t="shared" si="5"/>
        <v>3.4584323040380047</v>
      </c>
      <c r="Q53" s="30">
        <f t="shared" si="5"/>
        <v>19.034045922406968</v>
      </c>
      <c r="R53" s="70">
        <f t="shared" si="5"/>
        <v>37.938242280285031</v>
      </c>
    </row>
    <row r="54" spans="1:18" ht="15" x14ac:dyDescent="0.25">
      <c r="A54" s="161" t="s">
        <v>28</v>
      </c>
      <c r="B54" s="4"/>
      <c r="C54" s="72"/>
      <c r="D54" s="72"/>
      <c r="E54" s="72"/>
      <c r="F54" s="72"/>
      <c r="G54" s="72"/>
      <c r="H54" s="72"/>
      <c r="I54" s="124"/>
      <c r="K54" s="161" t="s">
        <v>28</v>
      </c>
      <c r="L54" s="4"/>
      <c r="M54" s="30"/>
      <c r="N54" s="30"/>
      <c r="O54" s="30"/>
      <c r="P54" s="30"/>
      <c r="Q54" s="30"/>
      <c r="R54" s="70"/>
    </row>
    <row r="55" spans="1:18" x14ac:dyDescent="0.2">
      <c r="A55" s="162"/>
      <c r="B55" s="24" t="s">
        <v>35</v>
      </c>
      <c r="C55" s="72">
        <v>22059</v>
      </c>
      <c r="D55" s="72">
        <v>20765</v>
      </c>
      <c r="E55" s="72">
        <v>977</v>
      </c>
      <c r="F55" s="72">
        <v>317</v>
      </c>
      <c r="G55" s="72">
        <v>1409</v>
      </c>
      <c r="H55" s="72">
        <v>10218</v>
      </c>
      <c r="I55" s="72">
        <v>33686</v>
      </c>
      <c r="J55" s="12"/>
      <c r="K55" s="162"/>
      <c r="L55" s="24" t="s">
        <v>35</v>
      </c>
      <c r="M55" s="30">
        <f>C55/$I55*100</f>
        <v>65.484177403075464</v>
      </c>
      <c r="N55" s="30">
        <f t="shared" ref="N55:R57" si="7">D55/$I55*100</f>
        <v>61.642818975241944</v>
      </c>
      <c r="O55" s="30">
        <f t="shared" si="7"/>
        <v>2.9003146707831147</v>
      </c>
      <c r="P55" s="30">
        <f t="shared" si="7"/>
        <v>0.94104375705040666</v>
      </c>
      <c r="Q55" s="30">
        <f t="shared" si="7"/>
        <v>4.1827465415899781</v>
      </c>
      <c r="R55" s="70">
        <f t="shared" si="7"/>
        <v>30.333076055334562</v>
      </c>
    </row>
    <row r="56" spans="1:18" x14ac:dyDescent="0.2">
      <c r="A56" s="162"/>
      <c r="B56" s="24" t="s">
        <v>36</v>
      </c>
      <c r="C56" s="72">
        <v>10804</v>
      </c>
      <c r="D56" s="72">
        <v>9481</v>
      </c>
      <c r="E56" s="72">
        <v>675</v>
      </c>
      <c r="F56" s="72">
        <v>648</v>
      </c>
      <c r="G56" s="72">
        <v>3026</v>
      </c>
      <c r="H56" s="72">
        <v>26241</v>
      </c>
      <c r="I56" s="72">
        <v>40071</v>
      </c>
      <c r="J56" s="12"/>
      <c r="K56" s="162"/>
      <c r="L56" s="24" t="s">
        <v>36</v>
      </c>
      <c r="M56" s="30">
        <f>C56/$I56*100</f>
        <v>26.96214219759926</v>
      </c>
      <c r="N56" s="30">
        <f t="shared" si="7"/>
        <v>23.660502607871027</v>
      </c>
      <c r="O56" s="30">
        <f t="shared" si="7"/>
        <v>1.6845099947593023</v>
      </c>
      <c r="P56" s="30">
        <f t="shared" si="7"/>
        <v>1.6171295949689302</v>
      </c>
      <c r="Q56" s="30">
        <f t="shared" si="7"/>
        <v>7.5515959172468863</v>
      </c>
      <c r="R56" s="70">
        <f t="shared" si="7"/>
        <v>65.486261885153851</v>
      </c>
    </row>
    <row r="57" spans="1:18" x14ac:dyDescent="0.2">
      <c r="A57" s="163"/>
      <c r="B57" s="24" t="s">
        <v>8</v>
      </c>
      <c r="C57" s="72">
        <v>26608</v>
      </c>
      <c r="D57" s="72">
        <v>21710</v>
      </c>
      <c r="E57" s="72">
        <v>3514</v>
      </c>
      <c r="F57" s="72">
        <v>1384</v>
      </c>
      <c r="G57" s="72">
        <v>9421</v>
      </c>
      <c r="H57" s="72">
        <v>22991</v>
      </c>
      <c r="I57" s="72">
        <v>59020</v>
      </c>
      <c r="J57" s="12"/>
      <c r="K57" s="163"/>
      <c r="L57" s="24" t="s">
        <v>8</v>
      </c>
      <c r="M57" s="30">
        <f>C57/$I57*100</f>
        <v>45.08302270416808</v>
      </c>
      <c r="N57" s="30">
        <f t="shared" si="7"/>
        <v>36.784140969162998</v>
      </c>
      <c r="O57" s="30">
        <f t="shared" si="7"/>
        <v>5.9539139274822093</v>
      </c>
      <c r="P57" s="30">
        <f t="shared" si="7"/>
        <v>2.3449678075228735</v>
      </c>
      <c r="Q57" s="30">
        <f t="shared" si="7"/>
        <v>15.962385631989157</v>
      </c>
      <c r="R57" s="70">
        <f t="shared" si="7"/>
        <v>38.954591663842763</v>
      </c>
    </row>
    <row r="58" spans="1:18" x14ac:dyDescent="0.2">
      <c r="A58" s="33"/>
      <c r="B58" s="14"/>
      <c r="C58" s="71"/>
      <c r="D58" s="71"/>
      <c r="E58" s="71"/>
      <c r="F58" s="71"/>
      <c r="G58" s="71"/>
      <c r="H58" s="71"/>
      <c r="I58" s="71">
        <f>SUM(I47:I57)</f>
        <v>1221685</v>
      </c>
      <c r="K58" s="33"/>
      <c r="L58" s="14"/>
      <c r="M58" s="31"/>
      <c r="N58" s="31"/>
      <c r="O58" s="31"/>
      <c r="P58" s="31"/>
      <c r="Q58" s="31"/>
      <c r="R58" s="5"/>
    </row>
    <row r="59" spans="1:18" x14ac:dyDescent="0.2">
      <c r="A59" s="33"/>
      <c r="B59" s="14"/>
      <c r="C59" s="71"/>
      <c r="D59" s="71"/>
      <c r="E59" s="71"/>
      <c r="F59" s="71"/>
      <c r="G59" s="71"/>
      <c r="H59" s="71"/>
      <c r="K59" s="33"/>
      <c r="L59" s="14"/>
      <c r="M59" s="31"/>
      <c r="N59" s="31"/>
      <c r="O59" s="31"/>
      <c r="P59" s="31"/>
      <c r="Q59" s="31"/>
      <c r="R59" s="5"/>
    </row>
    <row r="60" spans="1:18" ht="33" customHeight="1" x14ac:dyDescent="0.2">
      <c r="A60" s="174" t="s">
        <v>90</v>
      </c>
      <c r="B60" s="174"/>
      <c r="C60" s="174"/>
      <c r="D60" s="174"/>
      <c r="E60" s="174"/>
      <c r="F60" s="174"/>
      <c r="G60" s="174"/>
      <c r="H60" s="174"/>
      <c r="I60" s="174"/>
      <c r="K60" s="174" t="s">
        <v>90</v>
      </c>
      <c r="L60" s="174"/>
      <c r="M60" s="174"/>
      <c r="N60" s="174"/>
      <c r="O60" s="174"/>
      <c r="P60" s="174"/>
      <c r="Q60" s="174"/>
      <c r="R60" s="174"/>
    </row>
    <row r="61" spans="1:18" ht="32.25" customHeight="1" x14ac:dyDescent="0.2">
      <c r="A61" s="155" t="s">
        <v>37</v>
      </c>
      <c r="B61" s="155" t="s">
        <v>10</v>
      </c>
      <c r="C61" s="172" t="s">
        <v>0</v>
      </c>
      <c r="D61" s="172" t="s">
        <v>1</v>
      </c>
      <c r="E61" s="176" t="s">
        <v>2</v>
      </c>
      <c r="F61" s="177"/>
      <c r="G61" s="172" t="s">
        <v>3</v>
      </c>
      <c r="H61" s="172" t="s">
        <v>4</v>
      </c>
      <c r="I61" s="172" t="s">
        <v>67</v>
      </c>
      <c r="K61" s="155" t="s">
        <v>37</v>
      </c>
      <c r="L61" s="155" t="s">
        <v>10</v>
      </c>
      <c r="M61" s="172" t="s">
        <v>0</v>
      </c>
      <c r="N61" s="172" t="s">
        <v>1</v>
      </c>
      <c r="O61" s="176" t="s">
        <v>2</v>
      </c>
      <c r="P61" s="177"/>
      <c r="Q61" s="172" t="s">
        <v>3</v>
      </c>
      <c r="R61" s="172" t="s">
        <v>4</v>
      </c>
    </row>
    <row r="62" spans="1:18" x14ac:dyDescent="0.2">
      <c r="A62" s="156"/>
      <c r="B62" s="156"/>
      <c r="C62" s="173"/>
      <c r="D62" s="173"/>
      <c r="E62" s="102" t="s">
        <v>6</v>
      </c>
      <c r="F62" s="102" t="s">
        <v>5</v>
      </c>
      <c r="G62" s="173"/>
      <c r="H62" s="173"/>
      <c r="I62" s="173"/>
      <c r="K62" s="156"/>
      <c r="L62" s="156"/>
      <c r="M62" s="173"/>
      <c r="N62" s="173"/>
      <c r="O62" s="102" t="s">
        <v>6</v>
      </c>
      <c r="P62" s="102" t="s">
        <v>5</v>
      </c>
      <c r="Q62" s="173"/>
      <c r="R62" s="173"/>
    </row>
    <row r="63" spans="1:18" x14ac:dyDescent="0.2">
      <c r="A63" s="161" t="s">
        <v>27</v>
      </c>
      <c r="B63" s="4"/>
      <c r="C63" s="103"/>
      <c r="D63" s="103"/>
      <c r="E63" s="103"/>
      <c r="F63" s="103"/>
      <c r="G63" s="103"/>
      <c r="H63" s="103"/>
      <c r="I63" s="72"/>
      <c r="K63" s="161" t="s">
        <v>27</v>
      </c>
      <c r="L63" s="24"/>
      <c r="M63" s="103"/>
      <c r="N63" s="103"/>
      <c r="O63" s="103"/>
      <c r="P63" s="103"/>
      <c r="Q63" s="103"/>
      <c r="R63" s="103"/>
    </row>
    <row r="64" spans="1:18" x14ac:dyDescent="0.2">
      <c r="A64" s="162"/>
      <c r="B64" s="24" t="s">
        <v>35</v>
      </c>
      <c r="C64" s="72">
        <v>155611</v>
      </c>
      <c r="D64" s="72">
        <v>137215</v>
      </c>
      <c r="E64" s="72">
        <v>14876</v>
      </c>
      <c r="F64" s="72">
        <v>3520</v>
      </c>
      <c r="G64" s="72">
        <v>8730</v>
      </c>
      <c r="H64" s="72">
        <v>30811</v>
      </c>
      <c r="I64" s="72">
        <v>195152</v>
      </c>
      <c r="J64" s="12"/>
      <c r="K64" s="162"/>
      <c r="L64" s="24" t="s">
        <v>35</v>
      </c>
      <c r="M64" s="30">
        <f>C64/$I64*100</f>
        <v>79.73835779289989</v>
      </c>
      <c r="N64" s="30">
        <f t="shared" ref="N64:R66" si="8">D64/$I64*100</f>
        <v>70.311859473641064</v>
      </c>
      <c r="O64" s="30">
        <f>E64/$I64*100</f>
        <v>7.6227760924817574</v>
      </c>
      <c r="P64" s="30">
        <f>F64/$I64*100</f>
        <v>1.8037222267770763</v>
      </c>
      <c r="Q64" s="30">
        <f t="shared" si="8"/>
        <v>4.4734360908420108</v>
      </c>
      <c r="R64" s="70">
        <f t="shared" si="8"/>
        <v>15.788206116258097</v>
      </c>
    </row>
    <row r="65" spans="1:18" x14ac:dyDescent="0.2">
      <c r="A65" s="162"/>
      <c r="B65" s="24" t="s">
        <v>36</v>
      </c>
      <c r="C65" s="72">
        <v>858</v>
      </c>
      <c r="D65" s="72">
        <v>675</v>
      </c>
      <c r="E65" s="72">
        <v>74</v>
      </c>
      <c r="F65" s="72">
        <v>110</v>
      </c>
      <c r="G65" s="72">
        <v>813</v>
      </c>
      <c r="H65" s="72">
        <v>9040</v>
      </c>
      <c r="I65" s="72">
        <v>10712</v>
      </c>
      <c r="J65" s="12"/>
      <c r="K65" s="162"/>
      <c r="L65" s="24" t="s">
        <v>36</v>
      </c>
      <c r="M65" s="30">
        <f>C65/$I65*100</f>
        <v>8.009708737864079</v>
      </c>
      <c r="N65" s="30">
        <f t="shared" si="8"/>
        <v>6.3013442867811795</v>
      </c>
      <c r="O65" s="30">
        <f t="shared" ref="O65:O74" si="9">E65/$I65*100</f>
        <v>0.69081404032860338</v>
      </c>
      <c r="P65" s="30">
        <f t="shared" ref="P65:P74" si="10">F65/$I65*100</f>
        <v>1.0268857356235996</v>
      </c>
      <c r="Q65" s="30">
        <f t="shared" si="8"/>
        <v>7.5896191187453317</v>
      </c>
      <c r="R65" s="70">
        <f t="shared" si="8"/>
        <v>84.391336818521296</v>
      </c>
    </row>
    <row r="66" spans="1:18" ht="18" customHeight="1" x14ac:dyDescent="0.2">
      <c r="A66" s="163"/>
      <c r="B66" s="24" t="s">
        <v>8</v>
      </c>
      <c r="C66" s="72">
        <v>109502</v>
      </c>
      <c r="D66" s="72">
        <v>73811</v>
      </c>
      <c r="E66" s="72">
        <v>26073</v>
      </c>
      <c r="F66" s="72">
        <v>9619</v>
      </c>
      <c r="G66" s="72">
        <v>57754</v>
      </c>
      <c r="H66" s="72">
        <v>62632</v>
      </c>
      <c r="I66" s="72">
        <v>229888</v>
      </c>
      <c r="J66" s="12"/>
      <c r="K66" s="163"/>
      <c r="L66" s="24" t="s">
        <v>8</v>
      </c>
      <c r="M66" s="30">
        <f>C66/$I66*100</f>
        <v>47.632760300668153</v>
      </c>
      <c r="N66" s="30">
        <f>D66/$I66*100</f>
        <v>32.107374025612472</v>
      </c>
      <c r="O66" s="30">
        <f t="shared" si="9"/>
        <v>11.34160982739421</v>
      </c>
      <c r="P66" s="30">
        <f t="shared" si="10"/>
        <v>4.1842114420935408</v>
      </c>
      <c r="Q66" s="30">
        <f t="shared" si="8"/>
        <v>25.122668429844097</v>
      </c>
      <c r="R66" s="70">
        <f t="shared" si="8"/>
        <v>27.24457126948775</v>
      </c>
    </row>
    <row r="67" spans="1:18" x14ac:dyDescent="0.2">
      <c r="A67" s="164" t="s">
        <v>46</v>
      </c>
      <c r="B67" s="4"/>
      <c r="C67" s="72"/>
      <c r="D67" s="72"/>
      <c r="E67" s="72"/>
      <c r="F67" s="72"/>
      <c r="G67" s="72"/>
      <c r="H67" s="72"/>
      <c r="I67" s="72"/>
      <c r="J67" s="12"/>
      <c r="K67" s="164" t="s">
        <v>46</v>
      </c>
      <c r="L67" s="24"/>
      <c r="M67" s="30"/>
      <c r="N67" s="30"/>
      <c r="O67" s="30"/>
      <c r="P67" s="30"/>
      <c r="Q67" s="30"/>
      <c r="R67" s="70"/>
    </row>
    <row r="68" spans="1:18" x14ac:dyDescent="0.2">
      <c r="A68" s="165"/>
      <c r="B68" s="24" t="s">
        <v>35</v>
      </c>
      <c r="C68" s="72">
        <v>9195</v>
      </c>
      <c r="D68" s="72">
        <v>8321</v>
      </c>
      <c r="E68" s="72">
        <v>674</v>
      </c>
      <c r="F68" s="72">
        <v>200</v>
      </c>
      <c r="G68" s="72">
        <v>645</v>
      </c>
      <c r="H68" s="72">
        <v>5000</v>
      </c>
      <c r="I68" s="72">
        <v>14841</v>
      </c>
      <c r="J68" s="12"/>
      <c r="K68" s="165"/>
      <c r="L68" s="24" t="s">
        <v>35</v>
      </c>
      <c r="M68" s="30">
        <f t="shared" ref="M68:R70" si="11">C68/$I68*100</f>
        <v>61.956741459470386</v>
      </c>
      <c r="N68" s="30">
        <f t="shared" si="11"/>
        <v>56.067650427868742</v>
      </c>
      <c r="O68" s="30">
        <f t="shared" si="9"/>
        <v>4.5414729465669428</v>
      </c>
      <c r="P68" s="30">
        <f t="shared" si="10"/>
        <v>1.3476180850347013</v>
      </c>
      <c r="Q68" s="30">
        <f t="shared" si="11"/>
        <v>4.3460683242369109</v>
      </c>
      <c r="R68" s="70">
        <f t="shared" si="11"/>
        <v>33.69045212586753</v>
      </c>
    </row>
    <row r="69" spans="1:18" x14ac:dyDescent="0.2">
      <c r="A69" s="165"/>
      <c r="B69" s="24" t="s">
        <v>36</v>
      </c>
      <c r="C69" s="72">
        <v>483</v>
      </c>
      <c r="D69" s="72">
        <v>353</v>
      </c>
      <c r="E69" s="72">
        <v>48</v>
      </c>
      <c r="F69" s="72">
        <v>83</v>
      </c>
      <c r="G69" s="72">
        <v>267</v>
      </c>
      <c r="H69" s="72">
        <v>2909</v>
      </c>
      <c r="I69" s="72">
        <v>3659</v>
      </c>
      <c r="J69" s="12"/>
      <c r="K69" s="165"/>
      <c r="L69" s="24" t="s">
        <v>36</v>
      </c>
      <c r="M69" s="30">
        <f t="shared" si="11"/>
        <v>13.200327958458596</v>
      </c>
      <c r="N69" s="30">
        <f t="shared" si="11"/>
        <v>9.6474446570101122</v>
      </c>
      <c r="O69" s="30">
        <f t="shared" si="9"/>
        <v>1.3118338343809786</v>
      </c>
      <c r="P69" s="30">
        <f t="shared" si="10"/>
        <v>2.2683793386171085</v>
      </c>
      <c r="Q69" s="30">
        <f t="shared" si="11"/>
        <v>7.2970757037441922</v>
      </c>
      <c r="R69" s="70">
        <f t="shared" si="11"/>
        <v>79.502596337797215</v>
      </c>
    </row>
    <row r="70" spans="1:18" x14ac:dyDescent="0.2">
      <c r="A70" s="166"/>
      <c r="B70" s="24" t="s">
        <v>8</v>
      </c>
      <c r="C70" s="72">
        <v>6386</v>
      </c>
      <c r="D70" s="72">
        <v>5039</v>
      </c>
      <c r="E70" s="72">
        <v>833</v>
      </c>
      <c r="F70" s="72">
        <v>515</v>
      </c>
      <c r="G70" s="72">
        <v>3101</v>
      </c>
      <c r="H70" s="72">
        <v>6251</v>
      </c>
      <c r="I70" s="72">
        <v>15739</v>
      </c>
      <c r="J70" s="12"/>
      <c r="K70" s="166"/>
      <c r="L70" s="24" t="s">
        <v>8</v>
      </c>
      <c r="M70" s="30">
        <f t="shared" si="11"/>
        <v>40.574369400851388</v>
      </c>
      <c r="N70" s="30">
        <f t="shared" si="11"/>
        <v>32.016011182413109</v>
      </c>
      <c r="O70" s="30">
        <f t="shared" si="9"/>
        <v>5.2925852976682126</v>
      </c>
      <c r="P70" s="30">
        <f t="shared" si="10"/>
        <v>3.2721265645847897</v>
      </c>
      <c r="Q70" s="30">
        <f t="shared" si="11"/>
        <v>19.702649469470742</v>
      </c>
      <c r="R70" s="70">
        <f t="shared" si="11"/>
        <v>39.716627485863143</v>
      </c>
    </row>
    <row r="71" spans="1:18" x14ac:dyDescent="0.2">
      <c r="A71" s="161" t="s">
        <v>28</v>
      </c>
      <c r="B71" s="4"/>
      <c r="C71" s="72"/>
      <c r="D71" s="72"/>
      <c r="E71" s="72"/>
      <c r="F71" s="72"/>
      <c r="G71" s="72"/>
      <c r="H71" s="72"/>
      <c r="I71" s="72"/>
      <c r="K71" s="161" t="s">
        <v>28</v>
      </c>
      <c r="L71" s="4"/>
      <c r="M71" s="30"/>
      <c r="N71" s="30"/>
      <c r="O71" s="30"/>
      <c r="P71" s="30"/>
      <c r="Q71" s="30"/>
      <c r="R71" s="70"/>
    </row>
    <row r="72" spans="1:18" x14ac:dyDescent="0.2">
      <c r="A72" s="162"/>
      <c r="B72" s="24" t="s">
        <v>35</v>
      </c>
      <c r="C72" s="72">
        <v>10390</v>
      </c>
      <c r="D72" s="72">
        <v>9716</v>
      </c>
      <c r="E72" s="72">
        <v>515</v>
      </c>
      <c r="F72" s="72">
        <v>160</v>
      </c>
      <c r="G72" s="72">
        <v>659</v>
      </c>
      <c r="H72" s="72">
        <v>5244</v>
      </c>
      <c r="I72" s="72">
        <v>16293</v>
      </c>
      <c r="J72" s="12"/>
      <c r="K72" s="162"/>
      <c r="L72" s="24" t="s">
        <v>35</v>
      </c>
      <c r="M72" s="30">
        <f>C72/$I72*100</f>
        <v>63.769717056404595</v>
      </c>
      <c r="N72" s="30">
        <f t="shared" ref="N72:R74" si="12">D72/$I72*100</f>
        <v>59.63297121463205</v>
      </c>
      <c r="O72" s="30">
        <f t="shared" si="9"/>
        <v>3.1608666298410357</v>
      </c>
      <c r="P72" s="30">
        <f t="shared" si="10"/>
        <v>0.98201681703799171</v>
      </c>
      <c r="Q72" s="30">
        <f t="shared" si="12"/>
        <v>4.0446817651752287</v>
      </c>
      <c r="R72" s="70">
        <f t="shared" si="12"/>
        <v>32.185601178420178</v>
      </c>
    </row>
    <row r="73" spans="1:18" x14ac:dyDescent="0.2">
      <c r="A73" s="162"/>
      <c r="B73" s="24" t="s">
        <v>36</v>
      </c>
      <c r="C73" s="72">
        <v>4264</v>
      </c>
      <c r="D73" s="72">
        <v>3545</v>
      </c>
      <c r="E73" s="72">
        <v>306</v>
      </c>
      <c r="F73" s="72">
        <v>413</v>
      </c>
      <c r="G73" s="72">
        <v>1238</v>
      </c>
      <c r="H73" s="72">
        <v>10506</v>
      </c>
      <c r="I73" s="72">
        <v>16009</v>
      </c>
      <c r="J73" s="12"/>
      <c r="K73" s="162"/>
      <c r="L73" s="24" t="s">
        <v>36</v>
      </c>
      <c r="M73" s="30">
        <f>C73/$I73*100</f>
        <v>26.6350178024861</v>
      </c>
      <c r="N73" s="30">
        <f t="shared" si="12"/>
        <v>22.143794115809857</v>
      </c>
      <c r="O73" s="30">
        <f t="shared" si="9"/>
        <v>1.9114248235367604</v>
      </c>
      <c r="P73" s="30">
        <f t="shared" si="10"/>
        <v>2.5797988631394841</v>
      </c>
      <c r="Q73" s="30">
        <f t="shared" si="12"/>
        <v>7.7331501030670244</v>
      </c>
      <c r="R73" s="70">
        <f t="shared" si="12"/>
        <v>65.625585608095449</v>
      </c>
    </row>
    <row r="74" spans="1:18" x14ac:dyDescent="0.2">
      <c r="A74" s="163"/>
      <c r="B74" s="24" t="s">
        <v>8</v>
      </c>
      <c r="C74" s="72">
        <v>10654</v>
      </c>
      <c r="D74" s="72">
        <v>8595</v>
      </c>
      <c r="E74" s="72">
        <v>1486</v>
      </c>
      <c r="F74" s="72">
        <v>573</v>
      </c>
      <c r="G74" s="72">
        <v>4015</v>
      </c>
      <c r="H74" s="72">
        <v>9785</v>
      </c>
      <c r="I74" s="72">
        <v>24453</v>
      </c>
      <c r="J74" s="12"/>
      <c r="K74" s="163"/>
      <c r="L74" s="24" t="s">
        <v>8</v>
      </c>
      <c r="M74" s="30">
        <f>C74/$I74*100</f>
        <v>43.569296200875144</v>
      </c>
      <c r="N74" s="30">
        <f t="shared" si="12"/>
        <v>35.149061464850938</v>
      </c>
      <c r="O74" s="30">
        <f t="shared" si="9"/>
        <v>6.0769639717008141</v>
      </c>
      <c r="P74" s="30">
        <f t="shared" si="10"/>
        <v>2.3432707643233961</v>
      </c>
      <c r="Q74" s="30">
        <f t="shared" si="12"/>
        <v>16.419253261358524</v>
      </c>
      <c r="R74" s="70">
        <f t="shared" si="12"/>
        <v>40.015540015540012</v>
      </c>
    </row>
    <row r="75" spans="1:18" x14ac:dyDescent="0.2">
      <c r="A75" s="33"/>
      <c r="B75" s="14"/>
      <c r="C75" s="71"/>
      <c r="D75" s="71"/>
      <c r="E75" s="71"/>
      <c r="F75" s="71"/>
      <c r="G75" s="71"/>
      <c r="H75" s="71"/>
      <c r="I75" s="71">
        <f>SUM(I64:I74)</f>
        <v>526746</v>
      </c>
      <c r="K75" s="33"/>
      <c r="L75" s="14"/>
      <c r="M75" s="31"/>
      <c r="N75" s="31"/>
      <c r="O75" s="31"/>
      <c r="P75" s="31"/>
      <c r="Q75" s="31"/>
      <c r="R75" s="5"/>
    </row>
    <row r="76" spans="1:18" x14ac:dyDescent="0.2">
      <c r="A76" s="33"/>
      <c r="B76" s="14"/>
      <c r="C76" s="71"/>
      <c r="D76" s="71"/>
      <c r="E76" s="71"/>
      <c r="F76" s="71"/>
      <c r="G76" s="71"/>
      <c r="H76" s="71"/>
      <c r="K76" s="33"/>
      <c r="L76" s="14"/>
      <c r="M76" s="31"/>
      <c r="N76" s="31"/>
      <c r="O76" s="31"/>
      <c r="P76" s="31"/>
      <c r="Q76" s="31"/>
      <c r="R76" s="5"/>
    </row>
    <row r="77" spans="1:18" ht="27" customHeight="1" x14ac:dyDescent="0.2">
      <c r="A77" s="174" t="s">
        <v>91</v>
      </c>
      <c r="B77" s="174"/>
      <c r="C77" s="174"/>
      <c r="D77" s="174"/>
      <c r="E77" s="174"/>
      <c r="F77" s="174"/>
      <c r="G77" s="174"/>
      <c r="H77" s="174"/>
      <c r="I77" s="174"/>
      <c r="K77" s="174" t="s">
        <v>91</v>
      </c>
      <c r="L77" s="174"/>
      <c r="M77" s="174"/>
      <c r="N77" s="174"/>
      <c r="O77" s="174"/>
      <c r="P77" s="174"/>
      <c r="Q77" s="174"/>
      <c r="R77" s="174"/>
    </row>
    <row r="78" spans="1:18" ht="32.25" customHeight="1" x14ac:dyDescent="0.2">
      <c r="A78" s="155" t="s">
        <v>37</v>
      </c>
      <c r="B78" s="155" t="s">
        <v>10</v>
      </c>
      <c r="C78" s="172" t="s">
        <v>0</v>
      </c>
      <c r="D78" s="172" t="s">
        <v>1</v>
      </c>
      <c r="E78" s="176" t="s">
        <v>2</v>
      </c>
      <c r="F78" s="177"/>
      <c r="G78" s="172" t="s">
        <v>3</v>
      </c>
      <c r="H78" s="172" t="s">
        <v>4</v>
      </c>
      <c r="I78" s="172" t="s">
        <v>67</v>
      </c>
      <c r="K78" s="155" t="s">
        <v>37</v>
      </c>
      <c r="L78" s="155" t="s">
        <v>10</v>
      </c>
      <c r="M78" s="172" t="s">
        <v>0</v>
      </c>
      <c r="N78" s="172" t="s">
        <v>1</v>
      </c>
      <c r="O78" s="176" t="s">
        <v>2</v>
      </c>
      <c r="P78" s="177"/>
      <c r="Q78" s="172" t="s">
        <v>3</v>
      </c>
      <c r="R78" s="172" t="s">
        <v>4</v>
      </c>
    </row>
    <row r="79" spans="1:18" x14ac:dyDescent="0.2">
      <c r="A79" s="156"/>
      <c r="B79" s="156"/>
      <c r="C79" s="173"/>
      <c r="D79" s="173"/>
      <c r="E79" s="102" t="s">
        <v>6</v>
      </c>
      <c r="F79" s="102" t="s">
        <v>5</v>
      </c>
      <c r="G79" s="173"/>
      <c r="H79" s="173"/>
      <c r="I79" s="173"/>
      <c r="K79" s="156"/>
      <c r="L79" s="156"/>
      <c r="M79" s="173"/>
      <c r="N79" s="173"/>
      <c r="O79" s="102" t="s">
        <v>6</v>
      </c>
      <c r="P79" s="102" t="s">
        <v>5</v>
      </c>
      <c r="Q79" s="173"/>
      <c r="R79" s="173"/>
    </row>
    <row r="80" spans="1:18" x14ac:dyDescent="0.2">
      <c r="A80" s="161" t="s">
        <v>27</v>
      </c>
      <c r="B80" s="4"/>
      <c r="C80" s="103"/>
      <c r="D80" s="103"/>
      <c r="E80" s="103"/>
      <c r="F80" s="103"/>
      <c r="G80" s="103"/>
      <c r="H80" s="103"/>
      <c r="I80" s="72"/>
      <c r="K80" s="161" t="s">
        <v>27</v>
      </c>
      <c r="L80" s="24"/>
      <c r="M80" s="103"/>
      <c r="N80" s="103"/>
      <c r="O80" s="103"/>
      <c r="P80" s="103"/>
      <c r="Q80" s="103"/>
      <c r="R80" s="103"/>
    </row>
    <row r="81" spans="1:18" x14ac:dyDescent="0.2">
      <c r="A81" s="162"/>
      <c r="B81" s="24" t="s">
        <v>35</v>
      </c>
      <c r="C81" s="72">
        <v>221427</v>
      </c>
      <c r="D81" s="72">
        <v>191917</v>
      </c>
      <c r="E81" s="72">
        <v>24275</v>
      </c>
      <c r="F81" s="72">
        <v>5236</v>
      </c>
      <c r="G81" s="72">
        <v>7800</v>
      </c>
      <c r="H81" s="72">
        <v>25536</v>
      </c>
      <c r="I81" s="72">
        <v>254763</v>
      </c>
      <c r="J81" s="12"/>
      <c r="K81" s="162"/>
      <c r="L81" s="24" t="s">
        <v>35</v>
      </c>
      <c r="M81" s="30">
        <f>C81/$I81*100</f>
        <v>86.914897375207545</v>
      </c>
      <c r="N81" s="30">
        <f t="shared" ref="N81:R83" si="13">D81/$I81*100</f>
        <v>75.331582686653874</v>
      </c>
      <c r="O81" s="30">
        <f>E81/$I81*100</f>
        <v>9.5284637094083529</v>
      </c>
      <c r="P81" s="30">
        <f>F81/$I81*100</f>
        <v>2.0552435008223329</v>
      </c>
      <c r="Q81" s="30">
        <f t="shared" si="13"/>
        <v>3.0616690806749802</v>
      </c>
      <c r="R81" s="70">
        <f t="shared" si="13"/>
        <v>10.023433544117474</v>
      </c>
    </row>
    <row r="82" spans="1:18" x14ac:dyDescent="0.2">
      <c r="A82" s="162"/>
      <c r="B82" s="24" t="s">
        <v>36</v>
      </c>
      <c r="C82" s="72">
        <v>1116</v>
      </c>
      <c r="D82" s="72">
        <v>764</v>
      </c>
      <c r="E82" s="72">
        <v>120</v>
      </c>
      <c r="F82" s="72">
        <v>232</v>
      </c>
      <c r="G82" s="72">
        <v>971</v>
      </c>
      <c r="H82" s="72">
        <v>8411</v>
      </c>
      <c r="I82" s="72">
        <v>10498</v>
      </c>
      <c r="J82" s="12"/>
      <c r="K82" s="162"/>
      <c r="L82" s="24" t="s">
        <v>36</v>
      </c>
      <c r="M82" s="30">
        <f>C82/$I82*100</f>
        <v>10.630596304057915</v>
      </c>
      <c r="N82" s="30">
        <f t="shared" si="13"/>
        <v>7.2775766812726239</v>
      </c>
      <c r="O82" s="30">
        <f t="shared" ref="O82:O91" si="14">E82/$I82*100</f>
        <v>1.143074871404077</v>
      </c>
      <c r="P82" s="30">
        <f t="shared" ref="P82:P91" si="15">F82/$I82*100</f>
        <v>2.2099447513812152</v>
      </c>
      <c r="Q82" s="30">
        <f t="shared" si="13"/>
        <v>9.249380834444656</v>
      </c>
      <c r="R82" s="70">
        <f t="shared" si="13"/>
        <v>80.120022861497432</v>
      </c>
    </row>
    <row r="83" spans="1:18" x14ac:dyDescent="0.2">
      <c r="A83" s="163"/>
      <c r="B83" s="24" t="s">
        <v>8</v>
      </c>
      <c r="C83" s="72">
        <v>147472</v>
      </c>
      <c r="D83" s="72">
        <v>90086</v>
      </c>
      <c r="E83" s="72">
        <v>41935</v>
      </c>
      <c r="F83" s="72">
        <v>15451</v>
      </c>
      <c r="G83" s="72">
        <v>58608</v>
      </c>
      <c r="H83" s="72">
        <v>57247</v>
      </c>
      <c r="I83" s="72">
        <v>263328</v>
      </c>
      <c r="J83" s="12"/>
      <c r="K83" s="163"/>
      <c r="L83" s="24" t="s">
        <v>8</v>
      </c>
      <c r="M83" s="30">
        <f>C83/$I83*100</f>
        <v>56.003159557661931</v>
      </c>
      <c r="N83" s="30">
        <f>D83/$I83*100</f>
        <v>34.210566289950179</v>
      </c>
      <c r="O83" s="30">
        <f t="shared" si="14"/>
        <v>15.925006076072426</v>
      </c>
      <c r="P83" s="30">
        <f t="shared" si="15"/>
        <v>5.8675871916393243</v>
      </c>
      <c r="Q83" s="30">
        <f t="shared" si="13"/>
        <v>22.256653299307327</v>
      </c>
      <c r="R83" s="70">
        <f t="shared" si="13"/>
        <v>21.739807388504069</v>
      </c>
    </row>
    <row r="84" spans="1:18" x14ac:dyDescent="0.2">
      <c r="A84" s="164" t="s">
        <v>46</v>
      </c>
      <c r="B84" s="4"/>
      <c r="C84" s="72"/>
      <c r="D84" s="72"/>
      <c r="E84" s="72"/>
      <c r="F84" s="72"/>
      <c r="G84" s="72"/>
      <c r="H84" s="72"/>
      <c r="I84" s="72"/>
      <c r="J84" s="12"/>
      <c r="K84" s="164" t="s">
        <v>46</v>
      </c>
      <c r="L84" s="24"/>
      <c r="M84" s="30"/>
      <c r="N84" s="30"/>
      <c r="O84" s="30"/>
      <c r="P84" s="30"/>
      <c r="Q84" s="30"/>
      <c r="R84" s="70"/>
    </row>
    <row r="85" spans="1:18" x14ac:dyDescent="0.2">
      <c r="A85" s="165"/>
      <c r="B85" s="24" t="s">
        <v>35</v>
      </c>
      <c r="C85" s="72">
        <v>7979</v>
      </c>
      <c r="D85" s="72">
        <v>7291</v>
      </c>
      <c r="E85" s="72">
        <v>510</v>
      </c>
      <c r="F85" s="72">
        <v>178</v>
      </c>
      <c r="G85" s="72">
        <v>361</v>
      </c>
      <c r="H85" s="72">
        <v>3892</v>
      </c>
      <c r="I85" s="72">
        <v>12232</v>
      </c>
      <c r="J85" s="12"/>
      <c r="K85" s="165"/>
      <c r="L85" s="24" t="s">
        <v>35</v>
      </c>
      <c r="M85" s="30">
        <f t="shared" ref="M85:R87" si="16">C85/$I85*100</f>
        <v>65.2305428384565</v>
      </c>
      <c r="N85" s="30">
        <f t="shared" si="16"/>
        <v>59.60595160235448</v>
      </c>
      <c r="O85" s="30">
        <f t="shared" si="14"/>
        <v>4.1693917593198169</v>
      </c>
      <c r="P85" s="30">
        <f t="shared" si="15"/>
        <v>1.4551994767822107</v>
      </c>
      <c r="Q85" s="30">
        <f t="shared" si="16"/>
        <v>2.9512753433616741</v>
      </c>
      <c r="R85" s="70">
        <f t="shared" si="16"/>
        <v>31.818181818181817</v>
      </c>
    </row>
    <row r="86" spans="1:18" x14ac:dyDescent="0.2">
      <c r="A86" s="165"/>
      <c r="B86" s="24" t="s">
        <v>36</v>
      </c>
      <c r="C86" s="72">
        <v>452</v>
      </c>
      <c r="D86" s="72">
        <v>333</v>
      </c>
      <c r="E86" s="72">
        <v>47</v>
      </c>
      <c r="F86" s="72">
        <v>73</v>
      </c>
      <c r="G86" s="72">
        <v>260</v>
      </c>
      <c r="H86" s="72">
        <v>2325</v>
      </c>
      <c r="I86" s="72">
        <v>3037</v>
      </c>
      <c r="J86" s="12"/>
      <c r="K86" s="165"/>
      <c r="L86" s="24" t="s">
        <v>36</v>
      </c>
      <c r="M86" s="30">
        <f t="shared" si="16"/>
        <v>14.883108330589398</v>
      </c>
      <c r="N86" s="30">
        <f t="shared" si="16"/>
        <v>10.96476786302272</v>
      </c>
      <c r="O86" s="30">
        <f t="shared" si="14"/>
        <v>1.5475798485347383</v>
      </c>
      <c r="P86" s="30">
        <f t="shared" si="15"/>
        <v>2.4036878498518273</v>
      </c>
      <c r="Q86" s="30">
        <f t="shared" si="16"/>
        <v>8.5610800131708924</v>
      </c>
      <c r="R86" s="70">
        <f t="shared" si="16"/>
        <v>76.555811656239712</v>
      </c>
    </row>
    <row r="87" spans="1:18" x14ac:dyDescent="0.2">
      <c r="A87" s="166"/>
      <c r="B87" s="24" t="s">
        <v>8</v>
      </c>
      <c r="C87" s="72">
        <v>5766</v>
      </c>
      <c r="D87" s="72">
        <v>4459</v>
      </c>
      <c r="E87" s="72">
        <v>765</v>
      </c>
      <c r="F87" s="72">
        <v>542</v>
      </c>
      <c r="G87" s="72">
        <v>2684</v>
      </c>
      <c r="H87" s="72">
        <v>4744</v>
      </c>
      <c r="I87" s="72">
        <v>13193</v>
      </c>
      <c r="J87" s="12"/>
      <c r="K87" s="166"/>
      <c r="L87" s="24" t="s">
        <v>8</v>
      </c>
      <c r="M87" s="30">
        <f t="shared" si="16"/>
        <v>43.70499507314485</v>
      </c>
      <c r="N87" s="30">
        <f t="shared" si="16"/>
        <v>33.798226332145838</v>
      </c>
      <c r="O87" s="30">
        <f t="shared" si="14"/>
        <v>5.7985295232320171</v>
      </c>
      <c r="P87" s="30">
        <f t="shared" si="15"/>
        <v>4.1082392177669975</v>
      </c>
      <c r="Q87" s="30">
        <f t="shared" si="16"/>
        <v>20.344121882816644</v>
      </c>
      <c r="R87" s="70">
        <f t="shared" si="16"/>
        <v>35.958462821193052</v>
      </c>
    </row>
    <row r="88" spans="1:18" x14ac:dyDescent="0.2">
      <c r="A88" s="161" t="s">
        <v>28</v>
      </c>
      <c r="B88" s="4"/>
      <c r="C88" s="72"/>
      <c r="D88" s="72"/>
      <c r="E88" s="72"/>
      <c r="F88" s="72"/>
      <c r="G88" s="72"/>
      <c r="H88" s="72"/>
      <c r="I88" s="72"/>
      <c r="K88" s="161" t="s">
        <v>28</v>
      </c>
      <c r="L88" s="4"/>
      <c r="M88" s="30"/>
      <c r="N88" s="30"/>
      <c r="O88" s="30"/>
      <c r="P88" s="30"/>
      <c r="Q88" s="30"/>
      <c r="R88" s="70"/>
    </row>
    <row r="89" spans="1:18" x14ac:dyDescent="0.2">
      <c r="A89" s="162"/>
      <c r="B89" s="24" t="s">
        <v>35</v>
      </c>
      <c r="C89" s="72">
        <v>8201</v>
      </c>
      <c r="D89" s="72">
        <v>7673</v>
      </c>
      <c r="E89" s="72">
        <v>393</v>
      </c>
      <c r="F89" s="72">
        <v>135</v>
      </c>
      <c r="G89" s="72">
        <v>507</v>
      </c>
      <c r="H89" s="72">
        <v>4045</v>
      </c>
      <c r="I89" s="72">
        <v>12752</v>
      </c>
      <c r="J89" s="12"/>
      <c r="K89" s="162"/>
      <c r="L89" s="24" t="s">
        <v>35</v>
      </c>
      <c r="M89" s="30">
        <f>C89/$I89*100</f>
        <v>64.311480552070265</v>
      </c>
      <c r="N89" s="30">
        <f t="shared" ref="N89:R91" si="17">D89/$I89*100</f>
        <v>60.170953575909657</v>
      </c>
      <c r="O89" s="30">
        <f t="shared" si="14"/>
        <v>3.081869510664994</v>
      </c>
      <c r="P89" s="30">
        <f t="shared" si="15"/>
        <v>1.0586574654956085</v>
      </c>
      <c r="Q89" s="30">
        <f t="shared" si="17"/>
        <v>3.9758469259723963</v>
      </c>
      <c r="R89" s="70">
        <f t="shared" si="17"/>
        <v>31.720514429109159</v>
      </c>
    </row>
    <row r="90" spans="1:18" x14ac:dyDescent="0.2">
      <c r="A90" s="162"/>
      <c r="B90" s="24" t="s">
        <v>36</v>
      </c>
      <c r="C90" s="72">
        <v>5753</v>
      </c>
      <c r="D90" s="72">
        <v>5205</v>
      </c>
      <c r="E90" s="72">
        <v>343</v>
      </c>
      <c r="F90" s="72">
        <v>205</v>
      </c>
      <c r="G90" s="72">
        <v>1703</v>
      </c>
      <c r="H90" s="72">
        <v>13882</v>
      </c>
      <c r="I90" s="72">
        <v>21338</v>
      </c>
      <c r="J90" s="12"/>
      <c r="K90" s="162"/>
      <c r="L90" s="24" t="s">
        <v>36</v>
      </c>
      <c r="M90" s="30">
        <f>C90/$I90*100</f>
        <v>26.961289717874216</v>
      </c>
      <c r="N90" s="30">
        <f t="shared" si="17"/>
        <v>24.393101509044897</v>
      </c>
      <c r="O90" s="30">
        <f t="shared" si="14"/>
        <v>1.6074608679351392</v>
      </c>
      <c r="P90" s="30">
        <f t="shared" si="15"/>
        <v>0.96072734089417933</v>
      </c>
      <c r="Q90" s="30">
        <f t="shared" si="17"/>
        <v>7.9810666416721343</v>
      </c>
      <c r="R90" s="70">
        <f t="shared" si="17"/>
        <v>65.057643640453648</v>
      </c>
    </row>
    <row r="91" spans="1:18" x14ac:dyDescent="0.2">
      <c r="A91" s="163"/>
      <c r="B91" s="24" t="s">
        <v>8</v>
      </c>
      <c r="C91" s="72">
        <v>14042</v>
      </c>
      <c r="D91" s="72">
        <v>11341</v>
      </c>
      <c r="E91" s="72">
        <v>1921</v>
      </c>
      <c r="F91" s="72">
        <v>780</v>
      </c>
      <c r="G91" s="72">
        <v>5096</v>
      </c>
      <c r="H91" s="72">
        <v>11776</v>
      </c>
      <c r="I91" s="72">
        <v>30913</v>
      </c>
      <c r="J91" s="12"/>
      <c r="K91" s="163"/>
      <c r="L91" s="24" t="s">
        <v>8</v>
      </c>
      <c r="M91" s="30">
        <f>C91/$I91*100</f>
        <v>45.424255167728788</v>
      </c>
      <c r="N91" s="30">
        <f t="shared" si="17"/>
        <v>36.686830783165661</v>
      </c>
      <c r="O91" s="30">
        <f t="shared" si="14"/>
        <v>6.2142140846892895</v>
      </c>
      <c r="P91" s="30">
        <f t="shared" si="15"/>
        <v>2.5232102998738393</v>
      </c>
      <c r="Q91" s="30">
        <f t="shared" si="17"/>
        <v>16.48497395917575</v>
      </c>
      <c r="R91" s="70">
        <f t="shared" si="17"/>
        <v>38.0940057580953</v>
      </c>
    </row>
    <row r="92" spans="1:18" x14ac:dyDescent="0.2">
      <c r="A92" s="6"/>
      <c r="B92" s="14"/>
      <c r="C92" s="71"/>
      <c r="D92" s="71"/>
      <c r="E92" s="71"/>
      <c r="F92" s="71"/>
      <c r="G92" s="71"/>
      <c r="H92" s="71"/>
      <c r="I92" s="71">
        <f>SUM(I81:I91)</f>
        <v>622054</v>
      </c>
      <c r="K92" s="33"/>
      <c r="L92" s="14"/>
      <c r="M92" s="31"/>
      <c r="N92" s="31"/>
      <c r="O92" s="31"/>
      <c r="P92" s="31"/>
      <c r="Q92" s="31"/>
      <c r="R92" s="5"/>
    </row>
  </sheetData>
  <mergeCells count="135">
    <mergeCell ref="A77:I77"/>
    <mergeCell ref="K77:R77"/>
    <mergeCell ref="A88:A91"/>
    <mergeCell ref="K88:K91"/>
    <mergeCell ref="Q78:Q79"/>
    <mergeCell ref="R78:R79"/>
    <mergeCell ref="A80:A83"/>
    <mergeCell ref="K80:K83"/>
    <mergeCell ref="A84:A87"/>
    <mergeCell ref="K84:K87"/>
    <mergeCell ref="H78:H79"/>
    <mergeCell ref="K78:K79"/>
    <mergeCell ref="L78:L79"/>
    <mergeCell ref="M78:M79"/>
    <mergeCell ref="N78:N79"/>
    <mergeCell ref="O78:P78"/>
    <mergeCell ref="A78:A79"/>
    <mergeCell ref="B78:B79"/>
    <mergeCell ref="C78:C79"/>
    <mergeCell ref="D78:D79"/>
    <mergeCell ref="E78:F78"/>
    <mergeCell ref="G78:G79"/>
    <mergeCell ref="I78:I79"/>
    <mergeCell ref="A71:A74"/>
    <mergeCell ref="K71:K74"/>
    <mergeCell ref="Q61:Q62"/>
    <mergeCell ref="R61:R62"/>
    <mergeCell ref="A63:A66"/>
    <mergeCell ref="K63:K66"/>
    <mergeCell ref="A67:A70"/>
    <mergeCell ref="K67:K70"/>
    <mergeCell ref="H61:H62"/>
    <mergeCell ref="K61:K62"/>
    <mergeCell ref="L61:L62"/>
    <mergeCell ref="M61:M62"/>
    <mergeCell ref="N61:N62"/>
    <mergeCell ref="O61:P61"/>
    <mergeCell ref="I61:I62"/>
    <mergeCell ref="A61:A62"/>
    <mergeCell ref="B61:B62"/>
    <mergeCell ref="C61:C62"/>
    <mergeCell ref="D61:D62"/>
    <mergeCell ref="E61:F61"/>
    <mergeCell ref="G61:G62"/>
    <mergeCell ref="A46:A49"/>
    <mergeCell ref="K46:K49"/>
    <mergeCell ref="A50:A53"/>
    <mergeCell ref="K50:K53"/>
    <mergeCell ref="A54:A57"/>
    <mergeCell ref="K54:K57"/>
    <mergeCell ref="A60:I60"/>
    <mergeCell ref="K60:R60"/>
    <mergeCell ref="C44:C45"/>
    <mergeCell ref="D44:D45"/>
    <mergeCell ref="E44:F44"/>
    <mergeCell ref="G44:G45"/>
    <mergeCell ref="H44:H45"/>
    <mergeCell ref="K44:K45"/>
    <mergeCell ref="I44:I45"/>
    <mergeCell ref="A33:A36"/>
    <mergeCell ref="K33:K36"/>
    <mergeCell ref="A37:A40"/>
    <mergeCell ref="K37:K40"/>
    <mergeCell ref="H31:H32"/>
    <mergeCell ref="K31:K32"/>
    <mergeCell ref="L31:L32"/>
    <mergeCell ref="M31:M32"/>
    <mergeCell ref="N31:N32"/>
    <mergeCell ref="A31:A32"/>
    <mergeCell ref="B31:B32"/>
    <mergeCell ref="A43:I43"/>
    <mergeCell ref="K43:R43"/>
    <mergeCell ref="L44:L45"/>
    <mergeCell ref="M44:M45"/>
    <mergeCell ref="N44:N45"/>
    <mergeCell ref="O44:P44"/>
    <mergeCell ref="Q44:Q45"/>
    <mergeCell ref="R44:R45"/>
    <mergeCell ref="A44:A45"/>
    <mergeCell ref="B44:B45"/>
    <mergeCell ref="C31:C32"/>
    <mergeCell ref="D31:D32"/>
    <mergeCell ref="E31:F31"/>
    <mergeCell ref="G31:G32"/>
    <mergeCell ref="I31:I32"/>
    <mergeCell ref="M22:M23"/>
    <mergeCell ref="N22:O22"/>
    <mergeCell ref="P22:P23"/>
    <mergeCell ref="Q22:Q23"/>
    <mergeCell ref="K30:R30"/>
    <mergeCell ref="A30:I30"/>
    <mergeCell ref="Q31:Q32"/>
    <mergeCell ref="R31:R32"/>
    <mergeCell ref="O31:P31"/>
    <mergeCell ref="K21:Q21"/>
    <mergeCell ref="A22:A23"/>
    <mergeCell ref="B22:B23"/>
    <mergeCell ref="C22:C23"/>
    <mergeCell ref="D22:E22"/>
    <mergeCell ref="F22:F23"/>
    <mergeCell ref="G22:G23"/>
    <mergeCell ref="K22:K23"/>
    <mergeCell ref="L22:L23"/>
    <mergeCell ref="H22:H23"/>
    <mergeCell ref="A21:H21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  <mergeCell ref="H14:H15"/>
    <mergeCell ref="M5:M6"/>
    <mergeCell ref="N5:O5"/>
    <mergeCell ref="P5:P6"/>
    <mergeCell ref="Q5:Q6"/>
    <mergeCell ref="K13:Q13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  <mergeCell ref="A4:H4"/>
    <mergeCell ref="A13:H1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92"/>
  <sheetViews>
    <sheetView zoomScaleNormal="100" workbookViewId="0">
      <selection activeCell="AG25" sqref="AG25"/>
    </sheetView>
  </sheetViews>
  <sheetFormatPr defaultRowHeight="12.75" x14ac:dyDescent="0.2"/>
  <cols>
    <col min="1" max="1" width="15.7109375" style="69" customWidth="1"/>
    <col min="2" max="2" width="16.28515625" style="69" customWidth="1"/>
    <col min="3" max="10" width="13" style="69" customWidth="1"/>
    <col min="11" max="11" width="8.85546875" style="71" customWidth="1"/>
    <col min="12" max="12" width="9.140625" style="69"/>
    <col min="13" max="13" width="15.7109375" style="69" customWidth="1"/>
    <col min="14" max="14" width="16.28515625" style="69" customWidth="1"/>
    <col min="15" max="22" width="13" style="69" customWidth="1"/>
    <col min="23" max="23" width="9.140625" style="69"/>
    <col min="24" max="16384" width="9.140625" style="7"/>
  </cols>
  <sheetData>
    <row r="1" spans="1:23" ht="15" x14ac:dyDescent="0.25">
      <c r="A1" s="14" t="s">
        <v>43</v>
      </c>
      <c r="G1" s="120"/>
      <c r="M1" s="14" t="s">
        <v>43</v>
      </c>
    </row>
    <row r="2" spans="1:23" ht="15" x14ac:dyDescent="0.25">
      <c r="A2" s="14"/>
      <c r="M2" s="119"/>
      <c r="N2" s="119"/>
      <c r="O2" s="119"/>
    </row>
    <row r="4" spans="1:23" ht="12.75" customHeight="1" x14ac:dyDescent="0.2">
      <c r="A4" s="180" t="s">
        <v>94</v>
      </c>
      <c r="B4" s="180"/>
      <c r="C4" s="180"/>
      <c r="D4" s="180"/>
      <c r="E4" s="180"/>
      <c r="F4" s="180"/>
      <c r="G4" s="180"/>
      <c r="H4" s="180"/>
      <c r="I4" s="180"/>
      <c r="J4" s="180"/>
      <c r="M4" s="174" t="s">
        <v>94</v>
      </c>
      <c r="N4" s="152"/>
      <c r="O4" s="152"/>
      <c r="P4" s="152"/>
      <c r="Q4" s="152"/>
      <c r="R4" s="152"/>
      <c r="S4" s="152"/>
      <c r="T4" s="152"/>
      <c r="U4" s="152"/>
    </row>
    <row r="5" spans="1:23" ht="30.75" customHeight="1" x14ac:dyDescent="0.2">
      <c r="A5" s="150"/>
      <c r="B5" s="151" t="s">
        <v>0</v>
      </c>
      <c r="C5" s="151" t="s">
        <v>19</v>
      </c>
      <c r="D5" s="176" t="s">
        <v>20</v>
      </c>
      <c r="E5" s="177"/>
      <c r="F5" s="151" t="s">
        <v>11</v>
      </c>
      <c r="G5" s="151" t="s">
        <v>33</v>
      </c>
      <c r="H5" s="151" t="s">
        <v>3</v>
      </c>
      <c r="I5" s="151" t="s">
        <v>4</v>
      </c>
      <c r="J5" s="172" t="s">
        <v>67</v>
      </c>
      <c r="M5" s="150"/>
      <c r="N5" s="151" t="s">
        <v>0</v>
      </c>
      <c r="O5" s="151" t="s">
        <v>19</v>
      </c>
      <c r="P5" s="176" t="s">
        <v>20</v>
      </c>
      <c r="Q5" s="177"/>
      <c r="R5" s="151" t="s">
        <v>11</v>
      </c>
      <c r="S5" s="151" t="s">
        <v>12</v>
      </c>
      <c r="T5" s="151" t="s">
        <v>3</v>
      </c>
      <c r="U5" s="151" t="s">
        <v>4</v>
      </c>
    </row>
    <row r="6" spans="1:23" x14ac:dyDescent="0.2">
      <c r="A6" s="150"/>
      <c r="B6" s="151"/>
      <c r="C6" s="151"/>
      <c r="D6" s="102" t="s">
        <v>5</v>
      </c>
      <c r="E6" s="102" t="s">
        <v>6</v>
      </c>
      <c r="F6" s="151"/>
      <c r="G6" s="151"/>
      <c r="H6" s="151"/>
      <c r="I6" s="151"/>
      <c r="J6" s="173"/>
      <c r="M6" s="150"/>
      <c r="N6" s="151"/>
      <c r="O6" s="151"/>
      <c r="P6" s="102" t="s">
        <v>5</v>
      </c>
      <c r="Q6" s="102" t="s">
        <v>6</v>
      </c>
      <c r="R6" s="151"/>
      <c r="S6" s="151"/>
      <c r="T6" s="151"/>
      <c r="U6" s="151"/>
    </row>
    <row r="7" spans="1:23" x14ac:dyDescent="0.2">
      <c r="A7" s="24" t="s">
        <v>7</v>
      </c>
      <c r="B7" s="72">
        <v>427841</v>
      </c>
      <c r="C7" s="72">
        <v>290421</v>
      </c>
      <c r="D7" s="72">
        <v>36129</v>
      </c>
      <c r="E7" s="72">
        <v>101292</v>
      </c>
      <c r="F7" s="72">
        <v>72420</v>
      </c>
      <c r="G7" s="72">
        <v>173712</v>
      </c>
      <c r="H7" s="72">
        <v>172050</v>
      </c>
      <c r="I7" s="72">
        <v>488921</v>
      </c>
      <c r="J7" s="93">
        <v>1088813</v>
      </c>
      <c r="M7" s="24" t="s">
        <v>7</v>
      </c>
      <c r="N7" s="38">
        <f t="shared" ref="N7:U10" si="0">B7/$J7*100</f>
        <v>39.294258977436897</v>
      </c>
      <c r="O7" s="38">
        <f t="shared" si="0"/>
        <v>26.673175283542722</v>
      </c>
      <c r="P7" s="38">
        <f t="shared" si="0"/>
        <v>3.3182006460246161</v>
      </c>
      <c r="Q7" s="38">
        <f t="shared" si="0"/>
        <v>9.3029748910051584</v>
      </c>
      <c r="R7" s="38">
        <f t="shared" si="0"/>
        <v>6.6512798800161281</v>
      </c>
      <c r="S7" s="38">
        <f t="shared" si="0"/>
        <v>15.954254771021287</v>
      </c>
      <c r="T7" s="38">
        <f t="shared" si="0"/>
        <v>15.801611479657204</v>
      </c>
      <c r="U7" s="38">
        <f t="shared" si="0"/>
        <v>44.904037699770299</v>
      </c>
      <c r="W7" s="31"/>
    </row>
    <row r="8" spans="1:23" x14ac:dyDescent="0.2">
      <c r="A8" s="24" t="s">
        <v>35</v>
      </c>
      <c r="B8" s="72">
        <v>135147</v>
      </c>
      <c r="C8" s="72">
        <v>102988</v>
      </c>
      <c r="D8" s="72">
        <v>6538</v>
      </c>
      <c r="E8" s="72">
        <v>25621</v>
      </c>
      <c r="F8" s="72">
        <v>38789</v>
      </c>
      <c r="G8" s="72">
        <v>64410</v>
      </c>
      <c r="H8" s="72">
        <v>8436</v>
      </c>
      <c r="I8" s="72">
        <v>104237</v>
      </c>
      <c r="J8" s="93">
        <v>247820</v>
      </c>
      <c r="M8" s="24" t="s">
        <v>35</v>
      </c>
      <c r="N8" s="38">
        <f t="shared" si="0"/>
        <v>54.534339439916067</v>
      </c>
      <c r="O8" s="38">
        <f t="shared" si="0"/>
        <v>41.557582116051975</v>
      </c>
      <c r="P8" s="38">
        <f t="shared" si="0"/>
        <v>2.6382051488983942</v>
      </c>
      <c r="Q8" s="38">
        <f t="shared" si="0"/>
        <v>10.338552174965701</v>
      </c>
      <c r="R8" s="38">
        <f t="shared" si="0"/>
        <v>15.652086191590669</v>
      </c>
      <c r="S8" s="38">
        <f t="shared" si="0"/>
        <v>25.990638366556375</v>
      </c>
      <c r="T8" s="38">
        <f t="shared" si="0"/>
        <v>3.4040836090710997</v>
      </c>
      <c r="U8" s="38">
        <f t="shared" si="0"/>
        <v>42.061576951012832</v>
      </c>
      <c r="W8" s="31"/>
    </row>
    <row r="9" spans="1:23" x14ac:dyDescent="0.2">
      <c r="A9" s="24" t="s">
        <v>36</v>
      </c>
      <c r="B9" s="72">
        <v>21851</v>
      </c>
      <c r="C9" s="72">
        <v>19754</v>
      </c>
      <c r="D9" s="72">
        <v>1376</v>
      </c>
      <c r="E9" s="72">
        <v>720</v>
      </c>
      <c r="F9" s="72">
        <v>2263</v>
      </c>
      <c r="G9" s="72">
        <v>2983</v>
      </c>
      <c r="H9" s="72">
        <v>7920</v>
      </c>
      <c r="I9" s="72">
        <v>77827</v>
      </c>
      <c r="J9" s="93">
        <v>107598</v>
      </c>
      <c r="M9" s="24" t="s">
        <v>36</v>
      </c>
      <c r="N9" s="38">
        <f t="shared" si="0"/>
        <v>20.307998289931039</v>
      </c>
      <c r="O9" s="38">
        <f t="shared" si="0"/>
        <v>18.359077306269633</v>
      </c>
      <c r="P9" s="38">
        <f t="shared" si="0"/>
        <v>1.2788341790739606</v>
      </c>
      <c r="Q9" s="38">
        <f t="shared" si="0"/>
        <v>0.6691574192828863</v>
      </c>
      <c r="R9" s="38">
        <f t="shared" si="0"/>
        <v>2.1031989442182941</v>
      </c>
      <c r="S9" s="38">
        <f t="shared" si="0"/>
        <v>2.7723563635011805</v>
      </c>
      <c r="T9" s="38">
        <f t="shared" si="0"/>
        <v>7.3607316121117501</v>
      </c>
      <c r="U9" s="38">
        <f t="shared" si="0"/>
        <v>72.331270097957216</v>
      </c>
      <c r="W9" s="31"/>
    </row>
    <row r="10" spans="1:23" x14ac:dyDescent="0.2">
      <c r="A10" s="24" t="s">
        <v>8</v>
      </c>
      <c r="B10" s="72">
        <v>270809</v>
      </c>
      <c r="C10" s="72">
        <v>167661</v>
      </c>
      <c r="D10" s="72">
        <v>28197</v>
      </c>
      <c r="E10" s="72">
        <v>74950</v>
      </c>
      <c r="F10" s="72">
        <v>31367</v>
      </c>
      <c r="G10" s="72">
        <v>106318</v>
      </c>
      <c r="H10" s="72">
        <v>155695</v>
      </c>
      <c r="I10" s="72">
        <v>306833</v>
      </c>
      <c r="J10" s="93">
        <v>733336</v>
      </c>
      <c r="M10" s="24" t="s">
        <v>8</v>
      </c>
      <c r="N10" s="38">
        <f t="shared" si="0"/>
        <v>36.928365715033763</v>
      </c>
      <c r="O10" s="38">
        <f t="shared" si="0"/>
        <v>22.862780498980005</v>
      </c>
      <c r="P10" s="38">
        <f t="shared" si="0"/>
        <v>3.8450314726128267</v>
      </c>
      <c r="Q10" s="38">
        <f t="shared" si="0"/>
        <v>10.220417380300436</v>
      </c>
      <c r="R10" s="38">
        <f t="shared" si="0"/>
        <v>4.2773026279904443</v>
      </c>
      <c r="S10" s="38">
        <f t="shared" si="0"/>
        <v>14.497856371431379</v>
      </c>
      <c r="T10" s="38">
        <f t="shared" si="0"/>
        <v>21.231059159784873</v>
      </c>
      <c r="U10" s="38">
        <f t="shared" si="0"/>
        <v>41.840711488321865</v>
      </c>
      <c r="W10" s="31"/>
    </row>
    <row r="11" spans="1:23" s="69" customFormat="1" x14ac:dyDescent="0.2">
      <c r="A11" s="14"/>
      <c r="B11" s="71"/>
      <c r="C11" s="71"/>
      <c r="D11" s="71"/>
      <c r="E11" s="71"/>
      <c r="F11" s="71"/>
      <c r="G11" s="71"/>
      <c r="H11" s="71"/>
      <c r="I11" s="71"/>
      <c r="J11" s="100"/>
      <c r="K11" s="71"/>
      <c r="M11" s="14"/>
      <c r="N11" s="12"/>
      <c r="O11" s="12"/>
      <c r="P11" s="12"/>
      <c r="Q11" s="12"/>
      <c r="R11" s="12"/>
      <c r="S11" s="12"/>
      <c r="T11" s="12"/>
      <c r="U11" s="12"/>
      <c r="W11" s="31"/>
    </row>
    <row r="12" spans="1:23" x14ac:dyDescent="0.2">
      <c r="A12" s="14"/>
      <c r="B12" s="71"/>
      <c r="C12" s="71"/>
      <c r="D12" s="71"/>
      <c r="E12" s="71"/>
      <c r="F12" s="71"/>
      <c r="G12" s="71"/>
      <c r="H12" s="71"/>
      <c r="I12" s="71"/>
      <c r="J12" s="71"/>
      <c r="M12" s="14"/>
      <c r="N12" s="12"/>
      <c r="O12" s="12"/>
      <c r="P12" s="12"/>
      <c r="Q12" s="12"/>
      <c r="R12" s="12"/>
      <c r="S12" s="12"/>
      <c r="T12" s="12"/>
      <c r="U12" s="12"/>
    </row>
    <row r="13" spans="1:23" x14ac:dyDescent="0.2">
      <c r="A13" s="152" t="s">
        <v>95</v>
      </c>
      <c r="B13" s="152"/>
      <c r="C13" s="152"/>
      <c r="D13" s="152"/>
      <c r="E13" s="152"/>
      <c r="F13" s="152"/>
      <c r="G13" s="152"/>
      <c r="H13" s="152"/>
      <c r="I13" s="152"/>
      <c r="J13" s="152"/>
      <c r="M13" s="152" t="s">
        <v>95</v>
      </c>
      <c r="N13" s="152"/>
      <c r="O13" s="152"/>
      <c r="P13" s="152"/>
      <c r="Q13" s="152"/>
      <c r="R13" s="152"/>
      <c r="S13" s="152"/>
      <c r="T13" s="152"/>
      <c r="U13" s="152"/>
    </row>
    <row r="14" spans="1:23" ht="30.75" customHeight="1" x14ac:dyDescent="0.2">
      <c r="A14" s="150"/>
      <c r="B14" s="151" t="s">
        <v>0</v>
      </c>
      <c r="C14" s="151" t="s">
        <v>19</v>
      </c>
      <c r="D14" s="176" t="s">
        <v>20</v>
      </c>
      <c r="E14" s="177"/>
      <c r="F14" s="151" t="s">
        <v>11</v>
      </c>
      <c r="G14" s="151" t="s">
        <v>33</v>
      </c>
      <c r="H14" s="151" t="s">
        <v>3</v>
      </c>
      <c r="I14" s="151" t="s">
        <v>4</v>
      </c>
      <c r="J14" s="172" t="s">
        <v>67</v>
      </c>
      <c r="M14" s="153"/>
      <c r="N14" s="172" t="s">
        <v>0</v>
      </c>
      <c r="O14" s="172" t="s">
        <v>19</v>
      </c>
      <c r="P14" s="176" t="s">
        <v>20</v>
      </c>
      <c r="Q14" s="177"/>
      <c r="R14" s="172" t="s">
        <v>11</v>
      </c>
      <c r="S14" s="172" t="s">
        <v>12</v>
      </c>
      <c r="T14" s="172" t="s">
        <v>3</v>
      </c>
      <c r="U14" s="172" t="s">
        <v>4</v>
      </c>
    </row>
    <row r="15" spans="1:23" ht="12.75" customHeight="1" x14ac:dyDescent="0.2">
      <c r="A15" s="150"/>
      <c r="B15" s="151"/>
      <c r="C15" s="151"/>
      <c r="D15" s="102" t="s">
        <v>5</v>
      </c>
      <c r="E15" s="102" t="s">
        <v>6</v>
      </c>
      <c r="F15" s="151"/>
      <c r="G15" s="151"/>
      <c r="H15" s="151"/>
      <c r="I15" s="151"/>
      <c r="J15" s="173"/>
      <c r="M15" s="154"/>
      <c r="N15" s="173"/>
      <c r="O15" s="173"/>
      <c r="P15" s="102" t="s">
        <v>5</v>
      </c>
      <c r="Q15" s="102" t="s">
        <v>6</v>
      </c>
      <c r="R15" s="173"/>
      <c r="S15" s="173"/>
      <c r="T15" s="173"/>
      <c r="U15" s="173"/>
    </row>
    <row r="16" spans="1:23" x14ac:dyDescent="0.2">
      <c r="A16" s="24" t="s">
        <v>7</v>
      </c>
      <c r="B16" s="72">
        <v>427841</v>
      </c>
      <c r="C16" s="72">
        <v>290421</v>
      </c>
      <c r="D16" s="72">
        <v>36129</v>
      </c>
      <c r="E16" s="72">
        <v>101292</v>
      </c>
      <c r="F16" s="72">
        <v>72420</v>
      </c>
      <c r="G16" s="72">
        <v>173712</v>
      </c>
      <c r="H16" s="72">
        <v>172050</v>
      </c>
      <c r="I16" s="72">
        <v>488921</v>
      </c>
      <c r="J16" s="72">
        <v>1088813</v>
      </c>
      <c r="M16" s="24" t="s">
        <v>7</v>
      </c>
      <c r="N16" s="38">
        <f t="shared" ref="N16:U18" si="1">B16/$J16*100</f>
        <v>39.294258977436897</v>
      </c>
      <c r="O16" s="38">
        <f t="shared" si="1"/>
        <v>26.673175283542722</v>
      </c>
      <c r="P16" s="38">
        <f t="shared" si="1"/>
        <v>3.3182006460246161</v>
      </c>
      <c r="Q16" s="38">
        <f t="shared" si="1"/>
        <v>9.3029748910051584</v>
      </c>
      <c r="R16" s="38">
        <f t="shared" si="1"/>
        <v>6.6512798800161281</v>
      </c>
      <c r="S16" s="38">
        <f t="shared" si="1"/>
        <v>15.954254771021287</v>
      </c>
      <c r="T16" s="38">
        <f t="shared" si="1"/>
        <v>15.801611479657204</v>
      </c>
      <c r="U16" s="38">
        <f t="shared" si="1"/>
        <v>44.904037699770299</v>
      </c>
      <c r="W16" s="31"/>
    </row>
    <row r="17" spans="1:23" x14ac:dyDescent="0.2">
      <c r="A17" s="24" t="s">
        <v>29</v>
      </c>
      <c r="B17" s="72">
        <v>169906</v>
      </c>
      <c r="C17" s="72">
        <v>116087</v>
      </c>
      <c r="D17" s="72">
        <v>13021</v>
      </c>
      <c r="E17" s="72">
        <v>40797</v>
      </c>
      <c r="F17" s="72">
        <v>26897</v>
      </c>
      <c r="G17" s="72">
        <v>67694</v>
      </c>
      <c r="H17" s="72">
        <v>72506</v>
      </c>
      <c r="I17" s="72">
        <v>220277</v>
      </c>
      <c r="J17" s="72">
        <v>462688</v>
      </c>
      <c r="M17" s="24" t="s">
        <v>29</v>
      </c>
      <c r="N17" s="38">
        <f t="shared" si="1"/>
        <v>36.721505636627704</v>
      </c>
      <c r="O17" s="38">
        <f t="shared" si="1"/>
        <v>25.08969327062729</v>
      </c>
      <c r="P17" s="38">
        <f t="shared" si="1"/>
        <v>2.8142074140673627</v>
      </c>
      <c r="Q17" s="38">
        <f t="shared" si="1"/>
        <v>8.817388823570095</v>
      </c>
      <c r="R17" s="38">
        <f t="shared" si="1"/>
        <v>5.8132045784632407</v>
      </c>
      <c r="S17" s="38">
        <f t="shared" si="1"/>
        <v>14.630593402033334</v>
      </c>
      <c r="T17" s="38">
        <f t="shared" si="1"/>
        <v>15.670603084583995</v>
      </c>
      <c r="U17" s="38">
        <f t="shared" si="1"/>
        <v>47.608107407151259</v>
      </c>
      <c r="W17" s="31"/>
    </row>
    <row r="18" spans="1:23" x14ac:dyDescent="0.2">
      <c r="A18" s="24" t="s">
        <v>32</v>
      </c>
      <c r="B18" s="72">
        <v>238913</v>
      </c>
      <c r="C18" s="72">
        <v>160614</v>
      </c>
      <c r="D18" s="72">
        <v>21817</v>
      </c>
      <c r="E18" s="72">
        <v>56483</v>
      </c>
      <c r="F18" s="72">
        <v>42675</v>
      </c>
      <c r="G18" s="72">
        <v>99157</v>
      </c>
      <c r="H18" s="72">
        <v>92259</v>
      </c>
      <c r="I18" s="72">
        <v>227207</v>
      </c>
      <c r="J18" s="72">
        <v>558380</v>
      </c>
      <c r="M18" s="24" t="s">
        <v>30</v>
      </c>
      <c r="N18" s="38">
        <f t="shared" si="1"/>
        <v>42.786811848561911</v>
      </c>
      <c r="O18" s="38">
        <f t="shared" si="1"/>
        <v>28.764282388337691</v>
      </c>
      <c r="P18" s="38">
        <f t="shared" si="1"/>
        <v>3.9071958164690708</v>
      </c>
      <c r="Q18" s="38">
        <f t="shared" si="1"/>
        <v>10.115512733264085</v>
      </c>
      <c r="R18" s="38">
        <f t="shared" si="1"/>
        <v>7.6426447938679756</v>
      </c>
      <c r="S18" s="38">
        <f t="shared" si="1"/>
        <v>17.757978437623123</v>
      </c>
      <c r="T18" s="38">
        <f t="shared" si="1"/>
        <v>16.52261900497869</v>
      </c>
      <c r="U18" s="38">
        <f t="shared" si="1"/>
        <v>40.690390056950463</v>
      </c>
      <c r="W18" s="31"/>
    </row>
    <row r="19" spans="1:23" s="69" customFormat="1" x14ac:dyDescent="0.2">
      <c r="A19" s="14"/>
      <c r="B19" s="71"/>
      <c r="C19" s="71"/>
      <c r="D19" s="71"/>
      <c r="E19" s="71"/>
      <c r="F19" s="71"/>
      <c r="G19" s="71"/>
      <c r="H19" s="71"/>
      <c r="I19" s="71"/>
      <c r="J19" s="71"/>
      <c r="K19" s="71"/>
      <c r="M19" s="14"/>
      <c r="N19" s="12"/>
      <c r="O19" s="12"/>
      <c r="P19" s="12"/>
      <c r="Q19" s="12"/>
      <c r="R19" s="12"/>
      <c r="S19" s="12"/>
      <c r="T19" s="12"/>
      <c r="U19" s="12"/>
      <c r="W19" s="31"/>
    </row>
    <row r="20" spans="1:23" ht="12" customHeight="1" x14ac:dyDescent="0.2">
      <c r="A20" s="9"/>
      <c r="B20" s="71"/>
      <c r="C20" s="71"/>
      <c r="D20" s="71"/>
      <c r="E20" s="71"/>
      <c r="F20" s="71"/>
      <c r="G20" s="71"/>
      <c r="H20" s="71"/>
      <c r="I20" s="71"/>
      <c r="J20" s="71"/>
      <c r="M20" s="14"/>
      <c r="N20" s="12"/>
      <c r="O20" s="12"/>
      <c r="P20" s="12"/>
      <c r="Q20" s="12"/>
      <c r="R20" s="12"/>
      <c r="S20" s="12"/>
      <c r="T20" s="12"/>
      <c r="U20" s="12"/>
    </row>
    <row r="21" spans="1:23" ht="12.75" customHeight="1" x14ac:dyDescent="0.2">
      <c r="A21" s="174" t="s">
        <v>96</v>
      </c>
      <c r="B21" s="174"/>
      <c r="C21" s="174"/>
      <c r="D21" s="174"/>
      <c r="E21" s="174"/>
      <c r="F21" s="174"/>
      <c r="G21" s="174"/>
      <c r="H21" s="174"/>
      <c r="I21" s="174"/>
      <c r="J21" s="174"/>
      <c r="M21" s="174" t="s">
        <v>96</v>
      </c>
      <c r="N21" s="152"/>
      <c r="O21" s="152"/>
      <c r="P21" s="152"/>
      <c r="Q21" s="152"/>
      <c r="R21" s="152"/>
      <c r="S21" s="152"/>
      <c r="T21" s="152"/>
      <c r="U21" s="152"/>
    </row>
    <row r="22" spans="1:23" ht="30.75" customHeight="1" x14ac:dyDescent="0.2">
      <c r="A22" s="150"/>
      <c r="B22" s="151" t="s">
        <v>0</v>
      </c>
      <c r="C22" s="151" t="s">
        <v>19</v>
      </c>
      <c r="D22" s="176" t="s">
        <v>20</v>
      </c>
      <c r="E22" s="177"/>
      <c r="F22" s="151" t="s">
        <v>11</v>
      </c>
      <c r="G22" s="151" t="s">
        <v>33</v>
      </c>
      <c r="H22" s="151" t="s">
        <v>3</v>
      </c>
      <c r="I22" s="151" t="s">
        <v>4</v>
      </c>
      <c r="J22" s="172" t="s">
        <v>67</v>
      </c>
      <c r="M22" s="150"/>
      <c r="N22" s="151" t="s">
        <v>0</v>
      </c>
      <c r="O22" s="151" t="s">
        <v>19</v>
      </c>
      <c r="P22" s="176" t="s">
        <v>20</v>
      </c>
      <c r="Q22" s="177"/>
      <c r="R22" s="151" t="s">
        <v>11</v>
      </c>
      <c r="S22" s="151" t="s">
        <v>12</v>
      </c>
      <c r="T22" s="151" t="s">
        <v>3</v>
      </c>
      <c r="U22" s="151" t="s">
        <v>4</v>
      </c>
    </row>
    <row r="23" spans="1:23" x14ac:dyDescent="0.2">
      <c r="A23" s="150"/>
      <c r="B23" s="151"/>
      <c r="C23" s="151"/>
      <c r="D23" s="102" t="s">
        <v>5</v>
      </c>
      <c r="E23" s="102" t="s">
        <v>6</v>
      </c>
      <c r="F23" s="151"/>
      <c r="G23" s="151"/>
      <c r="H23" s="151"/>
      <c r="I23" s="151"/>
      <c r="J23" s="173"/>
      <c r="M23" s="150"/>
      <c r="N23" s="151"/>
      <c r="O23" s="151"/>
      <c r="P23" s="102" t="s">
        <v>5</v>
      </c>
      <c r="Q23" s="102" t="s">
        <v>6</v>
      </c>
      <c r="R23" s="151"/>
      <c r="S23" s="151"/>
      <c r="T23" s="151"/>
      <c r="U23" s="151"/>
    </row>
    <row r="24" spans="1:23" x14ac:dyDescent="0.2">
      <c r="A24" s="15" t="s">
        <v>7</v>
      </c>
      <c r="B24" s="72">
        <v>427841</v>
      </c>
      <c r="C24" s="72">
        <v>290421</v>
      </c>
      <c r="D24" s="72">
        <v>36129</v>
      </c>
      <c r="E24" s="72">
        <v>101292</v>
      </c>
      <c r="F24" s="72">
        <v>72420</v>
      </c>
      <c r="G24" s="72">
        <v>173712</v>
      </c>
      <c r="H24" s="72">
        <v>172050</v>
      </c>
      <c r="I24" s="72">
        <v>488921</v>
      </c>
      <c r="J24" s="72">
        <v>1088813</v>
      </c>
      <c r="M24" s="24" t="s">
        <v>7</v>
      </c>
      <c r="N24" s="38">
        <f t="shared" ref="N24:U27" si="2">B24/$J24*100</f>
        <v>39.294258977436897</v>
      </c>
      <c r="O24" s="38">
        <f t="shared" si="2"/>
        <v>26.673175283542722</v>
      </c>
      <c r="P24" s="38">
        <f t="shared" si="2"/>
        <v>3.3182006460246161</v>
      </c>
      <c r="Q24" s="38">
        <f t="shared" si="2"/>
        <v>9.3029748910051584</v>
      </c>
      <c r="R24" s="38">
        <f t="shared" si="2"/>
        <v>6.6512798800161281</v>
      </c>
      <c r="S24" s="38">
        <f t="shared" si="2"/>
        <v>15.954254771021287</v>
      </c>
      <c r="T24" s="38">
        <f t="shared" si="2"/>
        <v>15.801611479657204</v>
      </c>
      <c r="U24" s="38">
        <f t="shared" si="2"/>
        <v>44.904037699770299</v>
      </c>
      <c r="W24" s="31"/>
    </row>
    <row r="25" spans="1:23" x14ac:dyDescent="0.2">
      <c r="A25" s="15" t="s">
        <v>27</v>
      </c>
      <c r="B25" s="72">
        <v>303023</v>
      </c>
      <c r="C25" s="72">
        <v>189978</v>
      </c>
      <c r="D25" s="72">
        <v>26480</v>
      </c>
      <c r="E25" s="72">
        <v>86565</v>
      </c>
      <c r="F25" s="72">
        <v>59054</v>
      </c>
      <c r="G25" s="72">
        <v>145620</v>
      </c>
      <c r="H25" s="72">
        <v>129336</v>
      </c>
      <c r="I25" s="72">
        <v>282719</v>
      </c>
      <c r="J25" s="72">
        <v>715079</v>
      </c>
      <c r="M25" s="24" t="s">
        <v>27</v>
      </c>
      <c r="N25" s="38">
        <f t="shared" si="2"/>
        <v>42.376157039991384</v>
      </c>
      <c r="O25" s="38">
        <f t="shared" si="2"/>
        <v>26.56741422975643</v>
      </c>
      <c r="P25" s="38">
        <f t="shared" si="2"/>
        <v>3.7030873511877704</v>
      </c>
      <c r="Q25" s="38">
        <f t="shared" si="2"/>
        <v>12.105655459047181</v>
      </c>
      <c r="R25" s="38">
        <f t="shared" si="2"/>
        <v>8.2583882340272883</v>
      </c>
      <c r="S25" s="38">
        <f t="shared" si="2"/>
        <v>20.364183537762962</v>
      </c>
      <c r="T25" s="38">
        <f t="shared" si="2"/>
        <v>18.086952630408668</v>
      </c>
      <c r="U25" s="38">
        <f t="shared" si="2"/>
        <v>39.536750484911458</v>
      </c>
      <c r="W25" s="31"/>
    </row>
    <row r="26" spans="1:23" x14ac:dyDescent="0.2">
      <c r="A26" s="24" t="s">
        <v>46</v>
      </c>
      <c r="B26" s="72">
        <v>28191</v>
      </c>
      <c r="C26" s="72">
        <v>20541</v>
      </c>
      <c r="D26" s="72">
        <v>3049</v>
      </c>
      <c r="E26" s="72">
        <v>4601</v>
      </c>
      <c r="F26" s="72">
        <v>3572</v>
      </c>
      <c r="G26" s="72">
        <v>8173</v>
      </c>
      <c r="H26" s="72">
        <v>15698</v>
      </c>
      <c r="I26" s="72">
        <v>62039</v>
      </c>
      <c r="J26" s="72">
        <v>105929</v>
      </c>
      <c r="M26" s="24" t="s">
        <v>46</v>
      </c>
      <c r="N26" s="38">
        <f t="shared" si="2"/>
        <v>26.613108780409522</v>
      </c>
      <c r="O26" s="38">
        <f t="shared" si="2"/>
        <v>19.391290392621475</v>
      </c>
      <c r="P26" s="38">
        <f t="shared" si="2"/>
        <v>2.8783430410935629</v>
      </c>
      <c r="Q26" s="38">
        <f t="shared" si="2"/>
        <v>4.3434753466944844</v>
      </c>
      <c r="R26" s="38">
        <f t="shared" si="2"/>
        <v>3.372069971395935</v>
      </c>
      <c r="S26" s="38">
        <f t="shared" si="2"/>
        <v>7.7155453180904194</v>
      </c>
      <c r="T26" s="38">
        <f t="shared" si="2"/>
        <v>14.819360137450557</v>
      </c>
      <c r="U26" s="38">
        <f t="shared" si="2"/>
        <v>58.5665870535925</v>
      </c>
      <c r="W26" s="31"/>
    </row>
    <row r="27" spans="1:23" x14ac:dyDescent="0.2">
      <c r="A27" s="15" t="s">
        <v>28</v>
      </c>
      <c r="B27" s="72">
        <v>96353</v>
      </c>
      <c r="C27" s="72">
        <v>79658</v>
      </c>
      <c r="D27" s="72">
        <v>6572</v>
      </c>
      <c r="E27" s="72">
        <v>10123</v>
      </c>
      <c r="F27" s="72">
        <v>9734</v>
      </c>
      <c r="G27" s="72">
        <v>19856</v>
      </c>
      <c r="H27" s="72">
        <v>26990</v>
      </c>
      <c r="I27" s="72">
        <v>143186</v>
      </c>
      <c r="J27" s="72">
        <v>266528</v>
      </c>
      <c r="M27" s="24" t="s">
        <v>28</v>
      </c>
      <c r="N27" s="38">
        <f t="shared" si="2"/>
        <v>36.15117361027734</v>
      </c>
      <c r="O27" s="38">
        <f t="shared" si="2"/>
        <v>29.88729139152359</v>
      </c>
      <c r="P27" s="38">
        <f t="shared" si="2"/>
        <v>2.4657822067475088</v>
      </c>
      <c r="Q27" s="38">
        <f t="shared" si="2"/>
        <v>3.7981000120062434</v>
      </c>
      <c r="R27" s="38">
        <f t="shared" si="2"/>
        <v>3.6521491175411218</v>
      </c>
      <c r="S27" s="38">
        <f t="shared" si="2"/>
        <v>7.4498739344459119</v>
      </c>
      <c r="T27" s="38">
        <f t="shared" si="2"/>
        <v>10.12651578820987</v>
      </c>
      <c r="U27" s="38">
        <f t="shared" si="2"/>
        <v>53.722685796614243</v>
      </c>
      <c r="W27" s="31"/>
    </row>
    <row r="28" spans="1:23" x14ac:dyDescent="0.2">
      <c r="A28" s="9"/>
      <c r="B28" s="71"/>
      <c r="C28" s="71"/>
      <c r="D28" s="71"/>
      <c r="E28" s="71"/>
      <c r="F28" s="71"/>
      <c r="G28" s="71"/>
      <c r="H28" s="71"/>
      <c r="I28" s="71"/>
      <c r="J28" s="71"/>
      <c r="M28" s="14"/>
      <c r="N28" s="12"/>
      <c r="O28" s="12"/>
      <c r="P28" s="12"/>
      <c r="Q28" s="12"/>
      <c r="R28" s="12"/>
      <c r="S28" s="12"/>
      <c r="T28" s="12"/>
      <c r="U28" s="12"/>
    </row>
    <row r="29" spans="1:23" x14ac:dyDescent="0.2">
      <c r="A29" s="14"/>
      <c r="B29" s="71"/>
      <c r="C29" s="71"/>
      <c r="D29" s="71"/>
      <c r="E29" s="71"/>
      <c r="F29" s="71"/>
      <c r="G29" s="71"/>
      <c r="H29" s="71"/>
      <c r="I29" s="71"/>
      <c r="J29" s="71"/>
      <c r="M29" s="14"/>
      <c r="N29" s="12"/>
      <c r="O29" s="12"/>
      <c r="P29" s="12"/>
      <c r="Q29" s="12"/>
      <c r="R29" s="12"/>
      <c r="S29" s="12"/>
      <c r="T29" s="12"/>
      <c r="U29" s="12"/>
    </row>
    <row r="30" spans="1:23" ht="12.75" customHeight="1" x14ac:dyDescent="0.2">
      <c r="A30" s="180" t="s">
        <v>97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M30" s="180" t="s">
        <v>97</v>
      </c>
      <c r="N30" s="181"/>
      <c r="O30" s="181"/>
      <c r="P30" s="181"/>
      <c r="Q30" s="181"/>
      <c r="R30" s="181"/>
      <c r="S30" s="181"/>
      <c r="T30" s="181"/>
      <c r="U30" s="181"/>
      <c r="V30" s="181"/>
    </row>
    <row r="31" spans="1:23" ht="30.75" customHeight="1" x14ac:dyDescent="0.2">
      <c r="A31" s="155" t="s">
        <v>31</v>
      </c>
      <c r="B31" s="155" t="s">
        <v>37</v>
      </c>
      <c r="C31" s="151" t="s">
        <v>0</v>
      </c>
      <c r="D31" s="151" t="s">
        <v>19</v>
      </c>
      <c r="E31" s="176" t="s">
        <v>20</v>
      </c>
      <c r="F31" s="177"/>
      <c r="G31" s="151" t="s">
        <v>11</v>
      </c>
      <c r="H31" s="151" t="s">
        <v>33</v>
      </c>
      <c r="I31" s="151" t="s">
        <v>3</v>
      </c>
      <c r="J31" s="151" t="s">
        <v>4</v>
      </c>
      <c r="K31" s="172" t="s">
        <v>67</v>
      </c>
      <c r="M31" s="155" t="s">
        <v>31</v>
      </c>
      <c r="N31" s="155" t="s">
        <v>37</v>
      </c>
      <c r="O31" s="151" t="s">
        <v>0</v>
      </c>
      <c r="P31" s="151" t="s">
        <v>19</v>
      </c>
      <c r="Q31" s="176" t="s">
        <v>20</v>
      </c>
      <c r="R31" s="177"/>
      <c r="S31" s="151" t="s">
        <v>11</v>
      </c>
      <c r="T31" s="151" t="s">
        <v>12</v>
      </c>
      <c r="U31" s="151" t="s">
        <v>3</v>
      </c>
      <c r="V31" s="151" t="s">
        <v>4</v>
      </c>
    </row>
    <row r="32" spans="1:23" x14ac:dyDescent="0.2">
      <c r="A32" s="156"/>
      <c r="B32" s="156"/>
      <c r="C32" s="151"/>
      <c r="D32" s="151"/>
      <c r="E32" s="102" t="s">
        <v>5</v>
      </c>
      <c r="F32" s="102" t="s">
        <v>6</v>
      </c>
      <c r="G32" s="151"/>
      <c r="H32" s="151"/>
      <c r="I32" s="151"/>
      <c r="J32" s="151"/>
      <c r="K32" s="173"/>
      <c r="M32" s="156"/>
      <c r="N32" s="156"/>
      <c r="O32" s="151"/>
      <c r="P32" s="151"/>
      <c r="Q32" s="102" t="s">
        <v>5</v>
      </c>
      <c r="R32" s="102" t="s">
        <v>6</v>
      </c>
      <c r="S32" s="151"/>
      <c r="T32" s="151"/>
      <c r="U32" s="151"/>
      <c r="V32" s="151"/>
    </row>
    <row r="33" spans="1:22" ht="15" customHeight="1" x14ac:dyDescent="0.2">
      <c r="A33" s="164" t="s">
        <v>29</v>
      </c>
      <c r="B33" s="17"/>
      <c r="C33" s="102"/>
      <c r="D33" s="102"/>
      <c r="E33" s="102"/>
      <c r="F33" s="102"/>
      <c r="G33" s="102"/>
      <c r="H33" s="72"/>
      <c r="I33" s="102"/>
      <c r="J33" s="102"/>
      <c r="K33" s="72"/>
      <c r="M33" s="164" t="s">
        <v>29</v>
      </c>
      <c r="N33" s="17"/>
      <c r="O33" s="102"/>
      <c r="P33" s="102"/>
      <c r="Q33" s="102"/>
      <c r="R33" s="102"/>
      <c r="S33" s="102"/>
      <c r="T33" s="102"/>
      <c r="U33" s="102"/>
      <c r="V33" s="102"/>
    </row>
    <row r="34" spans="1:22" x14ac:dyDescent="0.2">
      <c r="A34" s="165"/>
      <c r="B34" s="105" t="s">
        <v>27</v>
      </c>
      <c r="C34" s="72">
        <v>120599</v>
      </c>
      <c r="D34" s="72">
        <v>76485</v>
      </c>
      <c r="E34" s="72">
        <v>9558</v>
      </c>
      <c r="F34" s="72">
        <v>34556</v>
      </c>
      <c r="G34" s="72">
        <v>21675</v>
      </c>
      <c r="H34" s="72">
        <v>56231</v>
      </c>
      <c r="I34" s="72">
        <v>57181</v>
      </c>
      <c r="J34" s="72">
        <v>133350</v>
      </c>
      <c r="K34" s="93">
        <v>311130</v>
      </c>
      <c r="M34" s="165"/>
      <c r="N34" s="105" t="s">
        <v>27</v>
      </c>
      <c r="O34" s="38">
        <f t="shared" ref="O34:V36" si="3">C34/$K34*100</f>
        <v>38.761610902195223</v>
      </c>
      <c r="P34" s="38">
        <f t="shared" si="3"/>
        <v>24.582971748143862</v>
      </c>
      <c r="Q34" s="38">
        <f t="shared" si="3"/>
        <v>3.0720277697425513</v>
      </c>
      <c r="R34" s="38">
        <f t="shared" si="3"/>
        <v>11.10661138430881</v>
      </c>
      <c r="S34" s="38">
        <f t="shared" si="3"/>
        <v>6.9665413171343173</v>
      </c>
      <c r="T34" s="38">
        <f t="shared" si="3"/>
        <v>18.073152701443128</v>
      </c>
      <c r="U34" s="38">
        <f t="shared" si="3"/>
        <v>18.378491305884999</v>
      </c>
      <c r="V34" s="38">
        <f t="shared" si="3"/>
        <v>42.859897791919778</v>
      </c>
    </row>
    <row r="35" spans="1:22" x14ac:dyDescent="0.2">
      <c r="A35" s="165"/>
      <c r="B35" s="24" t="s">
        <v>46</v>
      </c>
      <c r="C35" s="72">
        <v>12317</v>
      </c>
      <c r="D35" s="72">
        <v>8981</v>
      </c>
      <c r="E35" s="72">
        <v>1148</v>
      </c>
      <c r="F35" s="72">
        <v>2188</v>
      </c>
      <c r="G35" s="72">
        <v>1491</v>
      </c>
      <c r="H35" s="72">
        <v>3679</v>
      </c>
      <c r="I35" s="72">
        <v>6367</v>
      </c>
      <c r="J35" s="72">
        <v>29248</v>
      </c>
      <c r="K35" s="93">
        <v>47932</v>
      </c>
      <c r="M35" s="165"/>
      <c r="N35" s="24" t="s">
        <v>46</v>
      </c>
      <c r="O35" s="38">
        <f t="shared" si="3"/>
        <v>25.696820495702244</v>
      </c>
      <c r="P35" s="38">
        <f t="shared" si="3"/>
        <v>18.736960694316949</v>
      </c>
      <c r="Q35" s="38">
        <f t="shared" si="3"/>
        <v>2.3950596678628058</v>
      </c>
      <c r="R35" s="38">
        <f t="shared" si="3"/>
        <v>4.5648001335224908</v>
      </c>
      <c r="S35" s="38">
        <f t="shared" si="3"/>
        <v>3.110656763748644</v>
      </c>
      <c r="T35" s="38">
        <f t="shared" si="3"/>
        <v>7.6754568972711334</v>
      </c>
      <c r="U35" s="38">
        <f t="shared" si="3"/>
        <v>13.283401485437704</v>
      </c>
      <c r="V35" s="38">
        <f t="shared" si="3"/>
        <v>61.019778018860052</v>
      </c>
    </row>
    <row r="36" spans="1:22" x14ac:dyDescent="0.2">
      <c r="A36" s="165"/>
      <c r="B36" s="105" t="s">
        <v>28</v>
      </c>
      <c r="C36" s="72">
        <v>36855</v>
      </c>
      <c r="D36" s="72">
        <v>30501</v>
      </c>
      <c r="E36" s="72">
        <v>2302</v>
      </c>
      <c r="F36" s="72">
        <v>4052</v>
      </c>
      <c r="G36" s="72">
        <v>3709</v>
      </c>
      <c r="H36" s="72">
        <v>7761</v>
      </c>
      <c r="I36" s="72">
        <v>8947</v>
      </c>
      <c r="J36" s="72">
        <v>57211</v>
      </c>
      <c r="K36" s="93">
        <v>103013</v>
      </c>
      <c r="M36" s="165"/>
      <c r="N36" s="105" t="s">
        <v>28</v>
      </c>
      <c r="O36" s="38">
        <f t="shared" si="3"/>
        <v>35.7770378495918</v>
      </c>
      <c r="P36" s="38">
        <f t="shared" si="3"/>
        <v>29.608884315571821</v>
      </c>
      <c r="Q36" s="38">
        <f t="shared" si="3"/>
        <v>2.2346694106569074</v>
      </c>
      <c r="R36" s="38">
        <f t="shared" si="3"/>
        <v>3.9334841233630709</v>
      </c>
      <c r="S36" s="38">
        <f t="shared" si="3"/>
        <v>3.600516439672663</v>
      </c>
      <c r="T36" s="38">
        <f t="shared" si="3"/>
        <v>7.5340005630357334</v>
      </c>
      <c r="U36" s="38">
        <f t="shared" si="3"/>
        <v>8.6853115626183097</v>
      </c>
      <c r="V36" s="38">
        <f t="shared" si="3"/>
        <v>55.537650587789891</v>
      </c>
    </row>
    <row r="37" spans="1:22" ht="15" customHeight="1" x14ac:dyDescent="0.25">
      <c r="A37" s="164" t="s">
        <v>30</v>
      </c>
      <c r="B37" s="19"/>
      <c r="C37" s="72"/>
      <c r="D37" s="72"/>
      <c r="E37" s="72"/>
      <c r="F37" s="72"/>
      <c r="G37" s="72"/>
      <c r="H37" s="72"/>
      <c r="I37" s="72"/>
      <c r="J37" s="72"/>
      <c r="K37" s="125"/>
      <c r="M37" s="164" t="s">
        <v>30</v>
      </c>
      <c r="N37" s="19"/>
      <c r="O37" s="38"/>
      <c r="P37" s="38"/>
      <c r="Q37" s="38"/>
      <c r="R37" s="38"/>
      <c r="S37" s="38"/>
      <c r="T37" s="38"/>
      <c r="U37" s="38"/>
      <c r="V37" s="38"/>
    </row>
    <row r="38" spans="1:22" x14ac:dyDescent="0.2">
      <c r="A38" s="165"/>
      <c r="B38" s="105" t="s">
        <v>27</v>
      </c>
      <c r="C38" s="72">
        <v>169584</v>
      </c>
      <c r="D38" s="72">
        <v>104903</v>
      </c>
      <c r="E38" s="72">
        <v>16052</v>
      </c>
      <c r="F38" s="72">
        <v>48629</v>
      </c>
      <c r="G38" s="72">
        <v>35157</v>
      </c>
      <c r="H38" s="72">
        <v>83786</v>
      </c>
      <c r="I38" s="72">
        <v>66737</v>
      </c>
      <c r="J38" s="72">
        <v>125204</v>
      </c>
      <c r="K38" s="93">
        <v>361525</v>
      </c>
      <c r="M38" s="165"/>
      <c r="N38" s="105" t="s">
        <v>27</v>
      </c>
      <c r="O38" s="38">
        <f t="shared" ref="O38:V40" si="4">C38/$K38*100</f>
        <v>46.907959338911553</v>
      </c>
      <c r="P38" s="38">
        <f t="shared" si="4"/>
        <v>29.016803817163407</v>
      </c>
      <c r="Q38" s="38">
        <f t="shared" si="4"/>
        <v>4.4400802157527144</v>
      </c>
      <c r="R38" s="38">
        <f t="shared" si="4"/>
        <v>13.451075305995436</v>
      </c>
      <c r="S38" s="38">
        <f t="shared" si="4"/>
        <v>9.7246386833552307</v>
      </c>
      <c r="T38" s="38">
        <f t="shared" si="4"/>
        <v>23.175713989350669</v>
      </c>
      <c r="U38" s="38">
        <f t="shared" si="4"/>
        <v>18.45985754788742</v>
      </c>
      <c r="V38" s="38">
        <f t="shared" si="4"/>
        <v>34.632183113201023</v>
      </c>
    </row>
    <row r="39" spans="1:22" x14ac:dyDescent="0.2">
      <c r="A39" s="165"/>
      <c r="B39" s="24" t="s">
        <v>46</v>
      </c>
      <c r="C39" s="72">
        <v>14125</v>
      </c>
      <c r="D39" s="72">
        <v>10256</v>
      </c>
      <c r="E39" s="72">
        <v>1761</v>
      </c>
      <c r="F39" s="72">
        <v>2109</v>
      </c>
      <c r="G39" s="72">
        <v>1802</v>
      </c>
      <c r="H39" s="72">
        <v>3911</v>
      </c>
      <c r="I39" s="72">
        <v>8564</v>
      </c>
      <c r="J39" s="72">
        <v>26863</v>
      </c>
      <c r="K39" s="93">
        <v>49552</v>
      </c>
      <c r="M39" s="165"/>
      <c r="N39" s="24" t="s">
        <v>46</v>
      </c>
      <c r="O39" s="38">
        <f t="shared" si="4"/>
        <v>28.50540845979981</v>
      </c>
      <c r="P39" s="38">
        <f t="shared" si="4"/>
        <v>20.697449144333227</v>
      </c>
      <c r="Q39" s="38">
        <f t="shared" si="4"/>
        <v>3.5538424281562802</v>
      </c>
      <c r="R39" s="38">
        <f t="shared" si="4"/>
        <v>4.2561349693251529</v>
      </c>
      <c r="S39" s="38">
        <f t="shared" si="4"/>
        <v>3.6365837907652567</v>
      </c>
      <c r="T39" s="38">
        <f t="shared" si="4"/>
        <v>7.8927187600904096</v>
      </c>
      <c r="U39" s="38">
        <f t="shared" si="4"/>
        <v>17.282854375201808</v>
      </c>
      <c r="V39" s="38">
        <f t="shared" si="4"/>
        <v>54.211737164998382</v>
      </c>
    </row>
    <row r="40" spans="1:22" x14ac:dyDescent="0.2">
      <c r="A40" s="166"/>
      <c r="B40" s="32" t="s">
        <v>28</v>
      </c>
      <c r="C40" s="72">
        <v>55084</v>
      </c>
      <c r="D40" s="72">
        <v>45350</v>
      </c>
      <c r="E40" s="72">
        <v>3990</v>
      </c>
      <c r="F40" s="72">
        <v>5744</v>
      </c>
      <c r="G40" s="72">
        <v>5683</v>
      </c>
      <c r="H40" s="72">
        <v>11426</v>
      </c>
      <c r="I40" s="72">
        <v>16944</v>
      </c>
      <c r="J40" s="72">
        <v>74777</v>
      </c>
      <c r="K40" s="93">
        <v>146804</v>
      </c>
      <c r="M40" s="166"/>
      <c r="N40" s="32" t="s">
        <v>28</v>
      </c>
      <c r="O40" s="38">
        <f t="shared" si="4"/>
        <v>37.522138361352553</v>
      </c>
      <c r="P40" s="38">
        <f t="shared" si="4"/>
        <v>30.89152884117599</v>
      </c>
      <c r="Q40" s="38">
        <f t="shared" si="4"/>
        <v>2.7179095937440398</v>
      </c>
      <c r="R40" s="38">
        <f t="shared" si="4"/>
        <v>3.9126999264325226</v>
      </c>
      <c r="S40" s="38">
        <f t="shared" si="4"/>
        <v>3.8711479251246557</v>
      </c>
      <c r="T40" s="38">
        <f t="shared" si="4"/>
        <v>7.7831666712078693</v>
      </c>
      <c r="U40" s="38">
        <f t="shared" si="4"/>
        <v>11.541919838696494</v>
      </c>
      <c r="V40" s="38">
        <f t="shared" si="4"/>
        <v>50.936622980300264</v>
      </c>
    </row>
    <row r="41" spans="1:22" x14ac:dyDescent="0.2">
      <c r="A41" s="14"/>
      <c r="B41" s="71"/>
      <c r="C41" s="71"/>
      <c r="D41" s="71"/>
      <c r="E41" s="71"/>
      <c r="F41" s="71"/>
      <c r="G41" s="71"/>
      <c r="H41" s="71"/>
      <c r="I41" s="71"/>
      <c r="J41" s="71"/>
      <c r="K41" s="71">
        <f>SUM(K34:K40)</f>
        <v>1019956</v>
      </c>
      <c r="M41" s="14"/>
      <c r="N41" s="12"/>
      <c r="O41" s="12"/>
      <c r="P41" s="12"/>
      <c r="Q41" s="12"/>
      <c r="R41" s="12"/>
      <c r="S41" s="12"/>
      <c r="T41" s="12"/>
      <c r="U41" s="12"/>
    </row>
    <row r="43" spans="1:22" ht="12.75" customHeight="1" x14ac:dyDescent="0.2">
      <c r="A43" s="174" t="s">
        <v>98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M43" s="174" t="s">
        <v>98</v>
      </c>
      <c r="N43" s="152"/>
      <c r="O43" s="152"/>
      <c r="P43" s="152"/>
      <c r="Q43" s="152"/>
      <c r="R43" s="152"/>
      <c r="S43" s="152"/>
      <c r="T43" s="152"/>
      <c r="U43" s="152"/>
      <c r="V43" s="152"/>
    </row>
    <row r="44" spans="1:22" ht="34.5" customHeight="1" x14ac:dyDescent="0.2">
      <c r="A44" s="155" t="s">
        <v>37</v>
      </c>
      <c r="B44" s="155" t="s">
        <v>10</v>
      </c>
      <c r="C44" s="151" t="s">
        <v>0</v>
      </c>
      <c r="D44" s="151" t="s">
        <v>19</v>
      </c>
      <c r="E44" s="176" t="s">
        <v>20</v>
      </c>
      <c r="F44" s="177"/>
      <c r="G44" s="151" t="s">
        <v>11</v>
      </c>
      <c r="H44" s="151" t="s">
        <v>33</v>
      </c>
      <c r="I44" s="151" t="s">
        <v>3</v>
      </c>
      <c r="J44" s="151" t="s">
        <v>4</v>
      </c>
      <c r="K44" s="172" t="s">
        <v>67</v>
      </c>
      <c r="M44" s="155" t="s">
        <v>37</v>
      </c>
      <c r="N44" s="155" t="s">
        <v>10</v>
      </c>
      <c r="O44" s="151" t="s">
        <v>0</v>
      </c>
      <c r="P44" s="151" t="s">
        <v>19</v>
      </c>
      <c r="Q44" s="176" t="s">
        <v>20</v>
      </c>
      <c r="R44" s="177"/>
      <c r="S44" s="151" t="s">
        <v>11</v>
      </c>
      <c r="T44" s="151" t="s">
        <v>12</v>
      </c>
      <c r="U44" s="151" t="s">
        <v>3</v>
      </c>
      <c r="V44" s="151" t="s">
        <v>4</v>
      </c>
    </row>
    <row r="45" spans="1:22" x14ac:dyDescent="0.2">
      <c r="A45" s="156"/>
      <c r="B45" s="156"/>
      <c r="C45" s="151"/>
      <c r="D45" s="151"/>
      <c r="E45" s="102" t="s">
        <v>5</v>
      </c>
      <c r="F45" s="102" t="s">
        <v>6</v>
      </c>
      <c r="G45" s="151"/>
      <c r="H45" s="151"/>
      <c r="I45" s="151"/>
      <c r="J45" s="151"/>
      <c r="K45" s="173"/>
      <c r="M45" s="156"/>
      <c r="N45" s="156"/>
      <c r="O45" s="151"/>
      <c r="P45" s="151"/>
      <c r="Q45" s="102" t="s">
        <v>5</v>
      </c>
      <c r="R45" s="102" t="s">
        <v>6</v>
      </c>
      <c r="S45" s="151"/>
      <c r="T45" s="151"/>
      <c r="U45" s="151"/>
      <c r="V45" s="151"/>
    </row>
    <row r="46" spans="1:22" x14ac:dyDescent="0.2">
      <c r="A46" s="161" t="s">
        <v>27</v>
      </c>
      <c r="B46" s="24"/>
      <c r="C46" s="72"/>
      <c r="D46" s="72"/>
      <c r="E46" s="72"/>
      <c r="F46" s="72"/>
      <c r="G46" s="72"/>
      <c r="H46" s="72"/>
      <c r="I46" s="72"/>
      <c r="J46" s="72"/>
      <c r="K46" s="72"/>
      <c r="M46" s="161" t="s">
        <v>27</v>
      </c>
      <c r="N46" s="24"/>
      <c r="O46" s="72"/>
      <c r="P46" s="72"/>
      <c r="Q46" s="72"/>
      <c r="R46" s="72"/>
      <c r="S46" s="72"/>
      <c r="T46" s="72"/>
      <c r="U46" s="72"/>
      <c r="V46" s="72"/>
    </row>
    <row r="47" spans="1:22" x14ac:dyDescent="0.2">
      <c r="A47" s="162"/>
      <c r="B47" s="24" t="s">
        <v>35</v>
      </c>
      <c r="C47" s="72">
        <v>98619</v>
      </c>
      <c r="D47" s="72">
        <v>71084</v>
      </c>
      <c r="E47" s="72">
        <v>4948</v>
      </c>
      <c r="F47" s="72">
        <v>22587</v>
      </c>
      <c r="G47" s="72">
        <v>33121</v>
      </c>
      <c r="H47" s="72">
        <v>55708</v>
      </c>
      <c r="I47" s="72">
        <v>6177</v>
      </c>
      <c r="J47" s="72">
        <v>57453</v>
      </c>
      <c r="K47" s="72">
        <v>162249</v>
      </c>
      <c r="M47" s="162"/>
      <c r="N47" s="24" t="s">
        <v>35</v>
      </c>
      <c r="O47" s="38">
        <f t="shared" ref="O47:V49" si="5">C47/$K47*100</f>
        <v>60.782500970730169</v>
      </c>
      <c r="P47" s="38">
        <f t="shared" si="5"/>
        <v>43.811672182879406</v>
      </c>
      <c r="Q47" s="38">
        <f t="shared" si="5"/>
        <v>3.0496335878803569</v>
      </c>
      <c r="R47" s="38">
        <f t="shared" si="5"/>
        <v>13.921195199970416</v>
      </c>
      <c r="S47" s="38">
        <f t="shared" si="5"/>
        <v>20.41368513827512</v>
      </c>
      <c r="T47" s="38">
        <f t="shared" si="5"/>
        <v>34.33488033824554</v>
      </c>
      <c r="U47" s="38">
        <f t="shared" si="5"/>
        <v>3.807111291903186</v>
      </c>
      <c r="V47" s="38">
        <f t="shared" si="5"/>
        <v>35.410387737366641</v>
      </c>
    </row>
    <row r="48" spans="1:22" x14ac:dyDescent="0.2">
      <c r="A48" s="162"/>
      <c r="B48" s="24" t="s">
        <v>36</v>
      </c>
      <c r="C48" s="72">
        <v>6531</v>
      </c>
      <c r="D48" s="72">
        <v>5821</v>
      </c>
      <c r="E48" s="72">
        <v>538</v>
      </c>
      <c r="F48" s="72">
        <v>172</v>
      </c>
      <c r="G48" s="72">
        <v>1020</v>
      </c>
      <c r="H48" s="72">
        <v>1192</v>
      </c>
      <c r="I48" s="72">
        <v>3745</v>
      </c>
      <c r="J48" s="72">
        <v>33623</v>
      </c>
      <c r="K48" s="72">
        <v>43899</v>
      </c>
      <c r="M48" s="162"/>
      <c r="N48" s="24" t="s">
        <v>36</v>
      </c>
      <c r="O48" s="38">
        <f t="shared" si="5"/>
        <v>14.877332057677851</v>
      </c>
      <c r="P48" s="38">
        <f t="shared" si="5"/>
        <v>13.259983143123987</v>
      </c>
      <c r="Q48" s="38">
        <f t="shared" si="5"/>
        <v>1.225540445112645</v>
      </c>
      <c r="R48" s="38">
        <f t="shared" si="5"/>
        <v>0.39180846944121733</v>
      </c>
      <c r="S48" s="38">
        <f t="shared" si="5"/>
        <v>2.323515342035126</v>
      </c>
      <c r="T48" s="38">
        <f t="shared" si="5"/>
        <v>2.7153238114763436</v>
      </c>
      <c r="U48" s="38">
        <f t="shared" si="5"/>
        <v>8.5309460352172035</v>
      </c>
      <c r="V48" s="38">
        <f t="shared" si="5"/>
        <v>76.591721907104954</v>
      </c>
    </row>
    <row r="49" spans="1:22" x14ac:dyDescent="0.2">
      <c r="A49" s="163"/>
      <c r="B49" s="24" t="s">
        <v>8</v>
      </c>
      <c r="C49" s="72">
        <v>197854</v>
      </c>
      <c r="D49" s="72">
        <v>113067</v>
      </c>
      <c r="E49" s="72">
        <v>20981</v>
      </c>
      <c r="F49" s="72">
        <v>63806</v>
      </c>
      <c r="G49" s="72">
        <v>24913</v>
      </c>
      <c r="H49" s="72">
        <v>88719</v>
      </c>
      <c r="I49" s="72">
        <v>119415</v>
      </c>
      <c r="J49" s="72">
        <v>191635</v>
      </c>
      <c r="K49" s="72">
        <v>508903</v>
      </c>
      <c r="M49" s="163"/>
      <c r="N49" s="24" t="s">
        <v>8</v>
      </c>
      <c r="O49" s="38">
        <f t="shared" si="5"/>
        <v>38.878528914154565</v>
      </c>
      <c r="P49" s="38">
        <f t="shared" si="5"/>
        <v>22.217790030713122</v>
      </c>
      <c r="Q49" s="38">
        <f t="shared" si="5"/>
        <v>4.1227896082357542</v>
      </c>
      <c r="R49" s="38">
        <f t="shared" si="5"/>
        <v>12.537949275205687</v>
      </c>
      <c r="S49" s="38">
        <f t="shared" si="5"/>
        <v>4.8954319388960172</v>
      </c>
      <c r="T49" s="38">
        <f t="shared" si="5"/>
        <v>17.433381214101708</v>
      </c>
      <c r="U49" s="38">
        <f t="shared" si="5"/>
        <v>23.465179022328421</v>
      </c>
      <c r="V49" s="38">
        <f t="shared" si="5"/>
        <v>37.656488564618407</v>
      </c>
    </row>
    <row r="50" spans="1:22" x14ac:dyDescent="0.2">
      <c r="A50" s="164" t="s">
        <v>46</v>
      </c>
      <c r="B50" s="4"/>
      <c r="C50" s="72"/>
      <c r="D50" s="72"/>
      <c r="E50" s="72"/>
      <c r="F50" s="72"/>
      <c r="G50" s="72"/>
      <c r="H50" s="72"/>
      <c r="I50" s="72"/>
      <c r="J50" s="72"/>
      <c r="K50" s="72"/>
      <c r="M50" s="164" t="s">
        <v>46</v>
      </c>
      <c r="N50" s="4"/>
      <c r="O50" s="38"/>
      <c r="P50" s="72"/>
      <c r="Q50" s="38"/>
      <c r="R50" s="38"/>
      <c r="S50" s="38"/>
      <c r="T50" s="38"/>
      <c r="U50" s="38"/>
      <c r="V50" s="38"/>
    </row>
    <row r="51" spans="1:22" x14ac:dyDescent="0.2">
      <c r="A51" s="165"/>
      <c r="B51" s="24" t="s">
        <v>35</v>
      </c>
      <c r="C51" s="72">
        <v>8965</v>
      </c>
      <c r="D51" s="72">
        <v>7114</v>
      </c>
      <c r="E51" s="72">
        <v>594</v>
      </c>
      <c r="F51" s="72">
        <v>1257</v>
      </c>
      <c r="G51" s="72">
        <v>1806</v>
      </c>
      <c r="H51" s="72">
        <v>3064</v>
      </c>
      <c r="I51" s="72">
        <v>1008</v>
      </c>
      <c r="J51" s="72">
        <v>15780</v>
      </c>
      <c r="K51" s="72">
        <v>25754</v>
      </c>
      <c r="M51" s="165"/>
      <c r="N51" s="24" t="s">
        <v>35</v>
      </c>
      <c r="O51" s="38">
        <f t="shared" ref="O51:V53" si="6">C51/$K51*100</f>
        <v>34.810126582278485</v>
      </c>
      <c r="P51" s="38">
        <f t="shared" si="6"/>
        <v>27.622893531101965</v>
      </c>
      <c r="Q51" s="38">
        <f t="shared" si="6"/>
        <v>2.306437834899433</v>
      </c>
      <c r="R51" s="38">
        <f t="shared" si="6"/>
        <v>4.8807952162770833</v>
      </c>
      <c r="S51" s="38">
        <f t="shared" si="6"/>
        <v>7.0125029121689835</v>
      </c>
      <c r="T51" s="38">
        <f t="shared" si="6"/>
        <v>11.897181020424012</v>
      </c>
      <c r="U51" s="38">
        <f t="shared" si="6"/>
        <v>3.913955113768735</v>
      </c>
      <c r="V51" s="38">
        <f t="shared" si="6"/>
        <v>61.272035411974834</v>
      </c>
    </row>
    <row r="52" spans="1:22" x14ac:dyDescent="0.2">
      <c r="A52" s="165"/>
      <c r="B52" s="24" t="s">
        <v>36</v>
      </c>
      <c r="C52" s="72">
        <v>1484</v>
      </c>
      <c r="D52" s="72">
        <v>1266</v>
      </c>
      <c r="E52" s="72">
        <v>165</v>
      </c>
      <c r="F52" s="72">
        <v>54</v>
      </c>
      <c r="G52" s="72">
        <v>113</v>
      </c>
      <c r="H52" s="72">
        <v>167</v>
      </c>
      <c r="I52" s="72">
        <v>940</v>
      </c>
      <c r="J52" s="72">
        <v>10289</v>
      </c>
      <c r="K52" s="72">
        <v>12713</v>
      </c>
      <c r="M52" s="165"/>
      <c r="N52" s="24" t="s">
        <v>36</v>
      </c>
      <c r="O52" s="38">
        <f t="shared" si="6"/>
        <v>11.67309053724534</v>
      </c>
      <c r="P52" s="38">
        <f t="shared" si="6"/>
        <v>9.9583103909384096</v>
      </c>
      <c r="Q52" s="38">
        <f t="shared" si="6"/>
        <v>1.2978840556910249</v>
      </c>
      <c r="R52" s="38">
        <f t="shared" si="6"/>
        <v>0.42476205458978994</v>
      </c>
      <c r="S52" s="38">
        <f t="shared" si="6"/>
        <v>0.88885392904900495</v>
      </c>
      <c r="T52" s="38">
        <f t="shared" si="6"/>
        <v>1.3136159836387951</v>
      </c>
      <c r="U52" s="38">
        <f t="shared" si="6"/>
        <v>7.3940061354518996</v>
      </c>
      <c r="V52" s="38">
        <f t="shared" si="6"/>
        <v>80.932903327302768</v>
      </c>
    </row>
    <row r="53" spans="1:22" x14ac:dyDescent="0.2">
      <c r="A53" s="166"/>
      <c r="B53" s="24" t="s">
        <v>8</v>
      </c>
      <c r="C53" s="72">
        <v>17739</v>
      </c>
      <c r="D53" s="72">
        <v>12159</v>
      </c>
      <c r="E53" s="72">
        <v>2289</v>
      </c>
      <c r="F53" s="72">
        <v>3290</v>
      </c>
      <c r="G53" s="72">
        <v>1652</v>
      </c>
      <c r="H53" s="72">
        <v>4942</v>
      </c>
      <c r="I53" s="72">
        <v>13750</v>
      </c>
      <c r="J53" s="72">
        <v>35963</v>
      </c>
      <c r="K53" s="72">
        <v>67452</v>
      </c>
      <c r="M53" s="166"/>
      <c r="N53" s="24" t="s">
        <v>8</v>
      </c>
      <c r="O53" s="38">
        <f t="shared" si="6"/>
        <v>26.2987012987013</v>
      </c>
      <c r="P53" s="38">
        <f t="shared" si="6"/>
        <v>18.02615193026152</v>
      </c>
      <c r="Q53" s="38">
        <f t="shared" si="6"/>
        <v>3.3935242839352426</v>
      </c>
      <c r="R53" s="38">
        <f t="shared" si="6"/>
        <v>4.877542548775426</v>
      </c>
      <c r="S53" s="38">
        <f t="shared" si="6"/>
        <v>2.4491490244914904</v>
      </c>
      <c r="T53" s="38">
        <f t="shared" si="6"/>
        <v>7.326691573266916</v>
      </c>
      <c r="U53" s="38">
        <f t="shared" si="6"/>
        <v>20.384866275277233</v>
      </c>
      <c r="V53" s="38">
        <f t="shared" si="6"/>
        <v>53.316432426021464</v>
      </c>
    </row>
    <row r="54" spans="1:22" x14ac:dyDescent="0.2">
      <c r="A54" s="161" t="s">
        <v>28</v>
      </c>
      <c r="C54" s="72"/>
      <c r="D54" s="72"/>
      <c r="E54" s="72"/>
      <c r="F54" s="72"/>
      <c r="G54" s="72"/>
      <c r="H54" s="72"/>
      <c r="I54" s="72"/>
      <c r="J54" s="72"/>
      <c r="K54" s="72"/>
      <c r="M54" s="161" t="s">
        <v>28</v>
      </c>
      <c r="O54" s="72"/>
      <c r="P54" s="72"/>
      <c r="Q54" s="72"/>
      <c r="R54" s="72"/>
      <c r="S54" s="72"/>
      <c r="T54" s="72"/>
      <c r="U54" s="72"/>
      <c r="V54" s="72"/>
    </row>
    <row r="55" spans="1:22" x14ac:dyDescent="0.2">
      <c r="A55" s="162"/>
      <c r="B55" s="24" t="s">
        <v>35</v>
      </c>
      <c r="C55" s="72">
        <v>27425</v>
      </c>
      <c r="D55" s="72">
        <v>24669</v>
      </c>
      <c r="E55" s="72">
        <v>979</v>
      </c>
      <c r="F55" s="72">
        <v>1777</v>
      </c>
      <c r="G55" s="72">
        <v>3821</v>
      </c>
      <c r="H55" s="72">
        <v>5598</v>
      </c>
      <c r="I55" s="72">
        <v>1250</v>
      </c>
      <c r="J55" s="72">
        <v>30533</v>
      </c>
      <c r="K55" s="72">
        <v>59207</v>
      </c>
      <c r="M55" s="162"/>
      <c r="N55" s="24" t="s">
        <v>35</v>
      </c>
      <c r="O55" s="38">
        <f t="shared" ref="O55:V57" si="7">C55/$K55*100</f>
        <v>46.320536423058087</v>
      </c>
      <c r="P55" s="38">
        <f t="shared" si="7"/>
        <v>41.665681422804738</v>
      </c>
      <c r="Q55" s="38">
        <f t="shared" si="7"/>
        <v>1.653520698566048</v>
      </c>
      <c r="R55" s="38">
        <f t="shared" si="7"/>
        <v>3.0013343016873004</v>
      </c>
      <c r="S55" s="38">
        <f t="shared" si="7"/>
        <v>6.453628793892614</v>
      </c>
      <c r="T55" s="38">
        <f t="shared" si="7"/>
        <v>9.4549630955799149</v>
      </c>
      <c r="U55" s="38">
        <f t="shared" si="7"/>
        <v>2.1112368469944434</v>
      </c>
      <c r="V55" s="38">
        <f t="shared" si="7"/>
        <v>51.569915719425062</v>
      </c>
    </row>
    <row r="56" spans="1:22" x14ac:dyDescent="0.2">
      <c r="A56" s="162"/>
      <c r="B56" s="24" t="s">
        <v>36</v>
      </c>
      <c r="C56" s="72">
        <v>13781</v>
      </c>
      <c r="D56" s="72">
        <v>12615</v>
      </c>
      <c r="E56" s="72">
        <v>671</v>
      </c>
      <c r="F56" s="72">
        <v>495</v>
      </c>
      <c r="G56" s="72">
        <v>1125</v>
      </c>
      <c r="H56" s="72">
        <v>1621</v>
      </c>
      <c r="I56" s="72">
        <v>3234</v>
      </c>
      <c r="J56" s="72">
        <v>33779</v>
      </c>
      <c r="K56" s="72">
        <v>50794</v>
      </c>
      <c r="M56" s="162"/>
      <c r="N56" s="24" t="s">
        <v>36</v>
      </c>
      <c r="O56" s="38">
        <f t="shared" si="7"/>
        <v>27.131157223294089</v>
      </c>
      <c r="P56" s="38">
        <f t="shared" si="7"/>
        <v>24.835610505177776</v>
      </c>
      <c r="Q56" s="38">
        <f t="shared" si="7"/>
        <v>1.3210221679725953</v>
      </c>
      <c r="R56" s="38">
        <f t="shared" si="7"/>
        <v>0.97452455014371775</v>
      </c>
      <c r="S56" s="38">
        <f t="shared" si="7"/>
        <v>2.214828523053904</v>
      </c>
      <c r="T56" s="38">
        <f t="shared" si="7"/>
        <v>3.1913218096625582</v>
      </c>
      <c r="U56" s="38">
        <f t="shared" si="7"/>
        <v>6.366893727605623</v>
      </c>
      <c r="V56" s="38">
        <f t="shared" si="7"/>
        <v>66.50194904910029</v>
      </c>
    </row>
    <row r="57" spans="1:22" x14ac:dyDescent="0.2">
      <c r="A57" s="163"/>
      <c r="B57" s="24" t="s">
        <v>8</v>
      </c>
      <c r="C57" s="72">
        <v>55135</v>
      </c>
      <c r="D57" s="72">
        <v>42364</v>
      </c>
      <c r="E57" s="72">
        <v>4920</v>
      </c>
      <c r="F57" s="72">
        <v>7851</v>
      </c>
      <c r="G57" s="72">
        <v>4787</v>
      </c>
      <c r="H57" s="72">
        <v>12637</v>
      </c>
      <c r="I57" s="72">
        <v>22506</v>
      </c>
      <c r="J57" s="72">
        <v>78865</v>
      </c>
      <c r="K57" s="72">
        <v>156506</v>
      </c>
      <c r="M57" s="163"/>
      <c r="N57" s="24" t="s">
        <v>8</v>
      </c>
      <c r="O57" s="38">
        <f t="shared" si="7"/>
        <v>35.228681328511371</v>
      </c>
      <c r="P57" s="38">
        <f t="shared" si="7"/>
        <v>27.068610788084801</v>
      </c>
      <c r="Q57" s="38">
        <f t="shared" si="7"/>
        <v>3.1436494447497223</v>
      </c>
      <c r="R57" s="38">
        <f t="shared" si="7"/>
        <v>5.0164210956768427</v>
      </c>
      <c r="S57" s="38">
        <f t="shared" si="7"/>
        <v>3.0586686772392113</v>
      </c>
      <c r="T57" s="38">
        <f t="shared" si="7"/>
        <v>8.0744508197768781</v>
      </c>
      <c r="U57" s="38">
        <f t="shared" si="7"/>
        <v>14.380279350312447</v>
      </c>
      <c r="V57" s="38">
        <f t="shared" si="7"/>
        <v>50.391039321176187</v>
      </c>
    </row>
    <row r="58" spans="1:22" x14ac:dyDescent="0.2">
      <c r="K58" s="71">
        <f>SUM(K47:K57)</f>
        <v>1087477</v>
      </c>
    </row>
    <row r="60" spans="1:22" ht="12.75" customHeight="1" x14ac:dyDescent="0.2">
      <c r="A60" s="174" t="s">
        <v>92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M60" s="174" t="s">
        <v>92</v>
      </c>
      <c r="N60" s="152"/>
      <c r="O60" s="152"/>
      <c r="P60" s="152"/>
      <c r="Q60" s="152"/>
      <c r="R60" s="152"/>
      <c r="S60" s="152"/>
      <c r="T60" s="152"/>
      <c r="U60" s="152"/>
      <c r="V60" s="152"/>
    </row>
    <row r="61" spans="1:22" ht="34.5" customHeight="1" x14ac:dyDescent="0.2">
      <c r="A61" s="155" t="s">
        <v>37</v>
      </c>
      <c r="B61" s="155" t="s">
        <v>10</v>
      </c>
      <c r="C61" s="151" t="s">
        <v>0</v>
      </c>
      <c r="D61" s="151" t="s">
        <v>19</v>
      </c>
      <c r="E61" s="176" t="s">
        <v>20</v>
      </c>
      <c r="F61" s="177"/>
      <c r="G61" s="151" t="s">
        <v>11</v>
      </c>
      <c r="H61" s="151" t="s">
        <v>33</v>
      </c>
      <c r="I61" s="151" t="s">
        <v>3</v>
      </c>
      <c r="J61" s="151" t="s">
        <v>4</v>
      </c>
      <c r="K61" s="172" t="s">
        <v>67</v>
      </c>
      <c r="M61" s="155" t="s">
        <v>37</v>
      </c>
      <c r="N61" s="155" t="s">
        <v>10</v>
      </c>
      <c r="O61" s="151" t="s">
        <v>0</v>
      </c>
      <c r="P61" s="151" t="s">
        <v>19</v>
      </c>
      <c r="Q61" s="176" t="s">
        <v>20</v>
      </c>
      <c r="R61" s="177"/>
      <c r="S61" s="151" t="s">
        <v>11</v>
      </c>
      <c r="T61" s="151" t="s">
        <v>12</v>
      </c>
      <c r="U61" s="151" t="s">
        <v>3</v>
      </c>
      <c r="V61" s="151" t="s">
        <v>4</v>
      </c>
    </row>
    <row r="62" spans="1:22" x14ac:dyDescent="0.2">
      <c r="A62" s="156"/>
      <c r="B62" s="156"/>
      <c r="C62" s="151"/>
      <c r="D62" s="151"/>
      <c r="E62" s="102" t="s">
        <v>5</v>
      </c>
      <c r="F62" s="102" t="s">
        <v>6</v>
      </c>
      <c r="G62" s="151"/>
      <c r="H62" s="151"/>
      <c r="I62" s="151"/>
      <c r="J62" s="151"/>
      <c r="K62" s="173"/>
      <c r="M62" s="156"/>
      <c r="N62" s="156"/>
      <c r="O62" s="151"/>
      <c r="P62" s="151"/>
      <c r="Q62" s="102" t="s">
        <v>5</v>
      </c>
      <c r="R62" s="102" t="s">
        <v>6</v>
      </c>
      <c r="S62" s="151"/>
      <c r="T62" s="151"/>
      <c r="U62" s="151"/>
      <c r="V62" s="151"/>
    </row>
    <row r="63" spans="1:22" x14ac:dyDescent="0.2">
      <c r="A63" s="161" t="s">
        <v>27</v>
      </c>
      <c r="B63" s="24"/>
      <c r="C63" s="72"/>
      <c r="D63" s="72"/>
      <c r="E63" s="72"/>
      <c r="F63" s="72"/>
      <c r="G63" s="72"/>
      <c r="H63" s="72"/>
      <c r="I63" s="72"/>
      <c r="J63" s="72"/>
      <c r="K63" s="72"/>
      <c r="M63" s="161" t="s">
        <v>27</v>
      </c>
      <c r="N63" s="24"/>
      <c r="O63" s="72"/>
      <c r="P63" s="72"/>
      <c r="Q63" s="72"/>
      <c r="R63" s="72"/>
      <c r="S63" s="72"/>
      <c r="T63" s="72"/>
      <c r="U63" s="72"/>
      <c r="V63" s="72"/>
    </row>
    <row r="64" spans="1:22" x14ac:dyDescent="0.2">
      <c r="A64" s="162"/>
      <c r="B64" s="24" t="s">
        <v>35</v>
      </c>
      <c r="C64" s="72">
        <v>42018</v>
      </c>
      <c r="D64" s="72">
        <v>30252</v>
      </c>
      <c r="E64" s="72">
        <v>2026</v>
      </c>
      <c r="F64" s="72">
        <v>9740</v>
      </c>
      <c r="G64" s="72">
        <v>12514</v>
      </c>
      <c r="H64" s="72">
        <v>22254</v>
      </c>
      <c r="I64" s="72">
        <v>3042</v>
      </c>
      <c r="J64" s="72">
        <v>29023</v>
      </c>
      <c r="K64" s="72">
        <v>74083</v>
      </c>
      <c r="M64" s="162"/>
      <c r="N64" s="24" t="s">
        <v>35</v>
      </c>
      <c r="O64" s="38">
        <f t="shared" ref="O64:V66" si="8">C64/$K64*100</f>
        <v>56.71746554540178</v>
      </c>
      <c r="P64" s="38">
        <f t="shared" si="8"/>
        <v>40.835279348838469</v>
      </c>
      <c r="Q64" s="38">
        <f t="shared" si="8"/>
        <v>2.7347704601595506</v>
      </c>
      <c r="R64" s="38">
        <f t="shared" si="8"/>
        <v>13.147415736403763</v>
      </c>
      <c r="S64" s="38">
        <f t="shared" si="8"/>
        <v>16.891864530324096</v>
      </c>
      <c r="T64" s="38">
        <f t="shared" si="8"/>
        <v>30.039280266727857</v>
      </c>
      <c r="U64" s="38">
        <f t="shared" si="8"/>
        <v>4.1062052022731264</v>
      </c>
      <c r="V64" s="38">
        <f t="shared" si="8"/>
        <v>39.17632925232509</v>
      </c>
    </row>
    <row r="65" spans="1:22" x14ac:dyDescent="0.2">
      <c r="A65" s="162"/>
      <c r="B65" s="24" t="s">
        <v>36</v>
      </c>
      <c r="C65" s="72">
        <v>2465</v>
      </c>
      <c r="D65" s="72">
        <v>2240</v>
      </c>
      <c r="E65" s="72">
        <v>186</v>
      </c>
      <c r="F65" s="72">
        <v>39</v>
      </c>
      <c r="G65" s="72">
        <v>301</v>
      </c>
      <c r="H65" s="72">
        <v>340</v>
      </c>
      <c r="I65" s="72">
        <v>1608</v>
      </c>
      <c r="J65" s="72">
        <v>15896</v>
      </c>
      <c r="K65" s="72">
        <v>19969</v>
      </c>
      <c r="M65" s="162"/>
      <c r="N65" s="24" t="s">
        <v>36</v>
      </c>
      <c r="O65" s="38">
        <f t="shared" si="8"/>
        <v>12.344133406780509</v>
      </c>
      <c r="P65" s="38">
        <f t="shared" si="8"/>
        <v>11.217386949772147</v>
      </c>
      <c r="Q65" s="38">
        <f t="shared" si="8"/>
        <v>0.93144373779358003</v>
      </c>
      <c r="R65" s="38">
        <f t="shared" si="8"/>
        <v>0.1953027192147829</v>
      </c>
      <c r="S65" s="38">
        <f t="shared" si="8"/>
        <v>1.5073363713756323</v>
      </c>
      <c r="T65" s="38">
        <f t="shared" si="8"/>
        <v>1.7026390905904152</v>
      </c>
      <c r="U65" s="38">
        <f t="shared" si="8"/>
        <v>8.0524813460864326</v>
      </c>
      <c r="V65" s="38">
        <f t="shared" si="8"/>
        <v>79.603385247133048</v>
      </c>
    </row>
    <row r="66" spans="1:22" x14ac:dyDescent="0.2">
      <c r="A66" s="163"/>
      <c r="B66" s="24" t="s">
        <v>8</v>
      </c>
      <c r="C66" s="72">
        <v>76110</v>
      </c>
      <c r="D66" s="72">
        <v>43991</v>
      </c>
      <c r="E66" s="72">
        <v>7342</v>
      </c>
      <c r="F66" s="72">
        <v>24777</v>
      </c>
      <c r="G66" s="72">
        <v>8860</v>
      </c>
      <c r="H66" s="72">
        <v>33637</v>
      </c>
      <c r="I66" s="72">
        <v>52531</v>
      </c>
      <c r="J66" s="72">
        <v>88429</v>
      </c>
      <c r="K66" s="72">
        <v>217069</v>
      </c>
      <c r="M66" s="163"/>
      <c r="N66" s="24" t="s">
        <v>8</v>
      </c>
      <c r="O66" s="38">
        <f t="shared" si="8"/>
        <v>35.062583786722193</v>
      </c>
      <c r="P66" s="38">
        <f t="shared" si="8"/>
        <v>20.265906232580424</v>
      </c>
      <c r="Q66" s="38">
        <f t="shared" si="8"/>
        <v>3.3823346493511277</v>
      </c>
      <c r="R66" s="38">
        <f t="shared" si="8"/>
        <v>11.414342904790642</v>
      </c>
      <c r="S66" s="38">
        <f t="shared" si="8"/>
        <v>4.0816514564493316</v>
      </c>
      <c r="T66" s="38">
        <f t="shared" si="8"/>
        <v>15.495994361239973</v>
      </c>
      <c r="U66" s="38">
        <f t="shared" si="8"/>
        <v>24.200139126268606</v>
      </c>
      <c r="V66" s="38">
        <f t="shared" si="8"/>
        <v>40.73773777001783</v>
      </c>
    </row>
    <row r="67" spans="1:22" x14ac:dyDescent="0.2">
      <c r="A67" s="164" t="s">
        <v>46</v>
      </c>
      <c r="B67" s="4"/>
      <c r="C67" s="72"/>
      <c r="D67" s="72"/>
      <c r="E67" s="72"/>
      <c r="F67" s="72"/>
      <c r="G67" s="72"/>
      <c r="H67" s="72"/>
      <c r="I67" s="72"/>
      <c r="J67" s="72"/>
      <c r="K67" s="72"/>
      <c r="M67" s="164" t="s">
        <v>46</v>
      </c>
      <c r="N67" s="4"/>
      <c r="O67" s="38"/>
      <c r="P67" s="72"/>
      <c r="Q67" s="38"/>
      <c r="R67" s="38"/>
      <c r="S67" s="38"/>
      <c r="T67" s="38"/>
      <c r="U67" s="38"/>
      <c r="V67" s="38"/>
    </row>
    <row r="68" spans="1:22" x14ac:dyDescent="0.2">
      <c r="A68" s="165"/>
      <c r="B68" s="24" t="s">
        <v>35</v>
      </c>
      <c r="C68" s="72">
        <v>4604</v>
      </c>
      <c r="D68" s="72">
        <v>3695</v>
      </c>
      <c r="E68" s="72">
        <v>257</v>
      </c>
      <c r="F68" s="72">
        <v>652</v>
      </c>
      <c r="G68" s="72">
        <v>790</v>
      </c>
      <c r="H68" s="72">
        <v>1442</v>
      </c>
      <c r="I68" s="72">
        <v>472</v>
      </c>
      <c r="J68" s="72">
        <v>8249</v>
      </c>
      <c r="K68" s="72">
        <v>13325</v>
      </c>
      <c r="M68" s="165"/>
      <c r="N68" s="24" t="s">
        <v>35</v>
      </c>
      <c r="O68" s="38">
        <f t="shared" ref="O68:V70" si="9">C68/$K68*100</f>
        <v>34.551594746716695</v>
      </c>
      <c r="P68" s="38">
        <f t="shared" si="9"/>
        <v>27.72983114446529</v>
      </c>
      <c r="Q68" s="38">
        <f t="shared" si="9"/>
        <v>1.9287054409005628</v>
      </c>
      <c r="R68" s="38">
        <f t="shared" si="9"/>
        <v>4.8930581613508446</v>
      </c>
      <c r="S68" s="38">
        <f t="shared" si="9"/>
        <v>5.9287054409005631</v>
      </c>
      <c r="T68" s="38">
        <f t="shared" si="9"/>
        <v>10.821763602251407</v>
      </c>
      <c r="U68" s="38">
        <f t="shared" si="9"/>
        <v>3.5422138836772983</v>
      </c>
      <c r="V68" s="38">
        <f t="shared" si="9"/>
        <v>61.906191369605999</v>
      </c>
    </row>
    <row r="69" spans="1:22" x14ac:dyDescent="0.2">
      <c r="A69" s="165"/>
      <c r="B69" s="24" t="s">
        <v>36</v>
      </c>
      <c r="C69" s="72">
        <v>583</v>
      </c>
      <c r="D69" s="72">
        <v>482</v>
      </c>
      <c r="E69" s="72">
        <v>71</v>
      </c>
      <c r="F69" s="72">
        <v>30</v>
      </c>
      <c r="G69" s="72">
        <v>32</v>
      </c>
      <c r="H69" s="72">
        <v>62</v>
      </c>
      <c r="I69" s="72">
        <v>359</v>
      </c>
      <c r="J69" s="72">
        <v>4492</v>
      </c>
      <c r="K69" s="72">
        <v>5434</v>
      </c>
      <c r="M69" s="165"/>
      <c r="N69" s="24" t="s">
        <v>36</v>
      </c>
      <c r="O69" s="38">
        <f t="shared" si="9"/>
        <v>10.728744939271255</v>
      </c>
      <c r="P69" s="38">
        <f t="shared" si="9"/>
        <v>8.8700772911299222</v>
      </c>
      <c r="Q69" s="38">
        <f t="shared" si="9"/>
        <v>1.3065881486934117</v>
      </c>
      <c r="R69" s="38">
        <f t="shared" si="9"/>
        <v>0.55207949944792045</v>
      </c>
      <c r="S69" s="38">
        <f t="shared" si="9"/>
        <v>0.58888479941111516</v>
      </c>
      <c r="T69" s="38">
        <f t="shared" si="9"/>
        <v>1.1409642988590356</v>
      </c>
      <c r="U69" s="38">
        <f t="shared" si="9"/>
        <v>6.6065513433934493</v>
      </c>
      <c r="V69" s="38">
        <f t="shared" si="9"/>
        <v>82.6647037173353</v>
      </c>
    </row>
    <row r="70" spans="1:22" x14ac:dyDescent="0.2">
      <c r="A70" s="166"/>
      <c r="B70" s="24" t="s">
        <v>8</v>
      </c>
      <c r="C70" s="72">
        <v>7129</v>
      </c>
      <c r="D70" s="72">
        <v>4804</v>
      </c>
      <c r="E70" s="72">
        <v>818</v>
      </c>
      <c r="F70" s="72">
        <v>1507</v>
      </c>
      <c r="G70" s="72">
        <v>668</v>
      </c>
      <c r="H70" s="72">
        <v>2175</v>
      </c>
      <c r="I70" s="72">
        <v>5536</v>
      </c>
      <c r="J70" s="72">
        <v>16503</v>
      </c>
      <c r="K70" s="72">
        <v>29167</v>
      </c>
      <c r="M70" s="166"/>
      <c r="N70" s="24" t="s">
        <v>8</v>
      </c>
      <c r="O70" s="38">
        <f t="shared" si="9"/>
        <v>24.442006377069976</v>
      </c>
      <c r="P70" s="38">
        <f t="shared" si="9"/>
        <v>16.470668906641066</v>
      </c>
      <c r="Q70" s="38">
        <f t="shared" si="9"/>
        <v>2.8045393766928375</v>
      </c>
      <c r="R70" s="38">
        <f t="shared" si="9"/>
        <v>5.1667980937360722</v>
      </c>
      <c r="S70" s="38">
        <f t="shared" si="9"/>
        <v>2.2902595398909726</v>
      </c>
      <c r="T70" s="38">
        <f t="shared" si="9"/>
        <v>7.457057633627044</v>
      </c>
      <c r="U70" s="38">
        <f t="shared" si="9"/>
        <v>18.980354510234168</v>
      </c>
      <c r="V70" s="38">
        <f t="shared" si="9"/>
        <v>56.5810676449412</v>
      </c>
    </row>
    <row r="71" spans="1:22" x14ac:dyDescent="0.2">
      <c r="A71" s="161" t="s">
        <v>28</v>
      </c>
      <c r="C71" s="72"/>
      <c r="D71" s="72"/>
      <c r="E71" s="72"/>
      <c r="F71" s="72"/>
      <c r="G71" s="72"/>
      <c r="H71" s="72"/>
      <c r="I71" s="72"/>
      <c r="J71" s="72"/>
      <c r="K71" s="72"/>
      <c r="M71" s="161" t="s">
        <v>28</v>
      </c>
      <c r="O71" s="72"/>
      <c r="P71" s="72"/>
      <c r="Q71" s="72"/>
      <c r="R71" s="72"/>
      <c r="S71" s="72"/>
      <c r="T71" s="72"/>
      <c r="U71" s="72"/>
      <c r="V71" s="72"/>
    </row>
    <row r="72" spans="1:22" x14ac:dyDescent="0.2">
      <c r="A72" s="162"/>
      <c r="B72" s="24" t="s">
        <v>35</v>
      </c>
      <c r="C72" s="72">
        <v>13251</v>
      </c>
      <c r="D72" s="72">
        <v>11924</v>
      </c>
      <c r="E72" s="72">
        <v>445</v>
      </c>
      <c r="F72" s="72">
        <v>882</v>
      </c>
      <c r="G72" s="72">
        <v>1585</v>
      </c>
      <c r="H72" s="72">
        <v>2466</v>
      </c>
      <c r="I72" s="72">
        <v>530</v>
      </c>
      <c r="J72" s="72">
        <v>14404</v>
      </c>
      <c r="K72" s="72">
        <v>28184</v>
      </c>
      <c r="M72" s="162"/>
      <c r="N72" s="24" t="s">
        <v>35</v>
      </c>
      <c r="O72" s="38">
        <f t="shared" ref="O72:V74" si="10">C72/$K72*100</f>
        <v>47.01603746806699</v>
      </c>
      <c r="P72" s="38">
        <f t="shared" si="10"/>
        <v>42.307692307692307</v>
      </c>
      <c r="Q72" s="38">
        <f t="shared" si="10"/>
        <v>1.5789100198694295</v>
      </c>
      <c r="R72" s="38">
        <f t="shared" si="10"/>
        <v>3.129435140505251</v>
      </c>
      <c r="S72" s="38">
        <f t="shared" si="10"/>
        <v>5.6237581606585296</v>
      </c>
      <c r="T72" s="38">
        <f t="shared" si="10"/>
        <v>8.7496451887595796</v>
      </c>
      <c r="U72" s="38">
        <f t="shared" si="10"/>
        <v>1.8804995742265116</v>
      </c>
      <c r="V72" s="38">
        <f t="shared" si="10"/>
        <v>51.107011070110694</v>
      </c>
    </row>
    <row r="73" spans="1:22" x14ac:dyDescent="0.2">
      <c r="A73" s="162"/>
      <c r="B73" s="24" t="s">
        <v>36</v>
      </c>
      <c r="C73" s="72">
        <v>4760</v>
      </c>
      <c r="D73" s="72">
        <v>4305</v>
      </c>
      <c r="E73" s="72">
        <v>275</v>
      </c>
      <c r="F73" s="72">
        <v>179</v>
      </c>
      <c r="G73" s="72">
        <v>402</v>
      </c>
      <c r="H73" s="72">
        <v>581</v>
      </c>
      <c r="I73" s="72">
        <v>982</v>
      </c>
      <c r="J73" s="72">
        <v>12196</v>
      </c>
      <c r="K73" s="72">
        <v>17937</v>
      </c>
      <c r="M73" s="162"/>
      <c r="N73" s="24" t="s">
        <v>36</v>
      </c>
      <c r="O73" s="38">
        <f t="shared" si="10"/>
        <v>26.537325082232254</v>
      </c>
      <c r="P73" s="38">
        <f t="shared" si="10"/>
        <v>24.000669008195349</v>
      </c>
      <c r="Q73" s="38">
        <f t="shared" si="10"/>
        <v>1.5331437810113173</v>
      </c>
      <c r="R73" s="38">
        <f t="shared" si="10"/>
        <v>0.99793722473100299</v>
      </c>
      <c r="S73" s="38">
        <f t="shared" si="10"/>
        <v>2.2411774544238168</v>
      </c>
      <c r="T73" s="38">
        <f t="shared" si="10"/>
        <v>3.2391146791548198</v>
      </c>
      <c r="U73" s="38">
        <f t="shared" si="10"/>
        <v>5.4747170652840493</v>
      </c>
      <c r="V73" s="38">
        <f t="shared" si="10"/>
        <v>67.993532920778279</v>
      </c>
    </row>
    <row r="74" spans="1:22" x14ac:dyDescent="0.2">
      <c r="A74" s="163"/>
      <c r="B74" s="24" t="s">
        <v>8</v>
      </c>
      <c r="C74" s="72">
        <v>18839</v>
      </c>
      <c r="D74" s="72">
        <v>14266</v>
      </c>
      <c r="E74" s="72">
        <v>1581</v>
      </c>
      <c r="F74" s="72">
        <v>2991</v>
      </c>
      <c r="G74" s="72">
        <v>1722</v>
      </c>
      <c r="H74" s="72">
        <v>4714</v>
      </c>
      <c r="I74" s="72">
        <v>7436</v>
      </c>
      <c r="J74" s="72">
        <v>30606</v>
      </c>
      <c r="K74" s="72">
        <v>56880</v>
      </c>
      <c r="M74" s="163"/>
      <c r="N74" s="24" t="s">
        <v>8</v>
      </c>
      <c r="O74" s="38">
        <f t="shared" si="10"/>
        <v>33.120604781997187</v>
      </c>
      <c r="P74" s="38">
        <f t="shared" si="10"/>
        <v>25.08087201125176</v>
      </c>
      <c r="Q74" s="38">
        <f t="shared" si="10"/>
        <v>2.7795358649789033</v>
      </c>
      <c r="R74" s="38">
        <f t="shared" si="10"/>
        <v>5.2584388185654012</v>
      </c>
      <c r="S74" s="38">
        <f t="shared" si="10"/>
        <v>3.0274261603375527</v>
      </c>
      <c r="T74" s="38">
        <f t="shared" si="10"/>
        <v>8.2876230661040786</v>
      </c>
      <c r="U74" s="38">
        <f t="shared" si="10"/>
        <v>13.073136427566807</v>
      </c>
      <c r="V74" s="38">
        <f t="shared" si="10"/>
        <v>53.808016877637129</v>
      </c>
    </row>
    <row r="75" spans="1:22" x14ac:dyDescent="0.2">
      <c r="K75" s="71">
        <f>SUM(K64:K74)</f>
        <v>462048</v>
      </c>
    </row>
    <row r="77" spans="1:22" ht="12.75" customHeight="1" x14ac:dyDescent="0.2">
      <c r="A77" s="174" t="s">
        <v>93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M77" s="174" t="s">
        <v>93</v>
      </c>
      <c r="N77" s="152"/>
      <c r="O77" s="152"/>
      <c r="P77" s="152"/>
      <c r="Q77" s="152"/>
      <c r="R77" s="152"/>
      <c r="S77" s="152"/>
      <c r="T77" s="152"/>
      <c r="U77" s="152"/>
      <c r="V77" s="152"/>
    </row>
    <row r="78" spans="1:22" ht="34.5" customHeight="1" x14ac:dyDescent="0.2">
      <c r="A78" s="155" t="s">
        <v>37</v>
      </c>
      <c r="B78" s="155" t="s">
        <v>10</v>
      </c>
      <c r="C78" s="151" t="s">
        <v>0</v>
      </c>
      <c r="D78" s="151" t="s">
        <v>19</v>
      </c>
      <c r="E78" s="176" t="s">
        <v>20</v>
      </c>
      <c r="F78" s="177"/>
      <c r="G78" s="151" t="s">
        <v>11</v>
      </c>
      <c r="H78" s="151" t="s">
        <v>33</v>
      </c>
      <c r="I78" s="151" t="s">
        <v>3</v>
      </c>
      <c r="J78" s="151" t="s">
        <v>4</v>
      </c>
      <c r="K78" s="172" t="s">
        <v>67</v>
      </c>
      <c r="M78" s="155" t="s">
        <v>37</v>
      </c>
      <c r="N78" s="155" t="s">
        <v>10</v>
      </c>
      <c r="O78" s="151" t="s">
        <v>0</v>
      </c>
      <c r="P78" s="151" t="s">
        <v>19</v>
      </c>
      <c r="Q78" s="176" t="s">
        <v>20</v>
      </c>
      <c r="R78" s="177"/>
      <c r="S78" s="151" t="s">
        <v>11</v>
      </c>
      <c r="T78" s="151" t="s">
        <v>12</v>
      </c>
      <c r="U78" s="151" t="s">
        <v>3</v>
      </c>
      <c r="V78" s="151" t="s">
        <v>4</v>
      </c>
    </row>
    <row r="79" spans="1:22" x14ac:dyDescent="0.2">
      <c r="A79" s="156"/>
      <c r="B79" s="156"/>
      <c r="C79" s="151"/>
      <c r="D79" s="151"/>
      <c r="E79" s="102" t="s">
        <v>5</v>
      </c>
      <c r="F79" s="102" t="s">
        <v>6</v>
      </c>
      <c r="G79" s="151"/>
      <c r="H79" s="151"/>
      <c r="I79" s="151"/>
      <c r="J79" s="151"/>
      <c r="K79" s="173"/>
      <c r="M79" s="156"/>
      <c r="N79" s="156"/>
      <c r="O79" s="151"/>
      <c r="P79" s="151"/>
      <c r="Q79" s="102" t="s">
        <v>5</v>
      </c>
      <c r="R79" s="102" t="s">
        <v>6</v>
      </c>
      <c r="S79" s="151"/>
      <c r="T79" s="151"/>
      <c r="U79" s="151"/>
      <c r="V79" s="151"/>
    </row>
    <row r="80" spans="1:22" x14ac:dyDescent="0.2">
      <c r="A80" s="161" t="s">
        <v>27</v>
      </c>
      <c r="B80" s="24"/>
      <c r="C80" s="72"/>
      <c r="D80" s="72"/>
      <c r="E80" s="72"/>
      <c r="F80" s="72"/>
      <c r="G80" s="72"/>
      <c r="I80" s="72"/>
      <c r="J80" s="72"/>
      <c r="K80" s="72"/>
      <c r="M80" s="161" t="s">
        <v>27</v>
      </c>
      <c r="N80" s="24"/>
      <c r="O80" s="72"/>
      <c r="P80" s="72"/>
      <c r="Q80" s="72"/>
      <c r="R80" s="72"/>
      <c r="S80" s="72"/>
      <c r="T80" s="72"/>
      <c r="U80" s="72"/>
      <c r="V80" s="72"/>
    </row>
    <row r="81" spans="1:22" x14ac:dyDescent="0.2">
      <c r="A81" s="162"/>
      <c r="B81" s="24" t="s">
        <v>35</v>
      </c>
      <c r="C81" s="72">
        <v>52368</v>
      </c>
      <c r="D81" s="72">
        <v>37679</v>
      </c>
      <c r="E81" s="72">
        <v>2746</v>
      </c>
      <c r="F81" s="72">
        <v>11944</v>
      </c>
      <c r="G81" s="72">
        <v>19388</v>
      </c>
      <c r="H81" s="72">
        <v>31332</v>
      </c>
      <c r="I81" s="72">
        <v>2857</v>
      </c>
      <c r="J81" s="72">
        <v>22936</v>
      </c>
      <c r="K81" s="72">
        <v>78162</v>
      </c>
      <c r="M81" s="162"/>
      <c r="N81" s="24" t="s">
        <v>35</v>
      </c>
      <c r="O81" s="38">
        <f t="shared" ref="O81:V83" si="11">C81/$K81*100</f>
        <v>66.999309127197364</v>
      </c>
      <c r="P81" s="38">
        <f t="shared" si="11"/>
        <v>48.20628950129219</v>
      </c>
      <c r="Q81" s="38">
        <f t="shared" si="11"/>
        <v>3.5132161408357003</v>
      </c>
      <c r="R81" s="38">
        <f t="shared" si="11"/>
        <v>15.281082879148435</v>
      </c>
      <c r="S81" s="38">
        <f t="shared" si="11"/>
        <v>24.804892402957961</v>
      </c>
      <c r="T81" s="38">
        <f t="shared" si="11"/>
        <v>40.085975282106396</v>
      </c>
      <c r="U81" s="38">
        <f t="shared" si="11"/>
        <v>3.6552288836007265</v>
      </c>
      <c r="V81" s="38">
        <f t="shared" si="11"/>
        <v>29.344182595122948</v>
      </c>
    </row>
    <row r="82" spans="1:22" x14ac:dyDescent="0.2">
      <c r="A82" s="162"/>
      <c r="B82" s="24" t="s">
        <v>36</v>
      </c>
      <c r="C82" s="72">
        <v>3769</v>
      </c>
      <c r="D82" s="72">
        <v>3320</v>
      </c>
      <c r="E82" s="72">
        <v>325</v>
      </c>
      <c r="F82" s="72">
        <v>124</v>
      </c>
      <c r="G82" s="72">
        <v>685</v>
      </c>
      <c r="H82" s="72">
        <v>809</v>
      </c>
      <c r="I82" s="72">
        <v>1977</v>
      </c>
      <c r="J82" s="72">
        <v>14553</v>
      </c>
      <c r="K82" s="72">
        <v>20299</v>
      </c>
      <c r="M82" s="162"/>
      <c r="N82" s="24" t="s">
        <v>36</v>
      </c>
      <c r="O82" s="38">
        <f t="shared" si="11"/>
        <v>18.567417114143552</v>
      </c>
      <c r="P82" s="38">
        <f t="shared" si="11"/>
        <v>16.35548549189615</v>
      </c>
      <c r="Q82" s="38">
        <f t="shared" si="11"/>
        <v>1.6010640918271837</v>
      </c>
      <c r="R82" s="38">
        <f t="shared" si="11"/>
        <v>0.61086753042021769</v>
      </c>
      <c r="S82" s="38">
        <f t="shared" si="11"/>
        <v>3.3745504704665255</v>
      </c>
      <c r="T82" s="38">
        <f t="shared" si="11"/>
        <v>3.9854180008867433</v>
      </c>
      <c r="U82" s="38">
        <f t="shared" si="11"/>
        <v>9.7393960293610533</v>
      </c>
      <c r="V82" s="38">
        <f t="shared" si="11"/>
        <v>71.693186856495402</v>
      </c>
    </row>
    <row r="83" spans="1:22" x14ac:dyDescent="0.2">
      <c r="A83" s="163"/>
      <c r="B83" s="24" t="s">
        <v>8</v>
      </c>
      <c r="C83" s="72">
        <v>113436</v>
      </c>
      <c r="D83" s="72">
        <v>63900</v>
      </c>
      <c r="E83" s="72">
        <v>12974</v>
      </c>
      <c r="F83" s="72">
        <v>36562</v>
      </c>
      <c r="G83" s="72">
        <v>15083</v>
      </c>
      <c r="H83" s="72">
        <v>51645</v>
      </c>
      <c r="I83" s="72">
        <v>61902</v>
      </c>
      <c r="J83" s="72">
        <v>87709</v>
      </c>
      <c r="K83" s="72">
        <v>263047</v>
      </c>
      <c r="M83" s="163"/>
      <c r="N83" s="24" t="s">
        <v>8</v>
      </c>
      <c r="O83" s="38">
        <f t="shared" si="11"/>
        <v>43.123852391397733</v>
      </c>
      <c r="P83" s="38">
        <f t="shared" si="11"/>
        <v>24.292236748565845</v>
      </c>
      <c r="Q83" s="38">
        <f t="shared" si="11"/>
        <v>4.9321984284177356</v>
      </c>
      <c r="R83" s="38">
        <f t="shared" si="11"/>
        <v>13.899417214414154</v>
      </c>
      <c r="S83" s="38">
        <f t="shared" si="11"/>
        <v>5.7339562891802611</v>
      </c>
      <c r="T83" s="38">
        <f t="shared" si="11"/>
        <v>19.633373503594413</v>
      </c>
      <c r="U83" s="38">
        <f t="shared" si="11"/>
        <v>23.532676669948714</v>
      </c>
      <c r="V83" s="38">
        <f t="shared" si="11"/>
        <v>33.343470938653546</v>
      </c>
    </row>
    <row r="84" spans="1:22" x14ac:dyDescent="0.2">
      <c r="A84" s="164" t="s">
        <v>46</v>
      </c>
      <c r="B84" s="4"/>
      <c r="C84" s="72"/>
      <c r="D84" s="72"/>
      <c r="E84" s="72"/>
      <c r="F84" s="72"/>
      <c r="G84" s="72"/>
      <c r="H84" s="72"/>
      <c r="I84" s="72"/>
      <c r="J84" s="72"/>
      <c r="K84" s="72"/>
      <c r="M84" s="164" t="s">
        <v>46</v>
      </c>
      <c r="N84" s="4"/>
      <c r="O84" s="38"/>
      <c r="P84" s="72"/>
      <c r="Q84" s="38"/>
      <c r="R84" s="38"/>
      <c r="S84" s="38"/>
      <c r="T84" s="38" t="s">
        <v>34</v>
      </c>
      <c r="U84" s="38"/>
      <c r="V84" s="38"/>
    </row>
    <row r="85" spans="1:22" x14ac:dyDescent="0.2">
      <c r="A85" s="165"/>
      <c r="B85" s="24" t="s">
        <v>35</v>
      </c>
      <c r="C85" s="72">
        <v>3698</v>
      </c>
      <c r="D85" s="72">
        <v>2893</v>
      </c>
      <c r="E85" s="72">
        <v>299</v>
      </c>
      <c r="F85" s="72">
        <v>505</v>
      </c>
      <c r="G85" s="72">
        <v>849</v>
      </c>
      <c r="H85" s="72">
        <v>1355</v>
      </c>
      <c r="I85" s="72">
        <v>487</v>
      </c>
      <c r="J85" s="72">
        <v>5864</v>
      </c>
      <c r="K85" s="72">
        <v>10048</v>
      </c>
      <c r="M85" s="165"/>
      <c r="N85" s="24" t="s">
        <v>35</v>
      </c>
      <c r="O85" s="38">
        <f t="shared" ref="O85:V87" si="12">C85/$K85*100</f>
        <v>36.803343949044589</v>
      </c>
      <c r="P85" s="38">
        <f t="shared" si="12"/>
        <v>28.791799363057326</v>
      </c>
      <c r="Q85" s="38">
        <f t="shared" si="12"/>
        <v>2.9757165605095541</v>
      </c>
      <c r="R85" s="38">
        <f t="shared" si="12"/>
        <v>5.0258757961783438</v>
      </c>
      <c r="S85" s="38">
        <f t="shared" si="12"/>
        <v>8.4494426751592364</v>
      </c>
      <c r="T85" s="38">
        <f t="shared" si="12"/>
        <v>13.485270700636942</v>
      </c>
      <c r="U85" s="38">
        <f t="shared" si="12"/>
        <v>4.8467356687898091</v>
      </c>
      <c r="V85" s="38">
        <f t="shared" si="12"/>
        <v>58.359872611464972</v>
      </c>
    </row>
    <row r="86" spans="1:22" x14ac:dyDescent="0.2">
      <c r="A86" s="165"/>
      <c r="B86" s="24" t="s">
        <v>36</v>
      </c>
      <c r="C86" s="72">
        <v>841</v>
      </c>
      <c r="D86" s="72">
        <v>731</v>
      </c>
      <c r="E86" s="72">
        <v>86</v>
      </c>
      <c r="F86" s="72">
        <v>24</v>
      </c>
      <c r="G86" s="72">
        <v>72</v>
      </c>
      <c r="H86" s="72">
        <v>96</v>
      </c>
      <c r="I86" s="72">
        <v>549</v>
      </c>
      <c r="J86" s="72">
        <v>4775</v>
      </c>
      <c r="K86" s="72">
        <v>6164</v>
      </c>
      <c r="M86" s="165"/>
      <c r="N86" s="24" t="s">
        <v>36</v>
      </c>
      <c r="O86" s="38">
        <f t="shared" si="12"/>
        <v>13.64373783257625</v>
      </c>
      <c r="P86" s="38">
        <f t="shared" si="12"/>
        <v>11.859182349123945</v>
      </c>
      <c r="Q86" s="38">
        <f t="shared" si="12"/>
        <v>1.3951979234263465</v>
      </c>
      <c r="R86" s="38">
        <f t="shared" si="12"/>
        <v>0.38935756002595717</v>
      </c>
      <c r="S86" s="38">
        <f t="shared" si="12"/>
        <v>1.1680726800778716</v>
      </c>
      <c r="T86" s="38">
        <f t="shared" si="12"/>
        <v>1.5574302401038287</v>
      </c>
      <c r="U86" s="38">
        <f t="shared" si="12"/>
        <v>8.9065541855937713</v>
      </c>
      <c r="V86" s="38">
        <f t="shared" si="12"/>
        <v>77.465931213497726</v>
      </c>
    </row>
    <row r="87" spans="1:22" x14ac:dyDescent="0.2">
      <c r="A87" s="166"/>
      <c r="B87" s="24" t="s">
        <v>8</v>
      </c>
      <c r="C87" s="72">
        <v>9585</v>
      </c>
      <c r="D87" s="72">
        <v>6630</v>
      </c>
      <c r="E87" s="72">
        <v>1376</v>
      </c>
      <c r="F87" s="72">
        <v>1579</v>
      </c>
      <c r="G87" s="72">
        <v>881</v>
      </c>
      <c r="H87" s="72">
        <v>2460</v>
      </c>
      <c r="I87" s="72">
        <v>7529</v>
      </c>
      <c r="J87" s="72">
        <v>16222</v>
      </c>
      <c r="K87" s="72">
        <v>33336</v>
      </c>
      <c r="M87" s="166"/>
      <c r="N87" s="24" t="s">
        <v>8</v>
      </c>
      <c r="O87" s="38">
        <f t="shared" si="12"/>
        <v>28.752699784017278</v>
      </c>
      <c r="P87" s="38">
        <f t="shared" si="12"/>
        <v>19.888408927285816</v>
      </c>
      <c r="Q87" s="38">
        <f t="shared" si="12"/>
        <v>4.127669786417087</v>
      </c>
      <c r="R87" s="38">
        <f t="shared" si="12"/>
        <v>4.7366210703143752</v>
      </c>
      <c r="S87" s="38">
        <f t="shared" si="12"/>
        <v>2.6427885769138468</v>
      </c>
      <c r="T87" s="38">
        <f t="shared" si="12"/>
        <v>7.379409647228222</v>
      </c>
      <c r="U87" s="38">
        <f t="shared" si="12"/>
        <v>22.585193184545236</v>
      </c>
      <c r="V87" s="38">
        <f t="shared" si="12"/>
        <v>48.662107031437486</v>
      </c>
    </row>
    <row r="88" spans="1:22" x14ac:dyDescent="0.2">
      <c r="A88" s="161" t="s">
        <v>28</v>
      </c>
      <c r="C88" s="72"/>
      <c r="D88" s="72"/>
      <c r="E88" s="72"/>
      <c r="F88" s="72"/>
      <c r="G88" s="72"/>
      <c r="H88" s="72"/>
      <c r="I88" s="72"/>
      <c r="J88" s="72"/>
      <c r="K88" s="72"/>
      <c r="M88" s="161" t="s">
        <v>28</v>
      </c>
      <c r="O88" s="72"/>
      <c r="P88" s="72"/>
      <c r="Q88" s="72"/>
      <c r="R88" s="72"/>
      <c r="S88" s="72"/>
      <c r="T88" s="38" t="s">
        <v>34</v>
      </c>
      <c r="U88" s="72"/>
      <c r="V88" s="72"/>
    </row>
    <row r="89" spans="1:22" x14ac:dyDescent="0.2">
      <c r="A89" s="162"/>
      <c r="B89" s="24" t="s">
        <v>35</v>
      </c>
      <c r="C89" s="72">
        <v>12844</v>
      </c>
      <c r="D89" s="72">
        <v>11519</v>
      </c>
      <c r="E89" s="72">
        <v>491</v>
      </c>
      <c r="F89" s="72">
        <v>834</v>
      </c>
      <c r="G89" s="72">
        <v>2097</v>
      </c>
      <c r="H89" s="72">
        <v>2931</v>
      </c>
      <c r="I89" s="72">
        <v>680</v>
      </c>
      <c r="J89" s="72">
        <v>13510</v>
      </c>
      <c r="K89" s="72">
        <v>27034</v>
      </c>
      <c r="M89" s="162"/>
      <c r="N89" s="24" t="s">
        <v>35</v>
      </c>
      <c r="O89" s="38">
        <f t="shared" ref="O89:V91" si="13">C89/$K89*100</f>
        <v>47.510542280091741</v>
      </c>
      <c r="P89" s="38">
        <f t="shared" si="13"/>
        <v>42.6093067988459</v>
      </c>
      <c r="Q89" s="38">
        <f t="shared" si="13"/>
        <v>1.8162314122956276</v>
      </c>
      <c r="R89" s="38">
        <f t="shared" si="13"/>
        <v>3.0850040689502105</v>
      </c>
      <c r="S89" s="38">
        <f t="shared" si="13"/>
        <v>7.7568987201302066</v>
      </c>
      <c r="T89" s="38">
        <f t="shared" si="13"/>
        <v>10.841902789080416</v>
      </c>
      <c r="U89" s="38">
        <f t="shared" si="13"/>
        <v>2.5153510394318266</v>
      </c>
      <c r="V89" s="38">
        <f t="shared" si="13"/>
        <v>49.974106680476439</v>
      </c>
    </row>
    <row r="90" spans="1:22" x14ac:dyDescent="0.2">
      <c r="A90" s="162"/>
      <c r="B90" s="24" t="s">
        <v>36</v>
      </c>
      <c r="C90" s="72">
        <v>8428</v>
      </c>
      <c r="D90" s="72">
        <v>7757</v>
      </c>
      <c r="E90" s="72">
        <v>371</v>
      </c>
      <c r="F90" s="72">
        <v>300</v>
      </c>
      <c r="G90" s="72">
        <v>699</v>
      </c>
      <c r="H90" s="72">
        <v>999</v>
      </c>
      <c r="I90" s="72">
        <v>2099</v>
      </c>
      <c r="J90" s="72">
        <v>18811</v>
      </c>
      <c r="K90" s="72">
        <v>29337</v>
      </c>
      <c r="M90" s="162"/>
      <c r="N90" s="24" t="s">
        <v>36</v>
      </c>
      <c r="O90" s="38">
        <f t="shared" si="13"/>
        <v>28.728227153424001</v>
      </c>
      <c r="P90" s="38">
        <f t="shared" si="13"/>
        <v>26.441013055186286</v>
      </c>
      <c r="Q90" s="38">
        <f t="shared" si="13"/>
        <v>1.2646146504414222</v>
      </c>
      <c r="R90" s="38">
        <f t="shared" si="13"/>
        <v>1.0225994477962983</v>
      </c>
      <c r="S90" s="38">
        <f t="shared" si="13"/>
        <v>2.3826567133653747</v>
      </c>
      <c r="T90" s="38">
        <f t="shared" si="13"/>
        <v>3.405256161161673</v>
      </c>
      <c r="U90" s="38">
        <f t="shared" si="13"/>
        <v>7.1547874697480998</v>
      </c>
      <c r="V90" s="38">
        <f t="shared" si="13"/>
        <v>64.120394041653881</v>
      </c>
    </row>
    <row r="91" spans="1:22" x14ac:dyDescent="0.2">
      <c r="A91" s="163"/>
      <c r="B91" s="24" t="s">
        <v>8</v>
      </c>
      <c r="C91" s="72">
        <v>33806</v>
      </c>
      <c r="D91" s="72">
        <v>26071</v>
      </c>
      <c r="E91" s="72">
        <v>3125</v>
      </c>
      <c r="F91" s="72">
        <v>4610</v>
      </c>
      <c r="G91" s="72">
        <v>2886</v>
      </c>
      <c r="H91" s="72">
        <v>7496</v>
      </c>
      <c r="I91" s="72">
        <v>14165</v>
      </c>
      <c r="J91" s="72">
        <v>42453</v>
      </c>
      <c r="K91" s="72">
        <v>90425</v>
      </c>
      <c r="M91" s="163"/>
      <c r="N91" s="24" t="s">
        <v>8</v>
      </c>
      <c r="O91" s="38">
        <f t="shared" si="13"/>
        <v>37.385678739286703</v>
      </c>
      <c r="P91" s="38">
        <f t="shared" si="13"/>
        <v>28.831628421343652</v>
      </c>
      <c r="Q91" s="38">
        <f t="shared" si="13"/>
        <v>3.455902681780481</v>
      </c>
      <c r="R91" s="38">
        <f t="shared" si="13"/>
        <v>5.0981476361625662</v>
      </c>
      <c r="S91" s="38">
        <f t="shared" si="13"/>
        <v>3.1915952446779099</v>
      </c>
      <c r="T91" s="38">
        <f t="shared" si="13"/>
        <v>8.2897428808404747</v>
      </c>
      <c r="U91" s="38">
        <f t="shared" si="13"/>
        <v>15.664915675974564</v>
      </c>
      <c r="V91" s="38">
        <f t="shared" si="13"/>
        <v>46.948299695880564</v>
      </c>
    </row>
    <row r="92" spans="1:22" x14ac:dyDescent="0.2">
      <c r="K92" s="71">
        <f>SUM(K81:K91)</f>
        <v>557852</v>
      </c>
    </row>
  </sheetData>
  <mergeCells count="163">
    <mergeCell ref="A63:A66"/>
    <mergeCell ref="F14:F15"/>
    <mergeCell ref="G14:G15"/>
    <mergeCell ref="A22:A23"/>
    <mergeCell ref="B22:B23"/>
    <mergeCell ref="C22:C23"/>
    <mergeCell ref="A14:A15"/>
    <mergeCell ref="D22:E22"/>
    <mergeCell ref="A46:A49"/>
    <mergeCell ref="A54:A57"/>
    <mergeCell ref="A31:A32"/>
    <mergeCell ref="B31:B32"/>
    <mergeCell ref="C14:C15"/>
    <mergeCell ref="G22:G23"/>
    <mergeCell ref="F22:F23"/>
    <mergeCell ref="D14:E14"/>
    <mergeCell ref="A30:K30"/>
    <mergeCell ref="A43:K43"/>
    <mergeCell ref="I22:I23"/>
    <mergeCell ref="A33:A36"/>
    <mergeCell ref="A37:A40"/>
    <mergeCell ref="A44:A45"/>
    <mergeCell ref="B44:B45"/>
    <mergeCell ref="K61:K62"/>
    <mergeCell ref="M4:U4"/>
    <mergeCell ref="M5:M6"/>
    <mergeCell ref="N5:N6"/>
    <mergeCell ref="O5:O6"/>
    <mergeCell ref="P5:Q5"/>
    <mergeCell ref="R5:R6"/>
    <mergeCell ref="S5:S6"/>
    <mergeCell ref="A5:A6"/>
    <mergeCell ref="D5:E5"/>
    <mergeCell ref="C5:C6"/>
    <mergeCell ref="B5:B6"/>
    <mergeCell ref="G5:G6"/>
    <mergeCell ref="A4:J4"/>
    <mergeCell ref="T5:T6"/>
    <mergeCell ref="U5:U6"/>
    <mergeCell ref="F5:F6"/>
    <mergeCell ref="H5:H6"/>
    <mergeCell ref="I5:I6"/>
    <mergeCell ref="M21:U21"/>
    <mergeCell ref="J5:J6"/>
    <mergeCell ref="J14:J15"/>
    <mergeCell ref="J22:J23"/>
    <mergeCell ref="M13:U13"/>
    <mergeCell ref="N14:N15"/>
    <mergeCell ref="T14:T15"/>
    <mergeCell ref="P14:Q14"/>
    <mergeCell ref="R14:R15"/>
    <mergeCell ref="O14:O15"/>
    <mergeCell ref="M14:M15"/>
    <mergeCell ref="S14:S15"/>
    <mergeCell ref="A13:J13"/>
    <mergeCell ref="A21:J21"/>
    <mergeCell ref="H22:H23"/>
    <mergeCell ref="R22:R23"/>
    <mergeCell ref="S22:S23"/>
    <mergeCell ref="B14:B15"/>
    <mergeCell ref="U14:U15"/>
    <mergeCell ref="H14:H15"/>
    <mergeCell ref="I14:I15"/>
    <mergeCell ref="M22:M23"/>
    <mergeCell ref="P22:Q22"/>
    <mergeCell ref="T22:T23"/>
    <mergeCell ref="V44:V45"/>
    <mergeCell ref="U22:U23"/>
    <mergeCell ref="M43:V43"/>
    <mergeCell ref="C44:C45"/>
    <mergeCell ref="D44:D45"/>
    <mergeCell ref="G44:G45"/>
    <mergeCell ref="H44:H45"/>
    <mergeCell ref="I44:I45"/>
    <mergeCell ref="E44:F44"/>
    <mergeCell ref="M30:V30"/>
    <mergeCell ref="M31:M32"/>
    <mergeCell ref="U44:U45"/>
    <mergeCell ref="N22:N23"/>
    <mergeCell ref="O22:O23"/>
    <mergeCell ref="M44:M45"/>
    <mergeCell ref="J44:J45"/>
    <mergeCell ref="S44:S45"/>
    <mergeCell ref="T44:T45"/>
    <mergeCell ref="V31:V32"/>
    <mergeCell ref="C31:C32"/>
    <mergeCell ref="D31:D32"/>
    <mergeCell ref="E31:F31"/>
    <mergeCell ref="G31:G32"/>
    <mergeCell ref="H31:H32"/>
    <mergeCell ref="A60:K60"/>
    <mergeCell ref="N44:N45"/>
    <mergeCell ref="O44:O45"/>
    <mergeCell ref="P44:P45"/>
    <mergeCell ref="Q44:R44"/>
    <mergeCell ref="H61:H62"/>
    <mergeCell ref="I61:I62"/>
    <mergeCell ref="M33:M36"/>
    <mergeCell ref="M37:M40"/>
    <mergeCell ref="M54:M57"/>
    <mergeCell ref="A50:A53"/>
    <mergeCell ref="M50:M53"/>
    <mergeCell ref="A61:A62"/>
    <mergeCell ref="M46:M49"/>
    <mergeCell ref="K44:K45"/>
    <mergeCell ref="S31:S32"/>
    <mergeCell ref="T31:T32"/>
    <mergeCell ref="U31:U32"/>
    <mergeCell ref="P31:P32"/>
    <mergeCell ref="J31:J32"/>
    <mergeCell ref="Q31:R31"/>
    <mergeCell ref="I31:I32"/>
    <mergeCell ref="N31:N32"/>
    <mergeCell ref="O31:O32"/>
    <mergeCell ref="K31:K32"/>
    <mergeCell ref="C78:C79"/>
    <mergeCell ref="D78:D79"/>
    <mergeCell ref="E78:F78"/>
    <mergeCell ref="G78:G79"/>
    <mergeCell ref="H78:H79"/>
    <mergeCell ref="M71:M74"/>
    <mergeCell ref="V61:V62"/>
    <mergeCell ref="M60:V60"/>
    <mergeCell ref="B61:B62"/>
    <mergeCell ref="C61:C62"/>
    <mergeCell ref="D61:D62"/>
    <mergeCell ref="E61:F61"/>
    <mergeCell ref="G61:G62"/>
    <mergeCell ref="Q61:R61"/>
    <mergeCell ref="S61:S62"/>
    <mergeCell ref="T61:T62"/>
    <mergeCell ref="U61:U62"/>
    <mergeCell ref="P61:P62"/>
    <mergeCell ref="J61:J62"/>
    <mergeCell ref="M61:M62"/>
    <mergeCell ref="N61:N62"/>
    <mergeCell ref="O61:O62"/>
    <mergeCell ref="K78:K79"/>
    <mergeCell ref="A77:K77"/>
    <mergeCell ref="M63:M66"/>
    <mergeCell ref="A67:A70"/>
    <mergeCell ref="A88:A91"/>
    <mergeCell ref="M88:M91"/>
    <mergeCell ref="M77:V77"/>
    <mergeCell ref="A78:A79"/>
    <mergeCell ref="V78:V79"/>
    <mergeCell ref="A80:A83"/>
    <mergeCell ref="M80:M83"/>
    <mergeCell ref="A84:A87"/>
    <mergeCell ref="M84:M87"/>
    <mergeCell ref="P78:P79"/>
    <mergeCell ref="Q78:R78"/>
    <mergeCell ref="S78:S79"/>
    <mergeCell ref="T78:T79"/>
    <mergeCell ref="U78:U79"/>
    <mergeCell ref="I78:I79"/>
    <mergeCell ref="J78:J79"/>
    <mergeCell ref="M78:M79"/>
    <mergeCell ref="N78:N79"/>
    <mergeCell ref="O78:O79"/>
    <mergeCell ref="M67:M70"/>
    <mergeCell ref="A71:A74"/>
    <mergeCell ref="B78:B7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90"/>
  <sheetViews>
    <sheetView zoomScaleNormal="100" workbookViewId="0">
      <selection activeCell="AA12" sqref="AA12"/>
    </sheetView>
  </sheetViews>
  <sheetFormatPr defaultRowHeight="12.75" x14ac:dyDescent="0.2"/>
  <cols>
    <col min="1" max="1" width="15.7109375" style="69" customWidth="1"/>
    <col min="2" max="2" width="16.28515625" style="69" customWidth="1"/>
    <col min="3" max="10" width="13" style="69" customWidth="1"/>
    <col min="11" max="11" width="8.85546875" style="71" customWidth="1"/>
    <col min="12" max="12" width="9.140625" style="69"/>
    <col min="13" max="13" width="15.7109375" style="31" customWidth="1"/>
    <col min="14" max="14" width="16.28515625" style="31" customWidth="1"/>
    <col min="15" max="22" width="13" style="31" customWidth="1"/>
    <col min="23" max="24" width="9.140625" style="69"/>
    <col min="25" max="16384" width="9.140625" style="7"/>
  </cols>
  <sheetData>
    <row r="1" spans="1:23" ht="15" x14ac:dyDescent="0.25">
      <c r="A1" s="14" t="s">
        <v>42</v>
      </c>
      <c r="G1" s="120"/>
      <c r="M1" s="14" t="s">
        <v>42</v>
      </c>
    </row>
    <row r="2" spans="1:23" ht="15" x14ac:dyDescent="0.25">
      <c r="A2" s="90"/>
      <c r="M2" s="119"/>
      <c r="N2" s="119"/>
      <c r="O2" s="119"/>
    </row>
    <row r="3" spans="1:23" ht="12.75" customHeight="1" x14ac:dyDescent="0.2"/>
    <row r="4" spans="1:23" ht="27" customHeight="1" x14ac:dyDescent="0.2">
      <c r="A4" s="174" t="s">
        <v>99</v>
      </c>
      <c r="B4" s="174"/>
      <c r="C4" s="174"/>
      <c r="D4" s="174"/>
      <c r="E4" s="174"/>
      <c r="F4" s="174"/>
      <c r="G4" s="174"/>
      <c r="H4" s="174"/>
      <c r="I4" s="174"/>
      <c r="J4" s="174"/>
      <c r="M4" s="174" t="s">
        <v>99</v>
      </c>
      <c r="N4" s="152"/>
      <c r="O4" s="152"/>
      <c r="P4" s="152"/>
      <c r="Q4" s="152"/>
      <c r="R4" s="152"/>
      <c r="S4" s="152"/>
      <c r="T4" s="152"/>
      <c r="U4" s="152"/>
    </row>
    <row r="5" spans="1:23" ht="28.5" customHeight="1" x14ac:dyDescent="0.2">
      <c r="A5" s="150"/>
      <c r="B5" s="151" t="s">
        <v>0</v>
      </c>
      <c r="C5" s="151" t="s">
        <v>19</v>
      </c>
      <c r="D5" s="176" t="s">
        <v>20</v>
      </c>
      <c r="E5" s="177"/>
      <c r="F5" s="151" t="s">
        <v>11</v>
      </c>
      <c r="G5" s="151" t="s">
        <v>33</v>
      </c>
      <c r="H5" s="151" t="s">
        <v>3</v>
      </c>
      <c r="I5" s="151" t="s">
        <v>4</v>
      </c>
      <c r="J5" s="172" t="s">
        <v>67</v>
      </c>
      <c r="M5" s="183"/>
      <c r="N5" s="182" t="s">
        <v>0</v>
      </c>
      <c r="O5" s="182" t="s">
        <v>19</v>
      </c>
      <c r="P5" s="184" t="s">
        <v>20</v>
      </c>
      <c r="Q5" s="185"/>
      <c r="R5" s="182" t="s">
        <v>11</v>
      </c>
      <c r="S5" s="182" t="s">
        <v>12</v>
      </c>
      <c r="T5" s="182" t="s">
        <v>3</v>
      </c>
      <c r="U5" s="182" t="s">
        <v>4</v>
      </c>
    </row>
    <row r="6" spans="1:23" ht="21" customHeight="1" x14ac:dyDescent="0.2">
      <c r="A6" s="150"/>
      <c r="B6" s="151"/>
      <c r="C6" s="151"/>
      <c r="D6" s="102" t="s">
        <v>5</v>
      </c>
      <c r="E6" s="102" t="s">
        <v>6</v>
      </c>
      <c r="F6" s="151"/>
      <c r="G6" s="151"/>
      <c r="H6" s="151"/>
      <c r="I6" s="151"/>
      <c r="J6" s="173"/>
      <c r="M6" s="183"/>
      <c r="N6" s="182"/>
      <c r="O6" s="182"/>
      <c r="P6" s="106" t="s">
        <v>5</v>
      </c>
      <c r="Q6" s="106" t="s">
        <v>6</v>
      </c>
      <c r="R6" s="182"/>
      <c r="S6" s="182"/>
      <c r="T6" s="182"/>
      <c r="U6" s="182"/>
    </row>
    <row r="7" spans="1:23" x14ac:dyDescent="0.2">
      <c r="A7" s="24" t="s">
        <v>7</v>
      </c>
      <c r="B7" s="72">
        <v>128643</v>
      </c>
      <c r="C7" s="72">
        <v>40815</v>
      </c>
      <c r="D7" s="72">
        <v>15545</v>
      </c>
      <c r="E7" s="72">
        <v>72283</v>
      </c>
      <c r="F7" s="72">
        <v>6550</v>
      </c>
      <c r="G7" s="72">
        <v>78833</v>
      </c>
      <c r="H7" s="72">
        <v>111236</v>
      </c>
      <c r="I7" s="72">
        <v>274789</v>
      </c>
      <c r="J7" s="72">
        <v>514669</v>
      </c>
      <c r="M7" s="42" t="s">
        <v>7</v>
      </c>
      <c r="N7" s="30">
        <f t="shared" ref="N7:U10" si="0">B7/$J7*100</f>
        <v>24.995288233796867</v>
      </c>
      <c r="O7" s="30">
        <f t="shared" si="0"/>
        <v>7.9303396940557906</v>
      </c>
      <c r="P7" s="30">
        <f t="shared" si="0"/>
        <v>3.0203878609358634</v>
      </c>
      <c r="Q7" s="30">
        <f t="shared" si="0"/>
        <v>14.044560678805212</v>
      </c>
      <c r="R7" s="30">
        <f t="shared" si="0"/>
        <v>1.272662623938881</v>
      </c>
      <c r="S7" s="30">
        <f t="shared" si="0"/>
        <v>15.317223302744093</v>
      </c>
      <c r="T7" s="30">
        <f t="shared" si="0"/>
        <v>21.613114448315322</v>
      </c>
      <c r="U7" s="30">
        <f t="shared" si="0"/>
        <v>53.391403018250557</v>
      </c>
      <c r="W7" s="31"/>
    </row>
    <row r="8" spans="1:23" x14ac:dyDescent="0.2">
      <c r="A8" s="24" t="s">
        <v>35</v>
      </c>
      <c r="B8" s="72">
        <v>737</v>
      </c>
      <c r="C8" s="72">
        <v>155</v>
      </c>
      <c r="D8" s="72">
        <v>182</v>
      </c>
      <c r="E8" s="72">
        <v>400</v>
      </c>
      <c r="F8" s="72">
        <v>29</v>
      </c>
      <c r="G8" s="72">
        <v>429</v>
      </c>
      <c r="H8" s="72">
        <v>654</v>
      </c>
      <c r="I8" s="72">
        <v>2338</v>
      </c>
      <c r="J8" s="72">
        <v>3729</v>
      </c>
      <c r="M8" s="24" t="s">
        <v>35</v>
      </c>
      <c r="N8" s="30">
        <f t="shared" si="0"/>
        <v>19.764011799410032</v>
      </c>
      <c r="O8" s="30">
        <f t="shared" si="0"/>
        <v>4.1566103513006167</v>
      </c>
      <c r="P8" s="30">
        <f t="shared" si="0"/>
        <v>4.8806650576562083</v>
      </c>
      <c r="Q8" s="30">
        <f t="shared" si="0"/>
        <v>10.726736390453205</v>
      </c>
      <c r="R8" s="30">
        <f t="shared" si="0"/>
        <v>0.77768838830785725</v>
      </c>
      <c r="S8" s="30">
        <f t="shared" si="0"/>
        <v>11.504424778761061</v>
      </c>
      <c r="T8" s="30">
        <f t="shared" si="0"/>
        <v>17.53821399839099</v>
      </c>
      <c r="U8" s="30">
        <f t="shared" si="0"/>
        <v>62.697774202198985</v>
      </c>
      <c r="W8" s="31"/>
    </row>
    <row r="9" spans="1:23" x14ac:dyDescent="0.2">
      <c r="A9" s="24" t="s">
        <v>36</v>
      </c>
      <c r="B9" s="72">
        <v>14421</v>
      </c>
      <c r="C9" s="72">
        <v>11447</v>
      </c>
      <c r="D9" s="72">
        <v>1854</v>
      </c>
      <c r="E9" s="72">
        <v>1120</v>
      </c>
      <c r="F9" s="72">
        <v>970</v>
      </c>
      <c r="G9" s="72">
        <v>2090</v>
      </c>
      <c r="H9" s="72">
        <v>15707</v>
      </c>
      <c r="I9" s="72">
        <v>170502</v>
      </c>
      <c r="J9" s="72">
        <v>200629</v>
      </c>
      <c r="M9" s="24" t="s">
        <v>36</v>
      </c>
      <c r="N9" s="30">
        <f t="shared" si="0"/>
        <v>7.187894073139975</v>
      </c>
      <c r="O9" s="30">
        <f t="shared" si="0"/>
        <v>5.7055560262972946</v>
      </c>
      <c r="P9" s="30">
        <f t="shared" si="0"/>
        <v>0.92409372523413869</v>
      </c>
      <c r="Q9" s="30">
        <f t="shared" si="0"/>
        <v>0.55824432160854109</v>
      </c>
      <c r="R9" s="30">
        <f t="shared" si="0"/>
        <v>0.48347945710739726</v>
      </c>
      <c r="S9" s="30">
        <f t="shared" si="0"/>
        <v>1.0417237787159384</v>
      </c>
      <c r="T9" s="30">
        <f t="shared" si="0"/>
        <v>7.8288781781297816</v>
      </c>
      <c r="U9" s="30">
        <f t="shared" si="0"/>
        <v>84.98372618116025</v>
      </c>
      <c r="W9" s="31"/>
    </row>
    <row r="10" spans="1:23" x14ac:dyDescent="0.2">
      <c r="A10" s="24" t="s">
        <v>8</v>
      </c>
      <c r="B10" s="72">
        <v>113413</v>
      </c>
      <c r="C10" s="72">
        <v>29184</v>
      </c>
      <c r="D10" s="72">
        <v>13476</v>
      </c>
      <c r="E10" s="72">
        <v>70753</v>
      </c>
      <c r="F10" s="72">
        <v>5546</v>
      </c>
      <c r="G10" s="72">
        <v>76299</v>
      </c>
      <c r="H10" s="72">
        <v>94780</v>
      </c>
      <c r="I10" s="72">
        <v>101270</v>
      </c>
      <c r="J10" s="72">
        <v>309464</v>
      </c>
      <c r="M10" s="24" t="s">
        <v>8</v>
      </c>
      <c r="N10" s="30">
        <f t="shared" si="0"/>
        <v>36.648204637696146</v>
      </c>
      <c r="O10" s="30">
        <f t="shared" si="0"/>
        <v>9.4304991856888041</v>
      </c>
      <c r="P10" s="30">
        <f t="shared" si="0"/>
        <v>4.3546260631285065</v>
      </c>
      <c r="Q10" s="30">
        <f t="shared" si="0"/>
        <v>22.863079388878834</v>
      </c>
      <c r="R10" s="30">
        <f t="shared" si="0"/>
        <v>1.7921309102189593</v>
      </c>
      <c r="S10" s="30">
        <f>G10/$J10*100</f>
        <v>24.655210299097796</v>
      </c>
      <c r="T10" s="30">
        <f t="shared" si="0"/>
        <v>30.627148876767574</v>
      </c>
      <c r="U10" s="30">
        <f t="shared" si="0"/>
        <v>32.724323346172739</v>
      </c>
      <c r="W10" s="31"/>
    </row>
    <row r="11" spans="1:23" x14ac:dyDescent="0.2">
      <c r="A11" s="14"/>
      <c r="B11" s="71"/>
      <c r="C11" s="71"/>
      <c r="D11" s="71"/>
      <c r="E11" s="71"/>
      <c r="F11" s="71"/>
      <c r="H11" s="71"/>
      <c r="I11" s="71"/>
      <c r="J11" s="71"/>
      <c r="M11" s="40"/>
      <c r="W11" s="31"/>
    </row>
    <row r="12" spans="1:23" ht="12.75" customHeight="1" x14ac:dyDescent="0.2">
      <c r="A12" s="174" t="s">
        <v>100</v>
      </c>
      <c r="B12" s="174"/>
      <c r="C12" s="174"/>
      <c r="D12" s="174"/>
      <c r="E12" s="174"/>
      <c r="F12" s="174"/>
      <c r="G12" s="174"/>
      <c r="H12" s="174"/>
      <c r="I12" s="174"/>
      <c r="J12" s="174"/>
      <c r="M12" s="174" t="s">
        <v>100</v>
      </c>
      <c r="N12" s="152"/>
      <c r="O12" s="152"/>
      <c r="P12" s="152"/>
      <c r="Q12" s="152"/>
      <c r="R12" s="152"/>
      <c r="S12" s="152"/>
      <c r="T12" s="152"/>
      <c r="U12" s="152"/>
    </row>
    <row r="13" spans="1:23" ht="28.5" customHeight="1" x14ac:dyDescent="0.2">
      <c r="A13" s="150"/>
      <c r="B13" s="151" t="s">
        <v>0</v>
      </c>
      <c r="C13" s="151" t="s">
        <v>19</v>
      </c>
      <c r="D13" s="176" t="s">
        <v>20</v>
      </c>
      <c r="E13" s="177"/>
      <c r="F13" s="151" t="s">
        <v>11</v>
      </c>
      <c r="G13" s="151" t="s">
        <v>33</v>
      </c>
      <c r="H13" s="151" t="s">
        <v>3</v>
      </c>
      <c r="I13" s="151" t="s">
        <v>4</v>
      </c>
      <c r="J13" s="172" t="s">
        <v>67</v>
      </c>
      <c r="M13" s="183"/>
      <c r="N13" s="182" t="s">
        <v>0</v>
      </c>
      <c r="O13" s="182" t="s">
        <v>19</v>
      </c>
      <c r="P13" s="184" t="s">
        <v>20</v>
      </c>
      <c r="Q13" s="185"/>
      <c r="R13" s="182" t="s">
        <v>11</v>
      </c>
      <c r="S13" s="182" t="s">
        <v>12</v>
      </c>
      <c r="T13" s="182" t="s">
        <v>3</v>
      </c>
      <c r="U13" s="182" t="s">
        <v>4</v>
      </c>
    </row>
    <row r="14" spans="1:23" ht="25.5" customHeight="1" x14ac:dyDescent="0.2">
      <c r="A14" s="150"/>
      <c r="B14" s="151"/>
      <c r="C14" s="151"/>
      <c r="D14" s="102" t="s">
        <v>5</v>
      </c>
      <c r="E14" s="102" t="s">
        <v>6</v>
      </c>
      <c r="F14" s="151"/>
      <c r="G14" s="151"/>
      <c r="H14" s="151"/>
      <c r="I14" s="151"/>
      <c r="J14" s="173"/>
      <c r="M14" s="183"/>
      <c r="N14" s="182"/>
      <c r="O14" s="182"/>
      <c r="P14" s="106" t="s">
        <v>5</v>
      </c>
      <c r="Q14" s="106" t="s">
        <v>6</v>
      </c>
      <c r="R14" s="182"/>
      <c r="S14" s="182"/>
      <c r="T14" s="182"/>
      <c r="U14" s="182"/>
    </row>
    <row r="15" spans="1:23" ht="12.75" customHeight="1" x14ac:dyDescent="0.2">
      <c r="A15" s="24" t="s">
        <v>7</v>
      </c>
      <c r="B15" s="72">
        <v>128643</v>
      </c>
      <c r="C15" s="72">
        <v>40815</v>
      </c>
      <c r="D15" s="72">
        <v>15545</v>
      </c>
      <c r="E15" s="72">
        <v>72283</v>
      </c>
      <c r="F15" s="72">
        <v>6550</v>
      </c>
      <c r="G15" s="72">
        <v>78833</v>
      </c>
      <c r="H15" s="72">
        <v>111236</v>
      </c>
      <c r="I15" s="72">
        <v>274789</v>
      </c>
      <c r="J15" s="72">
        <v>514669</v>
      </c>
      <c r="M15" s="42" t="s">
        <v>7</v>
      </c>
      <c r="N15" s="30">
        <f>B15/$J15*100</f>
        <v>24.995288233796867</v>
      </c>
      <c r="O15" s="30">
        <f t="shared" ref="N15:U17" si="1">C15/$J15*100</f>
        <v>7.9303396940557906</v>
      </c>
      <c r="P15" s="30">
        <f t="shared" si="1"/>
        <v>3.0203878609358634</v>
      </c>
      <c r="Q15" s="30">
        <f t="shared" si="1"/>
        <v>14.044560678805212</v>
      </c>
      <c r="R15" s="30">
        <f t="shared" si="1"/>
        <v>1.272662623938881</v>
      </c>
      <c r="S15" s="30">
        <f t="shared" si="1"/>
        <v>15.317223302744093</v>
      </c>
      <c r="T15" s="30">
        <f t="shared" si="1"/>
        <v>21.613114448315322</v>
      </c>
      <c r="U15" s="30">
        <f t="shared" si="1"/>
        <v>53.391403018250557</v>
      </c>
      <c r="W15" s="31"/>
    </row>
    <row r="16" spans="1:23" x14ac:dyDescent="0.2">
      <c r="A16" s="24" t="s">
        <v>29</v>
      </c>
      <c r="B16" s="72">
        <v>48079</v>
      </c>
      <c r="C16" s="72">
        <v>15374</v>
      </c>
      <c r="D16" s="72">
        <v>6159</v>
      </c>
      <c r="E16" s="72">
        <v>26546</v>
      </c>
      <c r="F16" s="72">
        <v>2228</v>
      </c>
      <c r="G16" s="72">
        <v>28773</v>
      </c>
      <c r="H16" s="72">
        <v>49060</v>
      </c>
      <c r="I16" s="72">
        <v>126372</v>
      </c>
      <c r="J16" s="72">
        <v>223510</v>
      </c>
      <c r="M16" s="42" t="s">
        <v>29</v>
      </c>
      <c r="N16" s="30">
        <f t="shared" si="1"/>
        <v>21.510894367142409</v>
      </c>
      <c r="O16" s="30">
        <f t="shared" si="1"/>
        <v>6.8784394434253509</v>
      </c>
      <c r="P16" s="30">
        <f t="shared" si="1"/>
        <v>2.7555814057536576</v>
      </c>
      <c r="Q16" s="30">
        <f t="shared" si="1"/>
        <v>11.876873517963402</v>
      </c>
      <c r="R16" s="30">
        <f t="shared" si="1"/>
        <v>0.99682340834861982</v>
      </c>
      <c r="S16" s="30">
        <f t="shared" si="1"/>
        <v>12.873249519037181</v>
      </c>
      <c r="T16" s="30">
        <f t="shared" si="1"/>
        <v>21.949800903762696</v>
      </c>
      <c r="U16" s="30">
        <f t="shared" si="1"/>
        <v>56.539752136369735</v>
      </c>
      <c r="W16" s="31"/>
    </row>
    <row r="17" spans="1:23" x14ac:dyDescent="0.2">
      <c r="A17" s="24" t="s">
        <v>32</v>
      </c>
      <c r="B17" s="72">
        <v>75908</v>
      </c>
      <c r="C17" s="72">
        <v>23787</v>
      </c>
      <c r="D17" s="72">
        <v>8883</v>
      </c>
      <c r="E17" s="72">
        <v>43238</v>
      </c>
      <c r="F17" s="72">
        <v>4150</v>
      </c>
      <c r="G17" s="72">
        <v>47387</v>
      </c>
      <c r="H17" s="72">
        <v>58338</v>
      </c>
      <c r="I17" s="72">
        <v>126463</v>
      </c>
      <c r="J17" s="72">
        <v>260709</v>
      </c>
      <c r="M17" s="42" t="s">
        <v>30</v>
      </c>
      <c r="N17" s="30">
        <f t="shared" si="1"/>
        <v>29.115987557008005</v>
      </c>
      <c r="O17" s="30">
        <f t="shared" si="1"/>
        <v>9.1239658009504865</v>
      </c>
      <c r="P17" s="30">
        <f t="shared" si="1"/>
        <v>3.4072471606273664</v>
      </c>
      <c r="Q17" s="30">
        <f t="shared" si="1"/>
        <v>16.584774595430154</v>
      </c>
      <c r="R17" s="30">
        <f t="shared" si="1"/>
        <v>1.5918130942928705</v>
      </c>
      <c r="S17" s="30">
        <f t="shared" si="1"/>
        <v>18.176204120302714</v>
      </c>
      <c r="T17" s="30">
        <f t="shared" si="1"/>
        <v>22.376672842134333</v>
      </c>
      <c r="U17" s="30">
        <f t="shared" si="1"/>
        <v>48.507339600857662</v>
      </c>
      <c r="W17" s="31"/>
    </row>
    <row r="18" spans="1:23" ht="12" customHeight="1" x14ac:dyDescent="0.2">
      <c r="A18" s="14"/>
      <c r="B18" s="71"/>
      <c r="C18" s="71"/>
      <c r="D18" s="71"/>
      <c r="E18" s="71"/>
      <c r="F18" s="71"/>
      <c r="G18" s="71"/>
      <c r="H18" s="71"/>
      <c r="I18" s="71"/>
      <c r="J18" s="71"/>
      <c r="M18" s="40"/>
    </row>
    <row r="19" spans="1:23" ht="26.25" customHeight="1" x14ac:dyDescent="0.2">
      <c r="A19" s="174" t="s">
        <v>101</v>
      </c>
      <c r="B19" s="174"/>
      <c r="C19" s="174"/>
      <c r="D19" s="174"/>
      <c r="E19" s="174"/>
      <c r="F19" s="174"/>
      <c r="G19" s="174"/>
      <c r="H19" s="174"/>
      <c r="I19" s="174"/>
      <c r="J19" s="174"/>
      <c r="M19" s="174" t="s">
        <v>101</v>
      </c>
      <c r="N19" s="152"/>
      <c r="O19" s="152"/>
      <c r="P19" s="152"/>
      <c r="Q19" s="152"/>
      <c r="R19" s="152"/>
      <c r="S19" s="152"/>
      <c r="T19" s="152"/>
      <c r="U19" s="152"/>
    </row>
    <row r="20" spans="1:23" ht="30.75" customHeight="1" x14ac:dyDescent="0.2">
      <c r="A20" s="150"/>
      <c r="B20" s="151" t="s">
        <v>0</v>
      </c>
      <c r="C20" s="151" t="s">
        <v>19</v>
      </c>
      <c r="D20" s="176" t="s">
        <v>20</v>
      </c>
      <c r="E20" s="177"/>
      <c r="F20" s="151" t="s">
        <v>11</v>
      </c>
      <c r="G20" s="151" t="s">
        <v>33</v>
      </c>
      <c r="H20" s="151" t="s">
        <v>3</v>
      </c>
      <c r="I20" s="151" t="s">
        <v>4</v>
      </c>
      <c r="J20" s="172" t="s">
        <v>67</v>
      </c>
      <c r="M20" s="183"/>
      <c r="N20" s="182" t="s">
        <v>0</v>
      </c>
      <c r="O20" s="182" t="s">
        <v>19</v>
      </c>
      <c r="P20" s="184" t="s">
        <v>20</v>
      </c>
      <c r="Q20" s="185"/>
      <c r="R20" s="182" t="s">
        <v>11</v>
      </c>
      <c r="S20" s="182" t="s">
        <v>12</v>
      </c>
      <c r="T20" s="182" t="s">
        <v>3</v>
      </c>
      <c r="U20" s="182" t="s">
        <v>4</v>
      </c>
    </row>
    <row r="21" spans="1:23" x14ac:dyDescent="0.2">
      <c r="A21" s="150"/>
      <c r="B21" s="151"/>
      <c r="C21" s="151"/>
      <c r="D21" s="102" t="s">
        <v>5</v>
      </c>
      <c r="E21" s="102" t="s">
        <v>6</v>
      </c>
      <c r="F21" s="151"/>
      <c r="G21" s="151"/>
      <c r="H21" s="151"/>
      <c r="I21" s="151"/>
      <c r="J21" s="173"/>
      <c r="M21" s="183"/>
      <c r="N21" s="182"/>
      <c r="O21" s="182"/>
      <c r="P21" s="106" t="s">
        <v>5</v>
      </c>
      <c r="Q21" s="106" t="s">
        <v>6</v>
      </c>
      <c r="R21" s="182"/>
      <c r="S21" s="182"/>
      <c r="T21" s="182"/>
      <c r="U21" s="182"/>
      <c r="W21" s="69">
        <v>2009</v>
      </c>
    </row>
    <row r="22" spans="1:23" x14ac:dyDescent="0.2">
      <c r="A22" s="24" t="s">
        <v>7</v>
      </c>
      <c r="B22" s="72">
        <v>128643</v>
      </c>
      <c r="C22" s="72">
        <v>40815</v>
      </c>
      <c r="D22" s="72">
        <v>15545</v>
      </c>
      <c r="E22" s="72">
        <v>72283</v>
      </c>
      <c r="F22" s="72">
        <v>6550</v>
      </c>
      <c r="G22" s="72">
        <v>78833</v>
      </c>
      <c r="H22" s="72">
        <v>111236</v>
      </c>
      <c r="I22" s="72">
        <v>274789</v>
      </c>
      <c r="J22" s="72">
        <v>514669</v>
      </c>
      <c r="M22" s="42" t="s">
        <v>7</v>
      </c>
      <c r="N22" s="30">
        <f>B22/$J22*100</f>
        <v>24.995288233796867</v>
      </c>
      <c r="O22" s="30">
        <f t="shared" ref="O22:U25" si="2">C22/$J22*100</f>
        <v>7.9303396940557906</v>
      </c>
      <c r="P22" s="30">
        <f t="shared" si="2"/>
        <v>3.0203878609358634</v>
      </c>
      <c r="Q22" s="30">
        <f t="shared" si="2"/>
        <v>14.044560678805212</v>
      </c>
      <c r="R22" s="30">
        <f t="shared" si="2"/>
        <v>1.272662623938881</v>
      </c>
      <c r="S22" s="30">
        <f t="shared" si="2"/>
        <v>15.317223302744093</v>
      </c>
      <c r="T22" s="30">
        <f t="shared" si="2"/>
        <v>21.613114448315322</v>
      </c>
      <c r="U22" s="30">
        <f t="shared" si="2"/>
        <v>53.391403018250557</v>
      </c>
      <c r="W22" s="31">
        <v>24.385535929591864</v>
      </c>
    </row>
    <row r="23" spans="1:23" x14ac:dyDescent="0.2">
      <c r="A23" s="24" t="s">
        <v>27</v>
      </c>
      <c r="B23" s="72">
        <v>108560</v>
      </c>
      <c r="C23" s="72">
        <v>28817</v>
      </c>
      <c r="D23" s="72">
        <v>11596</v>
      </c>
      <c r="E23" s="72">
        <v>68148</v>
      </c>
      <c r="F23" s="72">
        <v>5865</v>
      </c>
      <c r="G23" s="72">
        <v>74013</v>
      </c>
      <c r="H23" s="72">
        <v>82982</v>
      </c>
      <c r="I23" s="72">
        <v>135858</v>
      </c>
      <c r="J23" s="72">
        <v>327400</v>
      </c>
      <c r="M23" s="42" t="s">
        <v>27</v>
      </c>
      <c r="N23" s="30">
        <f t="shared" ref="N23" si="3">B23/$J23*100</f>
        <v>33.158216249236411</v>
      </c>
      <c r="O23" s="30">
        <f t="shared" si="2"/>
        <v>8.8017715332926088</v>
      </c>
      <c r="P23" s="30">
        <f t="shared" si="2"/>
        <v>3.5418448381185095</v>
      </c>
      <c r="Q23" s="30">
        <f t="shared" si="2"/>
        <v>20.814905314599876</v>
      </c>
      <c r="R23" s="30">
        <f t="shared" si="2"/>
        <v>1.7913866829566281</v>
      </c>
      <c r="S23" s="30">
        <f t="shared" si="2"/>
        <v>22.606291997556504</v>
      </c>
      <c r="T23" s="30">
        <f t="shared" si="2"/>
        <v>25.345754428833235</v>
      </c>
      <c r="U23" s="30">
        <f t="shared" si="2"/>
        <v>41.496029321930358</v>
      </c>
      <c r="W23" s="31">
        <v>31.990048610113963</v>
      </c>
    </row>
    <row r="24" spans="1:23" x14ac:dyDescent="0.2">
      <c r="A24" s="24" t="s">
        <v>46</v>
      </c>
      <c r="B24" s="72">
        <v>3952</v>
      </c>
      <c r="C24" s="72">
        <v>1755</v>
      </c>
      <c r="D24" s="72">
        <v>1256</v>
      </c>
      <c r="E24" s="72">
        <v>940</v>
      </c>
      <c r="F24" s="72">
        <v>118</v>
      </c>
      <c r="G24" s="72">
        <v>1059</v>
      </c>
      <c r="H24" s="72">
        <v>7999</v>
      </c>
      <c r="I24" s="72">
        <v>32835</v>
      </c>
      <c r="J24" s="72">
        <v>44787</v>
      </c>
      <c r="M24" s="24" t="s">
        <v>46</v>
      </c>
      <c r="N24" s="30">
        <f>B24/$J24*100</f>
        <v>8.8239891039810647</v>
      </c>
      <c r="O24" s="30">
        <f t="shared" si="2"/>
        <v>3.9185477928863288</v>
      </c>
      <c r="P24" s="30">
        <f t="shared" si="2"/>
        <v>2.8043852010628081</v>
      </c>
      <c r="Q24" s="30">
        <f t="shared" si="2"/>
        <v>2.0988233192667516</v>
      </c>
      <c r="R24" s="30">
        <f t="shared" si="2"/>
        <v>0.26346931029093262</v>
      </c>
      <c r="S24" s="30">
        <f t="shared" si="2"/>
        <v>2.3645254203228614</v>
      </c>
      <c r="T24" s="30">
        <f t="shared" si="2"/>
        <v>17.860093330653985</v>
      </c>
      <c r="U24" s="30">
        <f>I24/$J24*100</f>
        <v>73.313684774599778</v>
      </c>
      <c r="W24" s="31">
        <v>9.1635989714412762</v>
      </c>
    </row>
    <row r="25" spans="1:23" x14ac:dyDescent="0.2">
      <c r="A25" s="24" t="s">
        <v>28</v>
      </c>
      <c r="B25" s="72">
        <v>15975</v>
      </c>
      <c r="C25" s="72">
        <v>10145</v>
      </c>
      <c r="D25" s="72">
        <v>2638</v>
      </c>
      <c r="E25" s="72">
        <v>3192</v>
      </c>
      <c r="F25" s="72">
        <v>564</v>
      </c>
      <c r="G25" s="72">
        <v>3756</v>
      </c>
      <c r="H25" s="72">
        <v>19954</v>
      </c>
      <c r="I25" s="72">
        <v>104853</v>
      </c>
      <c r="J25" s="72">
        <v>140782</v>
      </c>
      <c r="M25" s="42" t="s">
        <v>28</v>
      </c>
      <c r="N25" s="30">
        <f>B25/$J25*100</f>
        <v>11.3473313349718</v>
      </c>
      <c r="O25" s="30">
        <f t="shared" si="2"/>
        <v>7.2061769260274762</v>
      </c>
      <c r="P25" s="30">
        <f t="shared" si="2"/>
        <v>1.8738190961912746</v>
      </c>
      <c r="Q25" s="30">
        <f t="shared" si="2"/>
        <v>2.2673353127530507</v>
      </c>
      <c r="R25" s="30">
        <f t="shared" si="2"/>
        <v>0.40061939736614055</v>
      </c>
      <c r="S25" s="30">
        <f t="shared" si="2"/>
        <v>2.6679547101191914</v>
      </c>
      <c r="T25" s="30">
        <f t="shared" si="2"/>
        <v>14.173686977028312</v>
      </c>
      <c r="U25" s="30">
        <f>I25/$J25*100</f>
        <v>74.478981687999891</v>
      </c>
      <c r="W25" s="31">
        <v>13.000009974299553</v>
      </c>
    </row>
    <row r="26" spans="1:23" x14ac:dyDescent="0.2">
      <c r="A26" s="14"/>
      <c r="B26" s="71"/>
      <c r="C26" s="71"/>
      <c r="D26" s="71"/>
      <c r="E26" s="71"/>
      <c r="F26" s="71"/>
      <c r="G26" s="71"/>
      <c r="H26" s="71"/>
      <c r="I26" s="71"/>
      <c r="J26" s="71"/>
      <c r="M26" s="40"/>
      <c r="W26" s="31"/>
    </row>
    <row r="27" spans="1:23" x14ac:dyDescent="0.2">
      <c r="A27" s="14"/>
      <c r="B27" s="71"/>
      <c r="C27" s="71"/>
      <c r="D27" s="71"/>
      <c r="E27" s="71"/>
      <c r="F27" s="71"/>
      <c r="G27" s="71"/>
      <c r="H27" s="71"/>
      <c r="I27" s="71"/>
      <c r="J27" s="71"/>
      <c r="M27" s="40"/>
    </row>
    <row r="28" spans="1:23" ht="27" customHeight="1" x14ac:dyDescent="0.2">
      <c r="A28" s="174" t="s">
        <v>102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M28" s="174" t="s">
        <v>102</v>
      </c>
      <c r="N28" s="152"/>
      <c r="O28" s="152"/>
      <c r="P28" s="152"/>
      <c r="Q28" s="152"/>
      <c r="R28" s="152"/>
      <c r="S28" s="152"/>
      <c r="T28" s="152"/>
      <c r="U28" s="152"/>
      <c r="V28" s="152"/>
    </row>
    <row r="29" spans="1:23" ht="30.75" customHeight="1" x14ac:dyDescent="0.2">
      <c r="A29" s="155" t="s">
        <v>31</v>
      </c>
      <c r="B29" s="155" t="s">
        <v>37</v>
      </c>
      <c r="C29" s="151" t="s">
        <v>0</v>
      </c>
      <c r="D29" s="151" t="s">
        <v>19</v>
      </c>
      <c r="E29" s="176" t="s">
        <v>20</v>
      </c>
      <c r="F29" s="177"/>
      <c r="G29" s="151" t="s">
        <v>11</v>
      </c>
      <c r="H29" s="151" t="s">
        <v>33</v>
      </c>
      <c r="I29" s="151" t="s">
        <v>3</v>
      </c>
      <c r="J29" s="151" t="s">
        <v>4</v>
      </c>
      <c r="K29" s="172" t="s">
        <v>67</v>
      </c>
      <c r="M29" s="189" t="s">
        <v>31</v>
      </c>
      <c r="N29" s="155" t="s">
        <v>37</v>
      </c>
      <c r="O29" s="182" t="s">
        <v>0</v>
      </c>
      <c r="P29" s="182" t="s">
        <v>19</v>
      </c>
      <c r="Q29" s="184" t="s">
        <v>20</v>
      </c>
      <c r="R29" s="185"/>
      <c r="S29" s="182" t="s">
        <v>11</v>
      </c>
      <c r="T29" s="182" t="s">
        <v>12</v>
      </c>
      <c r="U29" s="182" t="s">
        <v>3</v>
      </c>
      <c r="V29" s="182" t="s">
        <v>4</v>
      </c>
    </row>
    <row r="30" spans="1:23" x14ac:dyDescent="0.2">
      <c r="A30" s="156"/>
      <c r="B30" s="156"/>
      <c r="C30" s="151"/>
      <c r="D30" s="151"/>
      <c r="E30" s="102" t="s">
        <v>5</v>
      </c>
      <c r="F30" s="102" t="s">
        <v>6</v>
      </c>
      <c r="G30" s="151"/>
      <c r="H30" s="151"/>
      <c r="I30" s="151"/>
      <c r="J30" s="151"/>
      <c r="K30" s="173"/>
      <c r="M30" s="190"/>
      <c r="N30" s="156"/>
      <c r="O30" s="182"/>
      <c r="P30" s="182"/>
      <c r="Q30" s="106" t="s">
        <v>5</v>
      </c>
      <c r="R30" s="106" t="s">
        <v>6</v>
      </c>
      <c r="S30" s="182"/>
      <c r="T30" s="182"/>
      <c r="U30" s="182"/>
      <c r="V30" s="182"/>
    </row>
    <row r="31" spans="1:23" ht="15" customHeight="1" x14ac:dyDescent="0.2">
      <c r="A31" s="164" t="s">
        <v>29</v>
      </c>
      <c r="B31" s="17"/>
      <c r="C31" s="102"/>
      <c r="D31" s="102"/>
      <c r="E31" s="102"/>
      <c r="F31" s="102"/>
      <c r="G31" s="102"/>
      <c r="H31" s="72"/>
      <c r="I31" s="102"/>
      <c r="J31" s="102"/>
      <c r="K31" s="72"/>
      <c r="M31" s="186" t="s">
        <v>29</v>
      </c>
      <c r="N31" s="45"/>
      <c r="O31" s="106"/>
      <c r="P31" s="106"/>
      <c r="Q31" s="106"/>
      <c r="R31" s="106"/>
      <c r="S31" s="106"/>
      <c r="T31" s="106"/>
      <c r="U31" s="106"/>
      <c r="V31" s="106"/>
    </row>
    <row r="32" spans="1:23" x14ac:dyDescent="0.2">
      <c r="A32" s="165"/>
      <c r="B32" s="105" t="s">
        <v>27</v>
      </c>
      <c r="C32" s="72">
        <v>40289</v>
      </c>
      <c r="D32" s="72">
        <v>10884</v>
      </c>
      <c r="E32" s="72">
        <v>4490</v>
      </c>
      <c r="F32" s="72">
        <v>24915</v>
      </c>
      <c r="G32" s="72">
        <v>1960</v>
      </c>
      <c r="H32" s="72">
        <v>26875</v>
      </c>
      <c r="I32" s="72">
        <v>37167</v>
      </c>
      <c r="J32" s="72">
        <v>66318</v>
      </c>
      <c r="K32" s="72">
        <v>143774</v>
      </c>
      <c r="M32" s="187"/>
      <c r="N32" s="107" t="s">
        <v>27</v>
      </c>
      <c r="O32" s="30">
        <f>C32/$K32*100</f>
        <v>28.022451903682168</v>
      </c>
      <c r="P32" s="30">
        <f t="shared" ref="P32:V38" si="4">D32/$K32*100</f>
        <v>7.5702143642104964</v>
      </c>
      <c r="Q32" s="30">
        <f t="shared" si="4"/>
        <v>3.1229568628542017</v>
      </c>
      <c r="R32" s="30">
        <f t="shared" si="4"/>
        <v>17.329280676617469</v>
      </c>
      <c r="S32" s="30">
        <f t="shared" si="4"/>
        <v>1.3632506572815668</v>
      </c>
      <c r="T32" s="30">
        <f t="shared" si="4"/>
        <v>18.692531333899037</v>
      </c>
      <c r="U32" s="30">
        <f t="shared" si="4"/>
        <v>25.850988356726528</v>
      </c>
      <c r="V32" s="30">
        <f t="shared" si="4"/>
        <v>46.126559739591308</v>
      </c>
    </row>
    <row r="33" spans="1:22" x14ac:dyDescent="0.2">
      <c r="A33" s="165"/>
      <c r="B33" s="24" t="s">
        <v>46</v>
      </c>
      <c r="C33" s="72">
        <v>1696</v>
      </c>
      <c r="D33" s="72">
        <v>742</v>
      </c>
      <c r="E33" s="72">
        <v>532</v>
      </c>
      <c r="F33" s="72">
        <v>422</v>
      </c>
      <c r="G33" s="72">
        <v>53</v>
      </c>
      <c r="H33" s="72">
        <v>475</v>
      </c>
      <c r="I33" s="72">
        <v>3634</v>
      </c>
      <c r="J33" s="72">
        <v>16369</v>
      </c>
      <c r="K33" s="72">
        <v>21699</v>
      </c>
      <c r="M33" s="187"/>
      <c r="N33" s="24" t="s">
        <v>46</v>
      </c>
      <c r="O33" s="30">
        <f t="shared" ref="O33:O38" si="5">C33/$K33*100</f>
        <v>7.8160283884049955</v>
      </c>
      <c r="P33" s="30">
        <f t="shared" si="4"/>
        <v>3.4195124199271856</v>
      </c>
      <c r="Q33" s="30">
        <f t="shared" si="4"/>
        <v>2.4517258859855291</v>
      </c>
      <c r="R33" s="30">
        <f t="shared" si="4"/>
        <v>1.9447900824922808</v>
      </c>
      <c r="S33" s="30">
        <f t="shared" si="4"/>
        <v>0.24425088713765611</v>
      </c>
      <c r="T33" s="30">
        <f t="shared" si="4"/>
        <v>2.1890409696299367</v>
      </c>
      <c r="U33" s="30">
        <f t="shared" si="4"/>
        <v>16.747315544495141</v>
      </c>
      <c r="V33" s="30">
        <f t="shared" si="4"/>
        <v>75.436656067099861</v>
      </c>
    </row>
    <row r="34" spans="1:22" x14ac:dyDescent="0.2">
      <c r="A34" s="165"/>
      <c r="B34" s="105" t="s">
        <v>28</v>
      </c>
      <c r="C34" s="72">
        <v>6024</v>
      </c>
      <c r="D34" s="72">
        <v>3712</v>
      </c>
      <c r="E34" s="72">
        <v>1105</v>
      </c>
      <c r="F34" s="72">
        <v>1207</v>
      </c>
      <c r="G34" s="72">
        <v>213</v>
      </c>
      <c r="H34" s="72">
        <v>1420</v>
      </c>
      <c r="I34" s="72">
        <v>8145</v>
      </c>
      <c r="J34" s="72">
        <v>43147</v>
      </c>
      <c r="K34" s="72">
        <v>57317</v>
      </c>
      <c r="M34" s="187"/>
      <c r="N34" s="107" t="s">
        <v>28</v>
      </c>
      <c r="O34" s="30">
        <f t="shared" si="5"/>
        <v>10.509970863792592</v>
      </c>
      <c r="P34" s="30">
        <f t="shared" si="4"/>
        <v>6.4762635867194716</v>
      </c>
      <c r="Q34" s="30">
        <f t="shared" si="4"/>
        <v>1.9278748015422997</v>
      </c>
      <c r="R34" s="30">
        <f t="shared" si="4"/>
        <v>2.10583247553082</v>
      </c>
      <c r="S34" s="30">
        <f t="shared" si="4"/>
        <v>0.37161749568190938</v>
      </c>
      <c r="T34" s="30">
        <f t="shared" si="4"/>
        <v>2.4774499712127294</v>
      </c>
      <c r="U34" s="30">
        <f t="shared" si="4"/>
        <v>14.210443672906816</v>
      </c>
      <c r="V34" s="30">
        <f t="shared" si="4"/>
        <v>75.277840780222277</v>
      </c>
    </row>
    <row r="35" spans="1:22" ht="15" customHeight="1" x14ac:dyDescent="0.2">
      <c r="A35" s="164" t="s">
        <v>30</v>
      </c>
      <c r="B35" s="19"/>
      <c r="C35" s="72"/>
      <c r="D35" s="72"/>
      <c r="E35" s="72"/>
      <c r="F35" s="72"/>
      <c r="G35" s="72"/>
      <c r="H35" s="72"/>
      <c r="I35" s="72"/>
      <c r="J35" s="72"/>
      <c r="K35" s="72"/>
      <c r="M35" s="186" t="s">
        <v>30</v>
      </c>
      <c r="N35" s="34"/>
      <c r="O35" s="30"/>
      <c r="P35" s="30"/>
      <c r="Q35" s="30"/>
      <c r="R35" s="30"/>
      <c r="S35" s="30"/>
      <c r="T35" s="30"/>
      <c r="U35" s="30"/>
      <c r="V35" s="30"/>
    </row>
    <row r="36" spans="1:22" x14ac:dyDescent="0.2">
      <c r="A36" s="165"/>
      <c r="B36" s="105" t="s">
        <v>27</v>
      </c>
      <c r="C36" s="72">
        <v>64534</v>
      </c>
      <c r="D36" s="72">
        <v>16906</v>
      </c>
      <c r="E36" s="72">
        <v>6757</v>
      </c>
      <c r="F36" s="72">
        <v>40870</v>
      </c>
      <c r="G36" s="72">
        <v>3754</v>
      </c>
      <c r="H36" s="72">
        <v>44624</v>
      </c>
      <c r="I36" s="72">
        <v>42891</v>
      </c>
      <c r="J36" s="72">
        <v>58627</v>
      </c>
      <c r="K36" s="72">
        <v>166051</v>
      </c>
      <c r="M36" s="187"/>
      <c r="N36" s="107" t="s">
        <v>27</v>
      </c>
      <c r="O36" s="30">
        <f t="shared" si="5"/>
        <v>38.863963481099177</v>
      </c>
      <c r="P36" s="30">
        <f t="shared" si="4"/>
        <v>10.181209387477342</v>
      </c>
      <c r="Q36" s="30">
        <f t="shared" si="4"/>
        <v>4.0692317420551518</v>
      </c>
      <c r="R36" s="30">
        <f t="shared" si="4"/>
        <v>24.61292012694895</v>
      </c>
      <c r="S36" s="30">
        <f t="shared" si="4"/>
        <v>2.2607512149881663</v>
      </c>
      <c r="T36" s="30">
        <f t="shared" si="4"/>
        <v>26.873671341937115</v>
      </c>
      <c r="U36" s="30">
        <f t="shared" si="4"/>
        <v>25.830016079397293</v>
      </c>
      <c r="V36" s="30">
        <f t="shared" si="4"/>
        <v>35.306622664121264</v>
      </c>
    </row>
    <row r="37" spans="1:22" x14ac:dyDescent="0.2">
      <c r="A37" s="165"/>
      <c r="B37" s="24" t="s">
        <v>46</v>
      </c>
      <c r="C37" s="72">
        <v>2075</v>
      </c>
      <c r="D37" s="72">
        <v>910</v>
      </c>
      <c r="E37" s="72">
        <v>677</v>
      </c>
      <c r="F37" s="72">
        <v>488</v>
      </c>
      <c r="G37" s="72">
        <v>60</v>
      </c>
      <c r="H37" s="72">
        <v>548</v>
      </c>
      <c r="I37" s="72">
        <v>4088</v>
      </c>
      <c r="J37" s="72">
        <v>13628</v>
      </c>
      <c r="K37" s="72">
        <v>19791</v>
      </c>
      <c r="M37" s="187"/>
      <c r="N37" s="24" t="s">
        <v>46</v>
      </c>
      <c r="O37" s="30">
        <f t="shared" si="5"/>
        <v>10.48456369056642</v>
      </c>
      <c r="P37" s="30">
        <f t="shared" si="4"/>
        <v>4.5980496185134658</v>
      </c>
      <c r="Q37" s="30">
        <f t="shared" si="4"/>
        <v>3.4207468041028748</v>
      </c>
      <c r="R37" s="30">
        <f t="shared" si="4"/>
        <v>2.4657672679500786</v>
      </c>
      <c r="S37" s="30">
        <f t="shared" si="4"/>
        <v>0.30316810671517358</v>
      </c>
      <c r="T37" s="30">
        <f t="shared" si="4"/>
        <v>2.7689353746652516</v>
      </c>
      <c r="U37" s="30">
        <f t="shared" si="4"/>
        <v>20.655853670860491</v>
      </c>
      <c r="V37" s="30">
        <f t="shared" si="4"/>
        <v>68.859582638573087</v>
      </c>
    </row>
    <row r="38" spans="1:22" x14ac:dyDescent="0.2">
      <c r="A38" s="166"/>
      <c r="B38" s="32" t="s">
        <v>28</v>
      </c>
      <c r="C38" s="72">
        <v>9221</v>
      </c>
      <c r="D38" s="72">
        <v>5914</v>
      </c>
      <c r="E38" s="72">
        <v>1428</v>
      </c>
      <c r="F38" s="72">
        <v>1878</v>
      </c>
      <c r="G38" s="72">
        <v>335</v>
      </c>
      <c r="H38" s="72">
        <v>2214</v>
      </c>
      <c r="I38" s="72">
        <v>11186</v>
      </c>
      <c r="J38" s="72">
        <v>53658</v>
      </c>
      <c r="K38" s="72">
        <v>74064</v>
      </c>
      <c r="M38" s="188"/>
      <c r="N38" s="91" t="s">
        <v>28</v>
      </c>
      <c r="O38" s="30">
        <f t="shared" si="5"/>
        <v>12.450043205876</v>
      </c>
      <c r="P38" s="30">
        <f t="shared" si="4"/>
        <v>7.9849859580903004</v>
      </c>
      <c r="Q38" s="30">
        <f t="shared" si="4"/>
        <v>1.9280622164614389</v>
      </c>
      <c r="R38" s="30">
        <f t="shared" si="4"/>
        <v>2.5356448476992872</v>
      </c>
      <c r="S38" s="30">
        <f t="shared" si="4"/>
        <v>0.45231151436595379</v>
      </c>
      <c r="T38" s="30">
        <f t="shared" si="4"/>
        <v>2.9893065456902139</v>
      </c>
      <c r="U38" s="30">
        <f t="shared" si="4"/>
        <v>15.103154028947937</v>
      </c>
      <c r="V38" s="30">
        <f t="shared" si="4"/>
        <v>72.448152948801038</v>
      </c>
    </row>
    <row r="39" spans="1:22" x14ac:dyDescent="0.2">
      <c r="A39" s="14"/>
      <c r="B39" s="71"/>
      <c r="C39" s="71"/>
      <c r="D39" s="71"/>
      <c r="E39" s="71"/>
      <c r="F39" s="71"/>
      <c r="G39" s="71"/>
      <c r="H39" s="71"/>
      <c r="I39" s="71"/>
      <c r="J39" s="71"/>
      <c r="K39" s="71">
        <f>SUM(K32:K38)</f>
        <v>482696</v>
      </c>
      <c r="M39" s="40"/>
    </row>
    <row r="41" spans="1:22" ht="27" customHeight="1" x14ac:dyDescent="0.2">
      <c r="A41" s="174" t="s">
        <v>103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M41" s="174" t="s">
        <v>103</v>
      </c>
      <c r="N41" s="152"/>
      <c r="O41" s="152"/>
      <c r="P41" s="152"/>
      <c r="Q41" s="152"/>
      <c r="R41" s="152"/>
      <c r="S41" s="152"/>
      <c r="T41" s="152"/>
      <c r="U41" s="152"/>
      <c r="V41" s="152"/>
    </row>
    <row r="42" spans="1:22" ht="34.5" customHeight="1" x14ac:dyDescent="0.2">
      <c r="A42" s="155" t="s">
        <v>37</v>
      </c>
      <c r="B42" s="155" t="s">
        <v>10</v>
      </c>
      <c r="C42" s="151" t="s">
        <v>0</v>
      </c>
      <c r="D42" s="151" t="s">
        <v>19</v>
      </c>
      <c r="E42" s="176" t="s">
        <v>20</v>
      </c>
      <c r="F42" s="177"/>
      <c r="G42" s="151" t="s">
        <v>11</v>
      </c>
      <c r="H42" s="151" t="s">
        <v>33</v>
      </c>
      <c r="I42" s="151" t="s">
        <v>3</v>
      </c>
      <c r="J42" s="151" t="s">
        <v>4</v>
      </c>
      <c r="K42" s="172" t="s">
        <v>67</v>
      </c>
      <c r="M42" s="155" t="s">
        <v>37</v>
      </c>
      <c r="N42" s="189" t="s">
        <v>10</v>
      </c>
      <c r="O42" s="182" t="s">
        <v>0</v>
      </c>
      <c r="P42" s="182" t="s">
        <v>19</v>
      </c>
      <c r="Q42" s="184" t="s">
        <v>20</v>
      </c>
      <c r="R42" s="185"/>
      <c r="S42" s="182" t="s">
        <v>11</v>
      </c>
      <c r="T42" s="182" t="s">
        <v>12</v>
      </c>
      <c r="U42" s="182" t="s">
        <v>3</v>
      </c>
      <c r="V42" s="182" t="s">
        <v>4</v>
      </c>
    </row>
    <row r="43" spans="1:22" x14ac:dyDescent="0.2">
      <c r="A43" s="156"/>
      <c r="B43" s="156"/>
      <c r="C43" s="151"/>
      <c r="D43" s="151"/>
      <c r="E43" s="102" t="s">
        <v>5</v>
      </c>
      <c r="F43" s="102" t="s">
        <v>6</v>
      </c>
      <c r="G43" s="151"/>
      <c r="H43" s="151"/>
      <c r="I43" s="151"/>
      <c r="J43" s="151"/>
      <c r="K43" s="173"/>
      <c r="M43" s="156"/>
      <c r="N43" s="190"/>
      <c r="O43" s="182"/>
      <c r="P43" s="182"/>
      <c r="Q43" s="106" t="s">
        <v>5</v>
      </c>
      <c r="R43" s="106" t="s">
        <v>6</v>
      </c>
      <c r="S43" s="182"/>
      <c r="T43" s="182"/>
      <c r="U43" s="182"/>
      <c r="V43" s="182"/>
    </row>
    <row r="44" spans="1:22" x14ac:dyDescent="0.2">
      <c r="A44" s="161" t="s">
        <v>27</v>
      </c>
      <c r="B44" s="24"/>
      <c r="C44" s="72"/>
      <c r="D44" s="72"/>
      <c r="E44" s="72"/>
      <c r="F44" s="72"/>
      <c r="G44" s="72"/>
      <c r="H44" s="72"/>
      <c r="I44" s="72"/>
      <c r="J44" s="72"/>
      <c r="K44" s="72"/>
      <c r="M44" s="191" t="s">
        <v>27</v>
      </c>
      <c r="N44" s="42"/>
      <c r="O44" s="30"/>
      <c r="P44" s="30"/>
      <c r="Q44" s="30"/>
      <c r="R44" s="30"/>
      <c r="S44" s="30"/>
      <c r="T44" s="30"/>
      <c r="U44" s="30"/>
      <c r="V44" s="30"/>
    </row>
    <row r="45" spans="1:22" x14ac:dyDescent="0.2">
      <c r="A45" s="162"/>
      <c r="B45" s="24" t="s">
        <v>35</v>
      </c>
      <c r="C45" s="72">
        <v>526</v>
      </c>
      <c r="D45" s="72">
        <v>83</v>
      </c>
      <c r="E45" s="72">
        <v>101</v>
      </c>
      <c r="F45" s="72">
        <v>341</v>
      </c>
      <c r="G45" s="72">
        <v>22</v>
      </c>
      <c r="H45" s="72">
        <v>363</v>
      </c>
      <c r="I45" s="72">
        <v>369</v>
      </c>
      <c r="J45" s="72">
        <v>1099</v>
      </c>
      <c r="K45" s="72">
        <v>1994</v>
      </c>
      <c r="M45" s="192"/>
      <c r="N45" s="24" t="s">
        <v>35</v>
      </c>
      <c r="O45" s="30">
        <f>C45/$K45*100</f>
        <v>26.379137412236709</v>
      </c>
      <c r="P45" s="30">
        <f t="shared" ref="P45:V51" si="6">D45/$K45*100</f>
        <v>4.1624874623871611</v>
      </c>
      <c r="Q45" s="30">
        <f t="shared" si="6"/>
        <v>5.0651955867602805</v>
      </c>
      <c r="R45" s="30">
        <f t="shared" si="6"/>
        <v>17.101303911735204</v>
      </c>
      <c r="S45" s="30">
        <f t="shared" si="6"/>
        <v>1.103309929789368</v>
      </c>
      <c r="T45" s="30">
        <f t="shared" si="6"/>
        <v>18.204613841524576</v>
      </c>
      <c r="U45" s="30">
        <f t="shared" si="6"/>
        <v>18.505516549648949</v>
      </c>
      <c r="V45" s="30">
        <f t="shared" si="6"/>
        <v>55.115346038114346</v>
      </c>
    </row>
    <row r="46" spans="1:22" x14ac:dyDescent="0.2">
      <c r="A46" s="162"/>
      <c r="B46" s="24" t="s">
        <v>36</v>
      </c>
      <c r="C46" s="72">
        <v>5143</v>
      </c>
      <c r="D46" s="72">
        <v>4127</v>
      </c>
      <c r="E46" s="72">
        <v>739</v>
      </c>
      <c r="F46" s="72">
        <v>276</v>
      </c>
      <c r="G46" s="72">
        <v>601</v>
      </c>
      <c r="H46" s="72">
        <v>878</v>
      </c>
      <c r="I46" s="72">
        <v>5749</v>
      </c>
      <c r="J46" s="72">
        <v>68077</v>
      </c>
      <c r="K46" s="72">
        <v>78969</v>
      </c>
      <c r="M46" s="192"/>
      <c r="N46" s="24" t="s">
        <v>36</v>
      </c>
      <c r="O46" s="30">
        <f t="shared" ref="O46:O51" si="7">C46/$K46*100</f>
        <v>6.5126821917461291</v>
      </c>
      <c r="P46" s="30">
        <f t="shared" si="6"/>
        <v>5.2261013815547877</v>
      </c>
      <c r="Q46" s="30">
        <f t="shared" si="6"/>
        <v>0.93581025465689061</v>
      </c>
      <c r="R46" s="30">
        <f t="shared" si="6"/>
        <v>0.34950423583938001</v>
      </c>
      <c r="S46" s="30">
        <f t="shared" si="6"/>
        <v>0.76105813673720069</v>
      </c>
      <c r="T46" s="30">
        <f t="shared" si="6"/>
        <v>1.1118286922716509</v>
      </c>
      <c r="U46" s="30">
        <f t="shared" si="6"/>
        <v>7.28007192695868</v>
      </c>
      <c r="V46" s="30">
        <f t="shared" si="6"/>
        <v>86.207245881295194</v>
      </c>
    </row>
    <row r="47" spans="1:22" x14ac:dyDescent="0.2">
      <c r="A47" s="163"/>
      <c r="B47" s="24" t="s">
        <v>8</v>
      </c>
      <c r="C47" s="72">
        <v>102865</v>
      </c>
      <c r="D47" s="72">
        <v>24595</v>
      </c>
      <c r="E47" s="72">
        <v>10742</v>
      </c>
      <c r="F47" s="72">
        <v>67529</v>
      </c>
      <c r="G47" s="72">
        <v>5241</v>
      </c>
      <c r="H47" s="72">
        <v>72770</v>
      </c>
      <c r="I47" s="72">
        <v>76835</v>
      </c>
      <c r="J47" s="72">
        <v>66439</v>
      </c>
      <c r="K47" s="72">
        <v>246139</v>
      </c>
      <c r="M47" s="193"/>
      <c r="N47" s="24" t="s">
        <v>8</v>
      </c>
      <c r="O47" s="30">
        <f t="shared" si="7"/>
        <v>41.791426795428599</v>
      </c>
      <c r="P47" s="30">
        <f t="shared" si="6"/>
        <v>9.9923214118851558</v>
      </c>
      <c r="Q47" s="30">
        <f t="shared" si="6"/>
        <v>4.3642007158556746</v>
      </c>
      <c r="R47" s="30">
        <f t="shared" si="6"/>
        <v>27.435310942191197</v>
      </c>
      <c r="S47" s="30">
        <f t="shared" si="6"/>
        <v>2.1292846724818091</v>
      </c>
      <c r="T47" s="30">
        <f t="shared" si="6"/>
        <v>29.56459561467301</v>
      </c>
      <c r="U47" s="30">
        <f t="shared" si="6"/>
        <v>31.216101471119977</v>
      </c>
      <c r="V47" s="30">
        <f t="shared" si="6"/>
        <v>26.992471733451424</v>
      </c>
    </row>
    <row r="48" spans="1:22" x14ac:dyDescent="0.2">
      <c r="A48" s="164" t="s">
        <v>46</v>
      </c>
      <c r="B48" s="4"/>
      <c r="C48" s="72"/>
      <c r="D48" s="72"/>
      <c r="E48" s="72"/>
      <c r="F48" s="72"/>
      <c r="G48" s="72"/>
      <c r="H48" s="72"/>
      <c r="I48" s="72"/>
      <c r="J48" s="72"/>
      <c r="K48" s="72"/>
      <c r="M48" s="186" t="s">
        <v>46</v>
      </c>
      <c r="N48" s="30"/>
      <c r="O48" s="30"/>
      <c r="P48" s="30"/>
      <c r="Q48" s="30"/>
      <c r="R48" s="30"/>
      <c r="S48" s="30"/>
      <c r="T48" s="30"/>
      <c r="U48" s="30"/>
      <c r="V48" s="30"/>
    </row>
    <row r="49" spans="1:22" x14ac:dyDescent="0.2">
      <c r="A49" s="165"/>
      <c r="B49" s="24" t="s">
        <v>35</v>
      </c>
      <c r="C49" s="72">
        <v>64</v>
      </c>
      <c r="D49" s="72">
        <v>22</v>
      </c>
      <c r="E49" s="72">
        <v>30</v>
      </c>
      <c r="F49" s="72">
        <v>13</v>
      </c>
      <c r="G49" s="72">
        <v>1</v>
      </c>
      <c r="H49" s="72">
        <v>14</v>
      </c>
      <c r="I49" s="72">
        <v>79</v>
      </c>
      <c r="J49" s="72">
        <v>370</v>
      </c>
      <c r="K49" s="72">
        <v>513</v>
      </c>
      <c r="M49" s="187"/>
      <c r="N49" s="24" t="s">
        <v>35</v>
      </c>
      <c r="O49" s="30">
        <f t="shared" si="7"/>
        <v>12.475633528265107</v>
      </c>
      <c r="P49" s="30">
        <f t="shared" si="6"/>
        <v>4.2884990253411299</v>
      </c>
      <c r="Q49" s="30">
        <f>E49/$K49*100</f>
        <v>5.8479532163742682</v>
      </c>
      <c r="R49" s="30">
        <f t="shared" si="6"/>
        <v>2.53411306042885</v>
      </c>
      <c r="S49" s="30">
        <f t="shared" si="6"/>
        <v>0.19493177387914229</v>
      </c>
      <c r="T49" s="30">
        <f t="shared" si="6"/>
        <v>2.7290448343079921</v>
      </c>
      <c r="U49" s="30">
        <f t="shared" si="6"/>
        <v>15.399610136452241</v>
      </c>
      <c r="V49" s="30">
        <f t="shared" si="6"/>
        <v>72.12475633528264</v>
      </c>
    </row>
    <row r="50" spans="1:22" x14ac:dyDescent="0.2">
      <c r="A50" s="165"/>
      <c r="B50" s="24" t="s">
        <v>36</v>
      </c>
      <c r="C50" s="72">
        <v>1113</v>
      </c>
      <c r="D50" s="72">
        <v>789</v>
      </c>
      <c r="E50" s="72">
        <v>211</v>
      </c>
      <c r="F50" s="72">
        <v>113</v>
      </c>
      <c r="G50" s="72">
        <v>37</v>
      </c>
      <c r="H50" s="72">
        <v>150</v>
      </c>
      <c r="I50" s="72">
        <v>1567</v>
      </c>
      <c r="J50" s="72">
        <v>21422</v>
      </c>
      <c r="K50" s="72">
        <v>24102</v>
      </c>
      <c r="M50" s="187"/>
      <c r="N50" s="24" t="s">
        <v>36</v>
      </c>
      <c r="O50" s="30">
        <f t="shared" si="7"/>
        <v>4.6178740353497636</v>
      </c>
      <c r="P50" s="30">
        <f t="shared" si="6"/>
        <v>3.2735872541697781</v>
      </c>
      <c r="Q50" s="30">
        <f t="shared" si="6"/>
        <v>0.87544602107708902</v>
      </c>
      <c r="R50" s="30">
        <f t="shared" si="6"/>
        <v>0.46884076010289605</v>
      </c>
      <c r="S50" s="30">
        <f t="shared" si="6"/>
        <v>0.1535142311841341</v>
      </c>
      <c r="T50" s="30">
        <f t="shared" si="6"/>
        <v>0.62235499128703009</v>
      </c>
      <c r="U50" s="30">
        <f t="shared" si="6"/>
        <v>6.501535142311841</v>
      </c>
      <c r="V50" s="30">
        <f t="shared" si="6"/>
        <v>88.880590822338391</v>
      </c>
    </row>
    <row r="51" spans="1:22" x14ac:dyDescent="0.2">
      <c r="A51" s="166"/>
      <c r="B51" s="24" t="s">
        <v>8</v>
      </c>
      <c r="C51" s="72">
        <v>2766</v>
      </c>
      <c r="D51" s="72">
        <v>943</v>
      </c>
      <c r="E51" s="72">
        <v>1009</v>
      </c>
      <c r="F51" s="72">
        <v>814</v>
      </c>
      <c r="G51" s="72">
        <v>80</v>
      </c>
      <c r="H51" s="72">
        <v>894</v>
      </c>
      <c r="I51" s="72">
        <v>6330</v>
      </c>
      <c r="J51" s="72">
        <v>10955</v>
      </c>
      <c r="K51" s="72">
        <v>20051</v>
      </c>
      <c r="M51" s="188"/>
      <c r="N51" s="24" t="s">
        <v>8</v>
      </c>
      <c r="O51" s="30">
        <f t="shared" si="7"/>
        <v>13.794823200837863</v>
      </c>
      <c r="P51" s="30">
        <f t="shared" si="6"/>
        <v>4.7030073313051712</v>
      </c>
      <c r="Q51" s="30">
        <f t="shared" si="6"/>
        <v>5.0321679716722354</v>
      </c>
      <c r="R51" s="30">
        <f t="shared" si="6"/>
        <v>4.0596478978604553</v>
      </c>
      <c r="S51" s="30">
        <f t="shared" si="6"/>
        <v>0.39898259438431993</v>
      </c>
      <c r="T51" s="30">
        <f t="shared" si="6"/>
        <v>4.4586304922447759</v>
      </c>
      <c r="U51" s="30">
        <f t="shared" si="6"/>
        <v>31.569497780659319</v>
      </c>
      <c r="V51" s="30">
        <f t="shared" si="6"/>
        <v>54.635679018502813</v>
      </c>
    </row>
    <row r="52" spans="1:22" x14ac:dyDescent="0.2">
      <c r="A52" s="161" t="s">
        <v>28</v>
      </c>
      <c r="C52" s="72"/>
      <c r="D52" s="72"/>
      <c r="E52" s="72"/>
      <c r="F52" s="72"/>
      <c r="G52" s="72"/>
      <c r="H52" s="72"/>
      <c r="I52" s="72"/>
      <c r="J52" s="72"/>
      <c r="K52" s="72"/>
      <c r="M52" s="191" t="s">
        <v>28</v>
      </c>
      <c r="O52" s="30"/>
      <c r="P52" s="30"/>
      <c r="Q52" s="30"/>
      <c r="R52" s="30"/>
      <c r="S52" s="30"/>
      <c r="T52" s="30"/>
      <c r="U52" s="30"/>
      <c r="V52" s="30"/>
    </row>
    <row r="53" spans="1:22" x14ac:dyDescent="0.2">
      <c r="A53" s="162"/>
      <c r="B53" s="24" t="s">
        <v>35</v>
      </c>
      <c r="C53" s="72">
        <v>147</v>
      </c>
      <c r="D53" s="72">
        <v>50</v>
      </c>
      <c r="E53" s="72">
        <v>51</v>
      </c>
      <c r="F53" s="72">
        <v>46</v>
      </c>
      <c r="G53" s="72">
        <v>6</v>
      </c>
      <c r="H53" s="72">
        <v>52</v>
      </c>
      <c r="I53" s="72">
        <v>205</v>
      </c>
      <c r="J53" s="72">
        <v>866</v>
      </c>
      <c r="K53" s="72">
        <v>1218</v>
      </c>
      <c r="M53" s="192"/>
      <c r="N53" s="24" t="s">
        <v>35</v>
      </c>
      <c r="O53" s="30">
        <f t="shared" ref="O53:V55" si="8">C53/$K53*100</f>
        <v>12.068965517241379</v>
      </c>
      <c r="P53" s="30">
        <f t="shared" si="8"/>
        <v>4.1050903119868636</v>
      </c>
      <c r="Q53" s="30">
        <f t="shared" si="8"/>
        <v>4.1871921182266005</v>
      </c>
      <c r="R53" s="30">
        <f t="shared" si="8"/>
        <v>3.7766830870279149</v>
      </c>
      <c r="S53" s="30">
        <f t="shared" si="8"/>
        <v>0.49261083743842365</v>
      </c>
      <c r="T53" s="30">
        <f t="shared" si="8"/>
        <v>4.2692939244663384</v>
      </c>
      <c r="U53" s="30">
        <f t="shared" si="8"/>
        <v>16.83087027914614</v>
      </c>
      <c r="V53" s="30">
        <f t="shared" si="8"/>
        <v>71.100164203612479</v>
      </c>
    </row>
    <row r="54" spans="1:22" x14ac:dyDescent="0.2">
      <c r="A54" s="162"/>
      <c r="B54" s="24" t="s">
        <v>36</v>
      </c>
      <c r="C54" s="72">
        <v>8038</v>
      </c>
      <c r="D54" s="72">
        <v>6454</v>
      </c>
      <c r="E54" s="72">
        <v>854</v>
      </c>
      <c r="F54" s="72">
        <v>730</v>
      </c>
      <c r="G54" s="72">
        <v>330</v>
      </c>
      <c r="H54" s="72">
        <v>1060</v>
      </c>
      <c r="I54" s="72">
        <v>8290</v>
      </c>
      <c r="J54" s="72">
        <v>79848</v>
      </c>
      <c r="K54" s="72">
        <v>96177</v>
      </c>
      <c r="M54" s="192"/>
      <c r="N54" s="24" t="s">
        <v>36</v>
      </c>
      <c r="O54" s="30">
        <f t="shared" si="8"/>
        <v>8.3575075121910647</v>
      </c>
      <c r="P54" s="30">
        <f t="shared" si="8"/>
        <v>6.710544100980484</v>
      </c>
      <c r="Q54" s="30">
        <f t="shared" si="8"/>
        <v>0.88794618255923985</v>
      </c>
      <c r="R54" s="30">
        <f t="shared" si="8"/>
        <v>0.7590172286513408</v>
      </c>
      <c r="S54" s="30">
        <f t="shared" si="8"/>
        <v>0.3431173773355376</v>
      </c>
      <c r="T54" s="30">
        <f t="shared" si="8"/>
        <v>1.1021346059868784</v>
      </c>
      <c r="U54" s="30">
        <f t="shared" si="8"/>
        <v>8.6195244185200206</v>
      </c>
      <c r="V54" s="30">
        <f t="shared" si="8"/>
        <v>83.021928319660617</v>
      </c>
    </row>
    <row r="55" spans="1:22" x14ac:dyDescent="0.2">
      <c r="A55" s="163"/>
      <c r="B55" s="24" t="s">
        <v>8</v>
      </c>
      <c r="C55" s="72">
        <v>7753</v>
      </c>
      <c r="D55" s="72">
        <v>3625</v>
      </c>
      <c r="E55" s="72">
        <v>1719</v>
      </c>
      <c r="F55" s="72">
        <v>2408</v>
      </c>
      <c r="G55" s="72">
        <v>224</v>
      </c>
      <c r="H55" s="72">
        <v>2632</v>
      </c>
      <c r="I55" s="72">
        <v>11416</v>
      </c>
      <c r="J55" s="72">
        <v>23796</v>
      </c>
      <c r="K55" s="72">
        <v>42964</v>
      </c>
      <c r="M55" s="193"/>
      <c r="N55" s="24" t="s">
        <v>8</v>
      </c>
      <c r="O55" s="30">
        <f t="shared" si="8"/>
        <v>18.045340284889676</v>
      </c>
      <c r="P55" s="30">
        <f t="shared" si="8"/>
        <v>8.437296341122801</v>
      </c>
      <c r="Q55" s="30">
        <f t="shared" si="8"/>
        <v>4.0010241132110602</v>
      </c>
      <c r="R55" s="30">
        <f t="shared" si="8"/>
        <v>5.6046923005306768</v>
      </c>
      <c r="S55" s="30">
        <f t="shared" si="8"/>
        <v>0.52136672563076059</v>
      </c>
      <c r="T55" s="30">
        <f t="shared" si="8"/>
        <v>6.1260590261614372</v>
      </c>
      <c r="U55" s="30">
        <f t="shared" si="8"/>
        <v>26.571082766967695</v>
      </c>
      <c r="V55" s="30">
        <f t="shared" si="8"/>
        <v>55.385904478167767</v>
      </c>
    </row>
    <row r="56" spans="1:22" x14ac:dyDescent="0.2">
      <c r="K56" s="71">
        <f>SUM(K45:K55)</f>
        <v>512127</v>
      </c>
    </row>
    <row r="58" spans="1:22" ht="27" customHeight="1" x14ac:dyDescent="0.2">
      <c r="A58" s="174" t="s">
        <v>104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M58" s="174" t="s">
        <v>104</v>
      </c>
      <c r="N58" s="152"/>
      <c r="O58" s="152"/>
      <c r="P58" s="152"/>
      <c r="Q58" s="152"/>
      <c r="R58" s="152"/>
      <c r="S58" s="152"/>
      <c r="T58" s="152"/>
      <c r="U58" s="152"/>
      <c r="V58" s="152"/>
    </row>
    <row r="59" spans="1:22" ht="34.5" customHeight="1" x14ac:dyDescent="0.2">
      <c r="A59" s="155" t="s">
        <v>37</v>
      </c>
      <c r="B59" s="155" t="s">
        <v>10</v>
      </c>
      <c r="C59" s="151" t="s">
        <v>0</v>
      </c>
      <c r="D59" s="151" t="s">
        <v>19</v>
      </c>
      <c r="E59" s="176" t="s">
        <v>20</v>
      </c>
      <c r="F59" s="177"/>
      <c r="G59" s="151" t="s">
        <v>11</v>
      </c>
      <c r="H59" s="151" t="s">
        <v>33</v>
      </c>
      <c r="I59" s="151" t="s">
        <v>3</v>
      </c>
      <c r="J59" s="151" t="s">
        <v>4</v>
      </c>
      <c r="K59" s="172" t="s">
        <v>67</v>
      </c>
      <c r="M59" s="155" t="s">
        <v>37</v>
      </c>
      <c r="N59" s="189" t="s">
        <v>10</v>
      </c>
      <c r="O59" s="182" t="s">
        <v>0</v>
      </c>
      <c r="P59" s="182" t="s">
        <v>19</v>
      </c>
      <c r="Q59" s="184" t="s">
        <v>20</v>
      </c>
      <c r="R59" s="185"/>
      <c r="S59" s="182" t="s">
        <v>11</v>
      </c>
      <c r="T59" s="182" t="s">
        <v>12</v>
      </c>
      <c r="U59" s="182" t="s">
        <v>3</v>
      </c>
      <c r="V59" s="182" t="s">
        <v>4</v>
      </c>
    </row>
    <row r="60" spans="1:22" x14ac:dyDescent="0.2">
      <c r="A60" s="156"/>
      <c r="B60" s="156"/>
      <c r="C60" s="151"/>
      <c r="D60" s="151"/>
      <c r="E60" s="102" t="s">
        <v>5</v>
      </c>
      <c r="F60" s="102" t="s">
        <v>6</v>
      </c>
      <c r="G60" s="151"/>
      <c r="H60" s="151"/>
      <c r="I60" s="151"/>
      <c r="J60" s="151"/>
      <c r="K60" s="173"/>
      <c r="M60" s="156"/>
      <c r="N60" s="190"/>
      <c r="O60" s="182"/>
      <c r="P60" s="182"/>
      <c r="Q60" s="106" t="s">
        <v>5</v>
      </c>
      <c r="R60" s="106" t="s">
        <v>6</v>
      </c>
      <c r="S60" s="182"/>
      <c r="T60" s="182"/>
      <c r="U60" s="182"/>
      <c r="V60" s="182"/>
    </row>
    <row r="61" spans="1:22" x14ac:dyDescent="0.2">
      <c r="A61" s="161" t="s">
        <v>27</v>
      </c>
      <c r="B61" s="24"/>
      <c r="C61" s="72"/>
      <c r="D61" s="72"/>
      <c r="E61" s="72"/>
      <c r="F61" s="72"/>
      <c r="G61" s="72"/>
      <c r="H61" s="72"/>
      <c r="I61" s="72"/>
      <c r="J61" s="72"/>
      <c r="K61" s="72"/>
      <c r="M61" s="191" t="s">
        <v>27</v>
      </c>
      <c r="N61" s="42"/>
      <c r="O61" s="30"/>
      <c r="P61" s="30"/>
      <c r="Q61" s="30"/>
      <c r="R61" s="30"/>
      <c r="S61" s="30"/>
      <c r="T61" s="30"/>
      <c r="U61" s="30"/>
      <c r="V61" s="30"/>
    </row>
    <row r="62" spans="1:22" x14ac:dyDescent="0.2">
      <c r="A62" s="162"/>
      <c r="B62" s="24" t="s">
        <v>35</v>
      </c>
      <c r="C62" s="72">
        <v>197</v>
      </c>
      <c r="D62" s="72">
        <v>34</v>
      </c>
      <c r="E62" s="72">
        <v>45</v>
      </c>
      <c r="F62" s="72">
        <v>119</v>
      </c>
      <c r="G62" s="72">
        <v>13</v>
      </c>
      <c r="H62" s="72">
        <v>132</v>
      </c>
      <c r="I62" s="72">
        <v>155</v>
      </c>
      <c r="J62" s="72">
        <v>499</v>
      </c>
      <c r="K62" s="72">
        <v>852</v>
      </c>
      <c r="M62" s="192"/>
      <c r="N62" s="24" t="s">
        <v>35</v>
      </c>
      <c r="O62" s="30">
        <f>C62/$K62*100</f>
        <v>23.122065727699532</v>
      </c>
      <c r="P62" s="30">
        <f t="shared" ref="P62:V64" si="9">D62/$K62*100</f>
        <v>3.9906103286384975</v>
      </c>
      <c r="Q62" s="30">
        <f t="shared" si="9"/>
        <v>5.28169014084507</v>
      </c>
      <c r="R62" s="30">
        <f t="shared" si="9"/>
        <v>13.96713615023474</v>
      </c>
      <c r="S62" s="30">
        <f t="shared" si="9"/>
        <v>1.5258215962441315</v>
      </c>
      <c r="T62" s="30">
        <f t="shared" si="9"/>
        <v>15.492957746478872</v>
      </c>
      <c r="U62" s="30">
        <f t="shared" si="9"/>
        <v>18.192488262910796</v>
      </c>
      <c r="V62" s="30">
        <f t="shared" si="9"/>
        <v>58.568075117370888</v>
      </c>
    </row>
    <row r="63" spans="1:22" x14ac:dyDescent="0.2">
      <c r="A63" s="162"/>
      <c r="B63" s="24" t="s">
        <v>36</v>
      </c>
      <c r="C63" s="72">
        <v>1791</v>
      </c>
      <c r="D63" s="72">
        <v>1462</v>
      </c>
      <c r="E63" s="72">
        <v>255</v>
      </c>
      <c r="F63" s="72">
        <v>74</v>
      </c>
      <c r="G63" s="72">
        <v>138</v>
      </c>
      <c r="H63" s="72">
        <v>213</v>
      </c>
      <c r="I63" s="72">
        <v>2767</v>
      </c>
      <c r="J63" s="72">
        <v>34569</v>
      </c>
      <c r="K63" s="72">
        <v>39127</v>
      </c>
      <c r="M63" s="192"/>
      <c r="N63" s="24" t="s">
        <v>36</v>
      </c>
      <c r="O63" s="30">
        <f t="shared" ref="O63:O64" si="10">C63/$K63*100</f>
        <v>4.5774017941574874</v>
      </c>
      <c r="P63" s="30">
        <f t="shared" si="9"/>
        <v>3.7365502082960611</v>
      </c>
      <c r="Q63" s="30">
        <f t="shared" si="9"/>
        <v>0.65172387354001071</v>
      </c>
      <c r="R63" s="30">
        <f t="shared" si="9"/>
        <v>0.18912771232141487</v>
      </c>
      <c r="S63" s="30">
        <f t="shared" si="9"/>
        <v>0.35269762568047641</v>
      </c>
      <c r="T63" s="30">
        <f t="shared" si="9"/>
        <v>0.5443811178981266</v>
      </c>
      <c r="U63" s="30">
        <f t="shared" si="9"/>
        <v>7.071842972883176</v>
      </c>
      <c r="V63" s="30">
        <f t="shared" si="9"/>
        <v>88.35075523295933</v>
      </c>
    </row>
    <row r="64" spans="1:22" x14ac:dyDescent="0.2">
      <c r="A64" s="163"/>
      <c r="B64" s="24" t="s">
        <v>8</v>
      </c>
      <c r="C64" s="72">
        <v>38292</v>
      </c>
      <c r="D64" s="72">
        <v>9382</v>
      </c>
      <c r="E64" s="72">
        <v>4188</v>
      </c>
      <c r="F64" s="72">
        <v>24722</v>
      </c>
      <c r="G64" s="72">
        <v>1809</v>
      </c>
      <c r="H64" s="72">
        <v>26531</v>
      </c>
      <c r="I64" s="72">
        <v>34233</v>
      </c>
      <c r="J64" s="72">
        <v>31130</v>
      </c>
      <c r="K64" s="72">
        <v>103655</v>
      </c>
      <c r="M64" s="193"/>
      <c r="N64" s="24" t="s">
        <v>8</v>
      </c>
      <c r="O64" s="30">
        <f t="shared" si="10"/>
        <v>36.941778013602814</v>
      </c>
      <c r="P64" s="30">
        <f t="shared" si="9"/>
        <v>9.0511793931792965</v>
      </c>
      <c r="Q64" s="30">
        <f t="shared" si="9"/>
        <v>4.0403260817133759</v>
      </c>
      <c r="R64" s="30">
        <f t="shared" si="9"/>
        <v>23.850272538710144</v>
      </c>
      <c r="S64" s="30">
        <f t="shared" si="9"/>
        <v>1.7452124837200329</v>
      </c>
      <c r="T64" s="30">
        <f t="shared" si="9"/>
        <v>25.595485022430175</v>
      </c>
      <c r="U64" s="30">
        <f t="shared" si="9"/>
        <v>33.02590323669866</v>
      </c>
      <c r="V64" s="30">
        <f t="shared" si="9"/>
        <v>30.032318749698518</v>
      </c>
    </row>
    <row r="65" spans="1:22" x14ac:dyDescent="0.2">
      <c r="A65" s="164" t="s">
        <v>46</v>
      </c>
      <c r="B65" s="4"/>
      <c r="C65" s="72"/>
      <c r="D65" s="72"/>
      <c r="E65" s="72"/>
      <c r="F65" s="72"/>
      <c r="G65" s="72"/>
      <c r="H65" s="72"/>
      <c r="I65" s="72"/>
      <c r="J65" s="72"/>
      <c r="K65" s="72"/>
      <c r="M65" s="186" t="s">
        <v>46</v>
      </c>
      <c r="N65" s="30"/>
      <c r="O65" s="30"/>
      <c r="P65" s="30"/>
      <c r="Q65" s="30"/>
      <c r="R65" s="30"/>
      <c r="S65" s="30"/>
      <c r="T65" s="30"/>
      <c r="U65" s="30"/>
      <c r="V65" s="30"/>
    </row>
    <row r="66" spans="1:22" x14ac:dyDescent="0.2">
      <c r="A66" s="165"/>
      <c r="B66" s="24" t="s">
        <v>35</v>
      </c>
      <c r="C66" s="72">
        <v>28</v>
      </c>
      <c r="D66" s="72">
        <v>9</v>
      </c>
      <c r="E66" s="72">
        <v>14</v>
      </c>
      <c r="F66" s="72">
        <v>4</v>
      </c>
      <c r="G66" s="72">
        <v>1</v>
      </c>
      <c r="H66" s="72">
        <v>5</v>
      </c>
      <c r="I66" s="72">
        <v>32</v>
      </c>
      <c r="J66" s="72">
        <v>170</v>
      </c>
      <c r="K66" s="72">
        <v>229</v>
      </c>
      <c r="M66" s="187"/>
      <c r="N66" s="24" t="s">
        <v>35</v>
      </c>
      <c r="O66" s="30">
        <f t="shared" ref="O66:V68" si="11">C66/$K66*100</f>
        <v>12.22707423580786</v>
      </c>
      <c r="P66" s="30">
        <f t="shared" si="11"/>
        <v>3.9301310043668125</v>
      </c>
      <c r="Q66" s="30">
        <f t="shared" si="11"/>
        <v>6.1135371179039302</v>
      </c>
      <c r="R66" s="30">
        <f t="shared" si="11"/>
        <v>1.7467248908296942</v>
      </c>
      <c r="S66" s="30">
        <f t="shared" si="11"/>
        <v>0.43668122270742354</v>
      </c>
      <c r="T66" s="30">
        <f t="shared" si="11"/>
        <v>2.1834061135371177</v>
      </c>
      <c r="U66" s="30">
        <f t="shared" si="11"/>
        <v>13.973799126637553</v>
      </c>
      <c r="V66" s="30">
        <f t="shared" si="11"/>
        <v>74.235807860262</v>
      </c>
    </row>
    <row r="67" spans="1:22" x14ac:dyDescent="0.2">
      <c r="A67" s="165"/>
      <c r="B67" s="24" t="s">
        <v>36</v>
      </c>
      <c r="C67" s="72">
        <v>463</v>
      </c>
      <c r="D67" s="72">
        <v>318</v>
      </c>
      <c r="E67" s="72">
        <v>100</v>
      </c>
      <c r="F67" s="72">
        <v>45</v>
      </c>
      <c r="G67" s="72">
        <v>17</v>
      </c>
      <c r="H67" s="72">
        <v>62</v>
      </c>
      <c r="I67" s="72">
        <v>769</v>
      </c>
      <c r="J67" s="72">
        <v>11007</v>
      </c>
      <c r="K67" s="72">
        <v>12239</v>
      </c>
      <c r="M67" s="187"/>
      <c r="N67" s="24" t="s">
        <v>36</v>
      </c>
      <c r="O67" s="30">
        <f t="shared" si="11"/>
        <v>3.7829888062750228</v>
      </c>
      <c r="P67" s="30">
        <f t="shared" si="11"/>
        <v>2.5982514911348966</v>
      </c>
      <c r="Q67" s="30">
        <f t="shared" si="11"/>
        <v>0.8170602173380177</v>
      </c>
      <c r="R67" s="30">
        <f t="shared" si="11"/>
        <v>0.367677097802108</v>
      </c>
      <c r="S67" s="30">
        <f t="shared" si="11"/>
        <v>0.13890023694746303</v>
      </c>
      <c r="T67" s="30">
        <f t="shared" si="11"/>
        <v>0.50657733474957101</v>
      </c>
      <c r="U67" s="30">
        <f t="shared" si="11"/>
        <v>6.2831930713293573</v>
      </c>
      <c r="V67" s="30">
        <f t="shared" si="11"/>
        <v>89.933818122395621</v>
      </c>
    </row>
    <row r="68" spans="1:22" x14ac:dyDescent="0.2">
      <c r="A68" s="166"/>
      <c r="B68" s="24" t="s">
        <v>8</v>
      </c>
      <c r="C68" s="72">
        <v>1200</v>
      </c>
      <c r="D68" s="72">
        <v>415</v>
      </c>
      <c r="E68" s="72">
        <v>413</v>
      </c>
      <c r="F68" s="72">
        <v>373</v>
      </c>
      <c r="G68" s="72">
        <v>35</v>
      </c>
      <c r="H68" s="72">
        <v>408</v>
      </c>
      <c r="I68" s="72">
        <v>2826</v>
      </c>
      <c r="J68" s="72">
        <v>5152</v>
      </c>
      <c r="K68" s="72">
        <v>9178</v>
      </c>
      <c r="M68" s="188"/>
      <c r="N68" s="24" t="s">
        <v>8</v>
      </c>
      <c r="O68" s="30">
        <f t="shared" si="11"/>
        <v>13.074743952930923</v>
      </c>
      <c r="P68" s="30">
        <f t="shared" si="11"/>
        <v>4.5216822837219439</v>
      </c>
      <c r="Q68" s="30">
        <f t="shared" si="11"/>
        <v>4.4998910438003925</v>
      </c>
      <c r="R68" s="30">
        <f t="shared" si="11"/>
        <v>4.0640662453693617</v>
      </c>
      <c r="S68" s="30">
        <f t="shared" si="11"/>
        <v>0.38134669862715193</v>
      </c>
      <c r="T68" s="30">
        <f t="shared" si="11"/>
        <v>4.445412943996514</v>
      </c>
      <c r="U68" s="30">
        <f t="shared" si="11"/>
        <v>30.791022009152318</v>
      </c>
      <c r="V68" s="30">
        <f t="shared" si="11"/>
        <v>56.134234037916755</v>
      </c>
    </row>
    <row r="69" spans="1:22" x14ac:dyDescent="0.2">
      <c r="A69" s="161" t="s">
        <v>28</v>
      </c>
      <c r="C69" s="72"/>
      <c r="D69" s="72"/>
      <c r="E69" s="72"/>
      <c r="F69" s="72"/>
      <c r="G69" s="72"/>
      <c r="H69" s="72"/>
      <c r="I69" s="72"/>
      <c r="J69" s="72"/>
      <c r="K69" s="72"/>
      <c r="M69" s="191" t="s">
        <v>28</v>
      </c>
      <c r="O69" s="30"/>
      <c r="P69" s="30"/>
      <c r="Q69" s="30"/>
      <c r="R69" s="30"/>
      <c r="S69" s="30"/>
      <c r="T69" s="30"/>
      <c r="U69" s="30"/>
      <c r="V69" s="30"/>
    </row>
    <row r="70" spans="1:22" x14ac:dyDescent="0.2">
      <c r="A70" s="162"/>
      <c r="B70" s="24" t="s">
        <v>35</v>
      </c>
      <c r="C70" s="72">
        <v>59</v>
      </c>
      <c r="D70" s="72">
        <v>21</v>
      </c>
      <c r="E70" s="72">
        <v>19</v>
      </c>
      <c r="F70" s="72">
        <v>19</v>
      </c>
      <c r="G70" s="72">
        <v>2</v>
      </c>
      <c r="H70" s="72">
        <v>21</v>
      </c>
      <c r="I70" s="72">
        <v>83</v>
      </c>
      <c r="J70" s="72">
        <v>358</v>
      </c>
      <c r="K70" s="72">
        <v>500</v>
      </c>
      <c r="M70" s="192"/>
      <c r="N70" s="24" t="s">
        <v>35</v>
      </c>
      <c r="O70" s="30">
        <f t="shared" ref="O70:V72" si="12">C70/$K70*100</f>
        <v>11.799999999999999</v>
      </c>
      <c r="P70" s="30">
        <f t="shared" si="12"/>
        <v>4.2</v>
      </c>
      <c r="Q70" s="30">
        <f t="shared" si="12"/>
        <v>3.8</v>
      </c>
      <c r="R70" s="30">
        <f t="shared" si="12"/>
        <v>3.8</v>
      </c>
      <c r="S70" s="30">
        <f t="shared" si="12"/>
        <v>0.4</v>
      </c>
      <c r="T70" s="30">
        <f t="shared" si="12"/>
        <v>4.2</v>
      </c>
      <c r="U70" s="30">
        <f t="shared" si="12"/>
        <v>16.600000000000001</v>
      </c>
      <c r="V70" s="30">
        <f t="shared" si="12"/>
        <v>71.599999999999994</v>
      </c>
    </row>
    <row r="71" spans="1:22" x14ac:dyDescent="0.2">
      <c r="A71" s="162"/>
      <c r="B71" s="24" t="s">
        <v>36</v>
      </c>
      <c r="C71" s="72">
        <v>3206</v>
      </c>
      <c r="D71" s="72">
        <v>2496</v>
      </c>
      <c r="E71" s="72">
        <v>420</v>
      </c>
      <c r="F71" s="72">
        <v>290</v>
      </c>
      <c r="G71" s="72">
        <v>124</v>
      </c>
      <c r="H71" s="72">
        <v>414</v>
      </c>
      <c r="I71" s="72">
        <v>3779</v>
      </c>
      <c r="J71" s="72">
        <v>33487</v>
      </c>
      <c r="K71" s="72">
        <v>40472</v>
      </c>
      <c r="M71" s="192"/>
      <c r="N71" s="24" t="s">
        <v>36</v>
      </c>
      <c r="O71" s="30">
        <f t="shared" si="12"/>
        <v>7.921525993279305</v>
      </c>
      <c r="P71" s="30">
        <f t="shared" si="12"/>
        <v>6.1672267246491401</v>
      </c>
      <c r="Q71" s="30">
        <f t="shared" si="12"/>
        <v>1.0377544969361534</v>
      </c>
      <c r="R71" s="30">
        <f t="shared" si="12"/>
        <v>0.71654477169401065</v>
      </c>
      <c r="S71" s="30">
        <f t="shared" si="12"/>
        <v>0.30638466100019768</v>
      </c>
      <c r="T71" s="30">
        <f t="shared" si="12"/>
        <v>1.0229294326942082</v>
      </c>
      <c r="U71" s="30">
        <f t="shared" si="12"/>
        <v>9.3373196283850568</v>
      </c>
      <c r="V71" s="30">
        <f t="shared" si="12"/>
        <v>82.741154378335636</v>
      </c>
    </row>
    <row r="72" spans="1:22" x14ac:dyDescent="0.2">
      <c r="A72" s="163"/>
      <c r="B72" s="24" t="s">
        <v>8</v>
      </c>
      <c r="C72" s="72">
        <v>2746</v>
      </c>
      <c r="D72" s="72">
        <v>1190</v>
      </c>
      <c r="E72" s="72">
        <v>659</v>
      </c>
      <c r="F72" s="72">
        <v>897</v>
      </c>
      <c r="G72" s="72">
        <v>84</v>
      </c>
      <c r="H72" s="72">
        <v>982</v>
      </c>
      <c r="I72" s="72">
        <v>4263</v>
      </c>
      <c r="J72" s="72">
        <v>9154</v>
      </c>
      <c r="K72" s="72">
        <v>16164</v>
      </c>
      <c r="M72" s="193"/>
      <c r="N72" s="24" t="s">
        <v>8</v>
      </c>
      <c r="O72" s="30">
        <f t="shared" si="12"/>
        <v>16.988369215540708</v>
      </c>
      <c r="P72" s="30">
        <f t="shared" si="12"/>
        <v>7.362039099232863</v>
      </c>
      <c r="Q72" s="30">
        <f t="shared" si="12"/>
        <v>4.0769611482306356</v>
      </c>
      <c r="R72" s="30">
        <f t="shared" si="12"/>
        <v>5.549368968077208</v>
      </c>
      <c r="S72" s="30">
        <f t="shared" si="12"/>
        <v>0.5196733481811433</v>
      </c>
      <c r="T72" s="30">
        <f t="shared" si="12"/>
        <v>6.0752289037366989</v>
      </c>
      <c r="U72" s="30">
        <f t="shared" si="12"/>
        <v>26.37342242019302</v>
      </c>
      <c r="V72" s="30">
        <f t="shared" si="12"/>
        <v>56.632021776787923</v>
      </c>
    </row>
    <row r="73" spans="1:22" x14ac:dyDescent="0.2">
      <c r="K73" s="71">
        <f>SUM(K62:K72)</f>
        <v>222416</v>
      </c>
    </row>
    <row r="75" spans="1:22" ht="27" customHeight="1" x14ac:dyDescent="0.2">
      <c r="A75" s="174" t="s">
        <v>105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M75" s="174" t="s">
        <v>105</v>
      </c>
      <c r="N75" s="152"/>
      <c r="O75" s="152"/>
      <c r="P75" s="152"/>
      <c r="Q75" s="152"/>
      <c r="R75" s="152"/>
      <c r="S75" s="152"/>
      <c r="T75" s="152"/>
      <c r="U75" s="152"/>
      <c r="V75" s="152"/>
    </row>
    <row r="76" spans="1:22" ht="34.5" customHeight="1" x14ac:dyDescent="0.2">
      <c r="A76" s="155" t="s">
        <v>37</v>
      </c>
      <c r="B76" s="155" t="s">
        <v>10</v>
      </c>
      <c r="C76" s="151" t="s">
        <v>0</v>
      </c>
      <c r="D76" s="151" t="s">
        <v>19</v>
      </c>
      <c r="E76" s="176" t="s">
        <v>20</v>
      </c>
      <c r="F76" s="177"/>
      <c r="G76" s="151" t="s">
        <v>11</v>
      </c>
      <c r="H76" s="151" t="s">
        <v>33</v>
      </c>
      <c r="I76" s="151" t="s">
        <v>3</v>
      </c>
      <c r="J76" s="151" t="s">
        <v>4</v>
      </c>
      <c r="K76" s="172" t="s">
        <v>67</v>
      </c>
      <c r="M76" s="155" t="s">
        <v>37</v>
      </c>
      <c r="N76" s="189" t="s">
        <v>10</v>
      </c>
      <c r="O76" s="182" t="s">
        <v>0</v>
      </c>
      <c r="P76" s="182" t="s">
        <v>19</v>
      </c>
      <c r="Q76" s="184" t="s">
        <v>20</v>
      </c>
      <c r="R76" s="185"/>
      <c r="S76" s="182" t="s">
        <v>11</v>
      </c>
      <c r="T76" s="182" t="s">
        <v>12</v>
      </c>
      <c r="U76" s="182" t="s">
        <v>3</v>
      </c>
      <c r="V76" s="182" t="s">
        <v>4</v>
      </c>
    </row>
    <row r="77" spans="1:22" x14ac:dyDescent="0.2">
      <c r="A77" s="156"/>
      <c r="B77" s="156"/>
      <c r="C77" s="151"/>
      <c r="D77" s="151"/>
      <c r="E77" s="102" t="s">
        <v>5</v>
      </c>
      <c r="F77" s="102" t="s">
        <v>6</v>
      </c>
      <c r="G77" s="151"/>
      <c r="H77" s="151"/>
      <c r="I77" s="151"/>
      <c r="J77" s="151"/>
      <c r="K77" s="173"/>
      <c r="M77" s="156"/>
      <c r="N77" s="190"/>
      <c r="O77" s="182"/>
      <c r="P77" s="182"/>
      <c r="Q77" s="106" t="s">
        <v>5</v>
      </c>
      <c r="R77" s="106" t="s">
        <v>6</v>
      </c>
      <c r="S77" s="182"/>
      <c r="T77" s="182"/>
      <c r="U77" s="182"/>
      <c r="V77" s="182"/>
    </row>
    <row r="78" spans="1:22" x14ac:dyDescent="0.2">
      <c r="A78" s="161" t="s">
        <v>27</v>
      </c>
      <c r="B78" s="24"/>
      <c r="C78" s="72"/>
      <c r="D78" s="72"/>
      <c r="E78" s="72"/>
      <c r="F78" s="72"/>
      <c r="G78" s="72"/>
      <c r="I78" s="72"/>
      <c r="J78" s="72"/>
      <c r="K78" s="72"/>
      <c r="M78" s="191" t="s">
        <v>27</v>
      </c>
      <c r="N78" s="42"/>
      <c r="O78" s="30"/>
      <c r="P78" s="30"/>
      <c r="Q78" s="30"/>
      <c r="R78" s="30"/>
      <c r="S78" s="30"/>
      <c r="T78" s="30"/>
      <c r="U78" s="30"/>
      <c r="V78" s="30"/>
    </row>
    <row r="79" spans="1:22" x14ac:dyDescent="0.2">
      <c r="A79" s="162"/>
      <c r="B79" s="24" t="s">
        <v>35</v>
      </c>
      <c r="C79" s="72">
        <v>313</v>
      </c>
      <c r="D79" s="72">
        <v>47</v>
      </c>
      <c r="E79" s="72">
        <v>54</v>
      </c>
      <c r="F79" s="72">
        <v>213</v>
      </c>
      <c r="G79" s="72">
        <v>9</v>
      </c>
      <c r="H79" s="72">
        <v>222</v>
      </c>
      <c r="I79" s="72">
        <v>207</v>
      </c>
      <c r="J79" s="72">
        <v>486</v>
      </c>
      <c r="K79" s="72">
        <v>1006</v>
      </c>
      <c r="M79" s="192"/>
      <c r="N79" s="24" t="s">
        <v>35</v>
      </c>
      <c r="O79" s="30">
        <f>C79/$K79*100</f>
        <v>31.113320079522861</v>
      </c>
      <c r="P79" s="30">
        <f t="shared" ref="P79:V89" si="13">D79/$K79*100</f>
        <v>4.6719681908548711</v>
      </c>
      <c r="Q79" s="30">
        <f t="shared" si="13"/>
        <v>5.3677932405566597</v>
      </c>
      <c r="R79" s="30">
        <f t="shared" si="13"/>
        <v>21.172962226640159</v>
      </c>
      <c r="S79" s="30">
        <f t="shared" si="13"/>
        <v>0.89463220675944333</v>
      </c>
      <c r="T79" s="30">
        <f>H79/$K79*100</f>
        <v>22.067594433399602</v>
      </c>
      <c r="U79" s="30">
        <f t="shared" ref="U79:V81" si="14">I79/$K79*100</f>
        <v>20.576540755467196</v>
      </c>
      <c r="V79" s="30">
        <f t="shared" si="14"/>
        <v>48.310139165009943</v>
      </c>
    </row>
    <row r="80" spans="1:22" x14ac:dyDescent="0.2">
      <c r="A80" s="162"/>
      <c r="B80" s="24" t="s">
        <v>36</v>
      </c>
      <c r="C80" s="72">
        <v>3101</v>
      </c>
      <c r="D80" s="72">
        <v>2476</v>
      </c>
      <c r="E80" s="72">
        <v>436</v>
      </c>
      <c r="F80" s="72">
        <v>189</v>
      </c>
      <c r="G80" s="72">
        <v>443</v>
      </c>
      <c r="H80" s="72">
        <v>632</v>
      </c>
      <c r="I80" s="72">
        <v>2791</v>
      </c>
      <c r="J80" s="72">
        <v>27327</v>
      </c>
      <c r="K80" s="72">
        <v>33219</v>
      </c>
      <c r="M80" s="192"/>
      <c r="N80" s="24" t="s">
        <v>36</v>
      </c>
      <c r="O80" s="30">
        <f t="shared" ref="O80:O81" si="15">C80/$K80*100</f>
        <v>9.3350191155663929</v>
      </c>
      <c r="P80" s="30">
        <f t="shared" si="13"/>
        <v>7.4535657304554626</v>
      </c>
      <c r="Q80" s="30">
        <f t="shared" si="13"/>
        <v>1.3125018814533851</v>
      </c>
      <c r="R80" s="30">
        <f t="shared" si="13"/>
        <v>0.56895150365754532</v>
      </c>
      <c r="S80" s="30">
        <f t="shared" si="13"/>
        <v>1.3335741593666275</v>
      </c>
      <c r="T80" s="30">
        <f t="shared" si="13"/>
        <v>1.9025256630241727</v>
      </c>
      <c r="U80" s="30">
        <f t="shared" si="14"/>
        <v>8.4018182365513709</v>
      </c>
      <c r="V80" s="30">
        <f t="shared" si="14"/>
        <v>82.26316264788224</v>
      </c>
    </row>
    <row r="81" spans="1:22" x14ac:dyDescent="0.2">
      <c r="A81" s="163"/>
      <c r="B81" s="24" t="s">
        <v>8</v>
      </c>
      <c r="C81" s="72">
        <v>61104</v>
      </c>
      <c r="D81" s="72">
        <v>14378</v>
      </c>
      <c r="E81" s="72">
        <v>6258</v>
      </c>
      <c r="F81" s="72">
        <v>40468</v>
      </c>
      <c r="G81" s="72">
        <v>3300</v>
      </c>
      <c r="H81" s="72">
        <v>43768</v>
      </c>
      <c r="I81" s="72">
        <v>39879</v>
      </c>
      <c r="J81" s="72">
        <v>30714</v>
      </c>
      <c r="K81" s="72">
        <v>131697</v>
      </c>
      <c r="M81" s="193"/>
      <c r="N81" s="24" t="s">
        <v>8</v>
      </c>
      <c r="O81" s="30">
        <f t="shared" si="15"/>
        <v>46.39741224173671</v>
      </c>
      <c r="P81" s="30">
        <f t="shared" si="13"/>
        <v>10.917484832608183</v>
      </c>
      <c r="Q81" s="30">
        <f t="shared" si="13"/>
        <v>4.7518166700836009</v>
      </c>
      <c r="R81" s="30">
        <f t="shared" si="13"/>
        <v>30.728110739044929</v>
      </c>
      <c r="S81" s="30">
        <f t="shared" si="13"/>
        <v>2.5057518394496459</v>
      </c>
      <c r="T81" s="30">
        <f t="shared" si="13"/>
        <v>33.23386257849458</v>
      </c>
      <c r="U81" s="30">
        <f t="shared" si="14"/>
        <v>30.28087200164013</v>
      </c>
      <c r="V81" s="30">
        <f t="shared" si="14"/>
        <v>23.321715756623156</v>
      </c>
    </row>
    <row r="82" spans="1:22" x14ac:dyDescent="0.2">
      <c r="A82" s="164" t="s">
        <v>46</v>
      </c>
      <c r="B82" s="4"/>
      <c r="C82" s="72"/>
      <c r="D82" s="72"/>
      <c r="E82" s="72"/>
      <c r="F82" s="72"/>
      <c r="G82" s="72"/>
      <c r="H82" s="72"/>
      <c r="I82" s="72"/>
      <c r="J82" s="72"/>
      <c r="K82" s="72"/>
      <c r="M82" s="186" t="s">
        <v>46</v>
      </c>
      <c r="N82" s="30"/>
      <c r="O82" s="30"/>
      <c r="P82" s="30"/>
      <c r="Q82" s="30"/>
      <c r="R82" s="30"/>
      <c r="S82" s="30"/>
      <c r="T82" s="30"/>
      <c r="U82" s="30"/>
      <c r="V82" s="30"/>
    </row>
    <row r="83" spans="1:22" x14ac:dyDescent="0.2">
      <c r="A83" s="165"/>
      <c r="B83" s="24" t="s">
        <v>35</v>
      </c>
      <c r="C83" s="72">
        <v>37</v>
      </c>
      <c r="D83" s="72">
        <v>13</v>
      </c>
      <c r="E83" s="72">
        <v>15</v>
      </c>
      <c r="F83" s="72">
        <v>8</v>
      </c>
      <c r="G83" s="72">
        <v>0</v>
      </c>
      <c r="H83" s="72">
        <v>8</v>
      </c>
      <c r="I83" s="72">
        <v>43</v>
      </c>
      <c r="J83" s="72">
        <v>172</v>
      </c>
      <c r="K83" s="72">
        <v>252</v>
      </c>
      <c r="M83" s="187"/>
      <c r="N83" s="24" t="s">
        <v>35</v>
      </c>
      <c r="O83" s="30">
        <f t="shared" ref="O83:S85" si="16">C83/$K83*100</f>
        <v>14.682539682539684</v>
      </c>
      <c r="P83" s="30">
        <f t="shared" si="16"/>
        <v>5.1587301587301582</v>
      </c>
      <c r="Q83" s="30">
        <f t="shared" si="16"/>
        <v>5.9523809523809517</v>
      </c>
      <c r="R83" s="30">
        <f t="shared" si="16"/>
        <v>3.1746031746031744</v>
      </c>
      <c r="S83" s="30">
        <f t="shared" si="16"/>
        <v>0</v>
      </c>
      <c r="T83" s="30">
        <f t="shared" si="13"/>
        <v>3.1746031746031744</v>
      </c>
      <c r="U83" s="30">
        <f t="shared" si="13"/>
        <v>17.063492063492063</v>
      </c>
      <c r="V83" s="30">
        <f t="shared" si="13"/>
        <v>68.253968253968253</v>
      </c>
    </row>
    <row r="84" spans="1:22" x14ac:dyDescent="0.2">
      <c r="A84" s="165"/>
      <c r="B84" s="24" t="s">
        <v>36</v>
      </c>
      <c r="C84" s="72">
        <v>577</v>
      </c>
      <c r="D84" s="72">
        <v>415</v>
      </c>
      <c r="E84" s="72">
        <v>99</v>
      </c>
      <c r="F84" s="72">
        <v>63</v>
      </c>
      <c r="G84" s="72">
        <v>19</v>
      </c>
      <c r="H84" s="72">
        <v>82</v>
      </c>
      <c r="I84" s="72">
        <v>745</v>
      </c>
      <c r="J84" s="72">
        <v>8437</v>
      </c>
      <c r="K84" s="72">
        <v>9759</v>
      </c>
      <c r="M84" s="187"/>
      <c r="N84" s="24" t="s">
        <v>36</v>
      </c>
      <c r="O84" s="30">
        <f t="shared" si="16"/>
        <v>5.9124910339174095</v>
      </c>
      <c r="P84" s="30">
        <f t="shared" si="16"/>
        <v>4.2524848857464903</v>
      </c>
      <c r="Q84" s="30">
        <f t="shared" si="16"/>
        <v>1.014448201660006</v>
      </c>
      <c r="R84" s="30">
        <f t="shared" si="16"/>
        <v>0.64555794651091303</v>
      </c>
      <c r="S84" s="30">
        <f t="shared" si="16"/>
        <v>0.19469207910646583</v>
      </c>
      <c r="T84" s="30">
        <f t="shared" si="13"/>
        <v>0.84025002561737894</v>
      </c>
      <c r="U84" s="30">
        <f t="shared" si="13"/>
        <v>7.6339788912798436</v>
      </c>
      <c r="V84" s="30">
        <f t="shared" si="13"/>
        <v>86.453530074802742</v>
      </c>
    </row>
    <row r="85" spans="1:22" x14ac:dyDescent="0.2">
      <c r="A85" s="166"/>
      <c r="B85" s="24" t="s">
        <v>8</v>
      </c>
      <c r="C85" s="72">
        <v>1457</v>
      </c>
      <c r="D85" s="72">
        <v>481</v>
      </c>
      <c r="E85" s="72">
        <v>561</v>
      </c>
      <c r="F85" s="72">
        <v>415</v>
      </c>
      <c r="G85" s="72">
        <v>41</v>
      </c>
      <c r="H85" s="72">
        <v>456</v>
      </c>
      <c r="I85" s="72">
        <v>3289</v>
      </c>
      <c r="J85" s="72">
        <v>4976</v>
      </c>
      <c r="K85" s="72">
        <v>9722</v>
      </c>
      <c r="M85" s="188"/>
      <c r="N85" s="24" t="s">
        <v>8</v>
      </c>
      <c r="O85" s="30">
        <f t="shared" si="16"/>
        <v>14.986628265788932</v>
      </c>
      <c r="P85" s="30">
        <f t="shared" si="16"/>
        <v>4.9475416580950418</v>
      </c>
      <c r="Q85" s="30">
        <f t="shared" si="16"/>
        <v>5.770417609545361</v>
      </c>
      <c r="R85" s="30">
        <f t="shared" si="16"/>
        <v>4.2686689981485291</v>
      </c>
      <c r="S85" s="30">
        <f t="shared" si="16"/>
        <v>0.42172392511828838</v>
      </c>
      <c r="T85" s="30">
        <f t="shared" si="13"/>
        <v>4.6903929232668169</v>
      </c>
      <c r="U85" s="30">
        <f t="shared" si="13"/>
        <v>33.83048755400123</v>
      </c>
      <c r="V85" s="30">
        <f t="shared" si="13"/>
        <v>51.182884180209832</v>
      </c>
    </row>
    <row r="86" spans="1:22" x14ac:dyDescent="0.2">
      <c r="A86" s="161" t="s">
        <v>28</v>
      </c>
      <c r="C86" s="72"/>
      <c r="D86" s="72"/>
      <c r="E86" s="72"/>
      <c r="F86" s="72"/>
      <c r="G86" s="72"/>
      <c r="H86" s="72"/>
      <c r="I86" s="72"/>
      <c r="J86" s="72"/>
      <c r="K86" s="72"/>
      <c r="M86" s="191" t="s">
        <v>28</v>
      </c>
      <c r="O86" s="30"/>
      <c r="P86" s="30"/>
      <c r="Q86" s="30"/>
      <c r="R86" s="30"/>
      <c r="S86" s="30"/>
      <c r="T86" s="30"/>
      <c r="U86" s="30"/>
      <c r="V86" s="30"/>
    </row>
    <row r="87" spans="1:22" x14ac:dyDescent="0.2">
      <c r="A87" s="162"/>
      <c r="B87" s="24" t="s">
        <v>35</v>
      </c>
      <c r="C87" s="72">
        <v>84</v>
      </c>
      <c r="D87" s="72">
        <v>28</v>
      </c>
      <c r="E87" s="72">
        <v>28</v>
      </c>
      <c r="F87" s="72">
        <v>27</v>
      </c>
      <c r="G87" s="72">
        <v>4</v>
      </c>
      <c r="H87" s="72">
        <v>31</v>
      </c>
      <c r="I87" s="72">
        <v>112</v>
      </c>
      <c r="J87" s="72">
        <v>434</v>
      </c>
      <c r="K87" s="72">
        <v>629</v>
      </c>
      <c r="M87" s="192"/>
      <c r="N87" s="24" t="s">
        <v>35</v>
      </c>
      <c r="O87" s="30">
        <f t="shared" ref="O87:S89" si="17">C87/$K87*100</f>
        <v>13.354531001589825</v>
      </c>
      <c r="P87" s="30">
        <f t="shared" si="17"/>
        <v>4.4515103338632747</v>
      </c>
      <c r="Q87" s="30">
        <f t="shared" si="17"/>
        <v>4.4515103338632747</v>
      </c>
      <c r="R87" s="30">
        <f t="shared" si="17"/>
        <v>4.2925278219395864</v>
      </c>
      <c r="S87" s="30">
        <f t="shared" si="17"/>
        <v>0.63593004769475359</v>
      </c>
      <c r="T87" s="30">
        <f t="shared" si="13"/>
        <v>4.9284578696343404</v>
      </c>
      <c r="U87" s="30">
        <f t="shared" si="13"/>
        <v>17.806041335453099</v>
      </c>
      <c r="V87" s="30">
        <f t="shared" si="13"/>
        <v>68.99841017488076</v>
      </c>
    </row>
    <row r="88" spans="1:22" x14ac:dyDescent="0.2">
      <c r="A88" s="162"/>
      <c r="B88" s="24" t="s">
        <v>36</v>
      </c>
      <c r="C88" s="72">
        <v>4373</v>
      </c>
      <c r="D88" s="72">
        <v>3573</v>
      </c>
      <c r="E88" s="72">
        <v>391</v>
      </c>
      <c r="F88" s="72">
        <v>409</v>
      </c>
      <c r="G88" s="72">
        <v>197</v>
      </c>
      <c r="H88" s="72">
        <v>606</v>
      </c>
      <c r="I88" s="72">
        <v>4260</v>
      </c>
      <c r="J88" s="72">
        <v>40035</v>
      </c>
      <c r="K88" s="72">
        <v>48668</v>
      </c>
      <c r="M88" s="192"/>
      <c r="N88" s="24" t="s">
        <v>36</v>
      </c>
      <c r="O88" s="30">
        <f t="shared" si="17"/>
        <v>8.9853702638283881</v>
      </c>
      <c r="P88" s="30">
        <f t="shared" si="17"/>
        <v>7.3415796827484181</v>
      </c>
      <c r="Q88" s="30">
        <f t="shared" si="17"/>
        <v>0.80340264650283555</v>
      </c>
      <c r="R88" s="30">
        <f t="shared" si="17"/>
        <v>0.8403879345771349</v>
      </c>
      <c r="S88" s="30">
        <f t="shared" si="17"/>
        <v>0.40478343059094274</v>
      </c>
      <c r="T88" s="30">
        <f t="shared" si="13"/>
        <v>1.2451713651680776</v>
      </c>
      <c r="U88" s="30">
        <f t="shared" si="13"/>
        <v>8.7531848442508426</v>
      </c>
      <c r="V88" s="30">
        <f t="shared" si="13"/>
        <v>82.26144489192076</v>
      </c>
    </row>
    <row r="89" spans="1:22" x14ac:dyDescent="0.2">
      <c r="A89" s="163"/>
      <c r="B89" s="24" t="s">
        <v>8</v>
      </c>
      <c r="C89" s="72">
        <v>4740</v>
      </c>
      <c r="D89" s="72">
        <v>2302</v>
      </c>
      <c r="E89" s="72">
        <v>1002</v>
      </c>
      <c r="F89" s="72">
        <v>1436</v>
      </c>
      <c r="G89" s="72">
        <v>133</v>
      </c>
      <c r="H89" s="72">
        <v>1569</v>
      </c>
      <c r="I89" s="72">
        <v>6792</v>
      </c>
      <c r="J89" s="72">
        <v>13011</v>
      </c>
      <c r="K89" s="72">
        <v>24543</v>
      </c>
      <c r="M89" s="193"/>
      <c r="N89" s="24" t="s">
        <v>8</v>
      </c>
      <c r="O89" s="30">
        <f t="shared" si="17"/>
        <v>19.313042415352648</v>
      </c>
      <c r="P89" s="30">
        <f t="shared" si="17"/>
        <v>9.3794564641649352</v>
      </c>
      <c r="Q89" s="30">
        <f t="shared" si="17"/>
        <v>4.0826304852707498</v>
      </c>
      <c r="R89" s="30">
        <f t="shared" si="17"/>
        <v>5.8509554659169618</v>
      </c>
      <c r="S89" s="30">
        <f t="shared" si="17"/>
        <v>0.54190604245609753</v>
      </c>
      <c r="T89" s="30">
        <f t="shared" si="13"/>
        <v>6.39286150837306</v>
      </c>
      <c r="U89" s="30">
        <f t="shared" si="13"/>
        <v>27.673878498961006</v>
      </c>
      <c r="V89" s="30">
        <f t="shared" si="13"/>
        <v>53.013079085686343</v>
      </c>
    </row>
    <row r="90" spans="1:22" x14ac:dyDescent="0.2">
      <c r="K90" s="71">
        <f>SUM(K79:K89)</f>
        <v>259495</v>
      </c>
    </row>
  </sheetData>
  <mergeCells count="163">
    <mergeCell ref="A58:K58"/>
    <mergeCell ref="A75:K75"/>
    <mergeCell ref="A44:A47"/>
    <mergeCell ref="A31:A34"/>
    <mergeCell ref="A61:A64"/>
    <mergeCell ref="M61:M64"/>
    <mergeCell ref="A65:A68"/>
    <mergeCell ref="M65:M68"/>
    <mergeCell ref="A69:A72"/>
    <mergeCell ref="M69:M72"/>
    <mergeCell ref="M58:V58"/>
    <mergeCell ref="T59:T60"/>
    <mergeCell ref="U59:U60"/>
    <mergeCell ref="V59:V60"/>
    <mergeCell ref="S59:S60"/>
    <mergeCell ref="M44:M47"/>
    <mergeCell ref="A48:A51"/>
    <mergeCell ref="M48:M51"/>
    <mergeCell ref="A52:A55"/>
    <mergeCell ref="M52:M55"/>
    <mergeCell ref="P42:P43"/>
    <mergeCell ref="Q42:R42"/>
    <mergeCell ref="S42:S43"/>
    <mergeCell ref="A42:A43"/>
    <mergeCell ref="P59:P60"/>
    <mergeCell ref="Q59:R59"/>
    <mergeCell ref="M76:M77"/>
    <mergeCell ref="N76:N77"/>
    <mergeCell ref="A59:A60"/>
    <mergeCell ref="B59:B60"/>
    <mergeCell ref="C59:C60"/>
    <mergeCell ref="D59:D60"/>
    <mergeCell ref="E59:F59"/>
    <mergeCell ref="G59:G60"/>
    <mergeCell ref="K59:K60"/>
    <mergeCell ref="K76:K77"/>
    <mergeCell ref="H59:H60"/>
    <mergeCell ref="I59:I60"/>
    <mergeCell ref="J59:J60"/>
    <mergeCell ref="M59:M60"/>
    <mergeCell ref="N59:N60"/>
    <mergeCell ref="O59:O60"/>
    <mergeCell ref="A78:A81"/>
    <mergeCell ref="M78:M81"/>
    <mergeCell ref="A82:A85"/>
    <mergeCell ref="M82:M85"/>
    <mergeCell ref="A86:A89"/>
    <mergeCell ref="M86:M89"/>
    <mergeCell ref="P76:P77"/>
    <mergeCell ref="M75:V75"/>
    <mergeCell ref="A76:A77"/>
    <mergeCell ref="B76:B77"/>
    <mergeCell ref="C76:C77"/>
    <mergeCell ref="D76:D77"/>
    <mergeCell ref="E76:F76"/>
    <mergeCell ref="G76:G77"/>
    <mergeCell ref="Q76:R76"/>
    <mergeCell ref="S76:S77"/>
    <mergeCell ref="T76:T77"/>
    <mergeCell ref="U76:U77"/>
    <mergeCell ref="V76:V77"/>
    <mergeCell ref="H76:H77"/>
    <mergeCell ref="I76:I77"/>
    <mergeCell ref="J76:J77"/>
    <mergeCell ref="O76:O77"/>
    <mergeCell ref="B42:B43"/>
    <mergeCell ref="C42:C43"/>
    <mergeCell ref="D42:D43"/>
    <mergeCell ref="E42:F42"/>
    <mergeCell ref="G42:G43"/>
    <mergeCell ref="K42:K43"/>
    <mergeCell ref="T42:T43"/>
    <mergeCell ref="U42:U43"/>
    <mergeCell ref="V42:V43"/>
    <mergeCell ref="H42:H43"/>
    <mergeCell ref="I42:I43"/>
    <mergeCell ref="J42:J43"/>
    <mergeCell ref="M42:M43"/>
    <mergeCell ref="N42:N43"/>
    <mergeCell ref="O42:O43"/>
    <mergeCell ref="M31:M34"/>
    <mergeCell ref="A35:A38"/>
    <mergeCell ref="M35:M38"/>
    <mergeCell ref="M41:V41"/>
    <mergeCell ref="P29:P30"/>
    <mergeCell ref="Q29:R29"/>
    <mergeCell ref="S29:S30"/>
    <mergeCell ref="T29:T30"/>
    <mergeCell ref="U29:U30"/>
    <mergeCell ref="V29:V30"/>
    <mergeCell ref="H29:H30"/>
    <mergeCell ref="I29:I30"/>
    <mergeCell ref="J29:J30"/>
    <mergeCell ref="M29:M30"/>
    <mergeCell ref="N29:N30"/>
    <mergeCell ref="O29:O30"/>
    <mergeCell ref="A29:A30"/>
    <mergeCell ref="B29:B30"/>
    <mergeCell ref="C29:C30"/>
    <mergeCell ref="D29:D30"/>
    <mergeCell ref="E29:F29"/>
    <mergeCell ref="G29:G30"/>
    <mergeCell ref="K29:K30"/>
    <mergeCell ref="A41:K41"/>
    <mergeCell ref="M28:V28"/>
    <mergeCell ref="H20:H21"/>
    <mergeCell ref="I20:I21"/>
    <mergeCell ref="M20:M21"/>
    <mergeCell ref="N20:N21"/>
    <mergeCell ref="O20:O21"/>
    <mergeCell ref="P20:Q20"/>
    <mergeCell ref="A20:A21"/>
    <mergeCell ref="B20:B21"/>
    <mergeCell ref="C20:C21"/>
    <mergeCell ref="D20:E20"/>
    <mergeCell ref="F20:F21"/>
    <mergeCell ref="G20:G21"/>
    <mergeCell ref="J20:J21"/>
    <mergeCell ref="A28:K28"/>
    <mergeCell ref="M19:U19"/>
    <mergeCell ref="H13:H14"/>
    <mergeCell ref="I13:I14"/>
    <mergeCell ref="M13:M14"/>
    <mergeCell ref="N13:N14"/>
    <mergeCell ref="O13:O14"/>
    <mergeCell ref="P13:Q13"/>
    <mergeCell ref="R20:R21"/>
    <mergeCell ref="S20:S21"/>
    <mergeCell ref="T20:T21"/>
    <mergeCell ref="U20:U21"/>
    <mergeCell ref="J13:J14"/>
    <mergeCell ref="A19:J19"/>
    <mergeCell ref="M12:U12"/>
    <mergeCell ref="A13:A14"/>
    <mergeCell ref="B13:B14"/>
    <mergeCell ref="C13:C14"/>
    <mergeCell ref="D13:E13"/>
    <mergeCell ref="F13:F14"/>
    <mergeCell ref="G13:G14"/>
    <mergeCell ref="M5:M6"/>
    <mergeCell ref="N5:N6"/>
    <mergeCell ref="O5:O6"/>
    <mergeCell ref="P5:Q5"/>
    <mergeCell ref="R5:R6"/>
    <mergeCell ref="S5:S6"/>
    <mergeCell ref="R13:R14"/>
    <mergeCell ref="S13:S14"/>
    <mergeCell ref="T13:T14"/>
    <mergeCell ref="U13:U14"/>
    <mergeCell ref="J5:J6"/>
    <mergeCell ref="A12:J12"/>
    <mergeCell ref="M4:U4"/>
    <mergeCell ref="A5:A6"/>
    <mergeCell ref="B5:B6"/>
    <mergeCell ref="C5:C6"/>
    <mergeCell ref="D5:E5"/>
    <mergeCell ref="F5:F6"/>
    <mergeCell ref="G5:G6"/>
    <mergeCell ref="H5:H6"/>
    <mergeCell ref="I5:I6"/>
    <mergeCell ref="T5:T6"/>
    <mergeCell ref="U5:U6"/>
    <mergeCell ref="A4:J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94"/>
  <sheetViews>
    <sheetView topLeftCell="N1" zoomScaleNormal="100" workbookViewId="0">
      <selection activeCell="X33" sqref="X33"/>
    </sheetView>
  </sheetViews>
  <sheetFormatPr defaultRowHeight="12.75" x14ac:dyDescent="0.2"/>
  <cols>
    <col min="1" max="1" width="16" style="1" customWidth="1"/>
    <col min="2" max="2" width="15.28515625" style="69" customWidth="1"/>
    <col min="3" max="9" width="11.85546875" style="69" customWidth="1"/>
    <col min="10" max="10" width="10.140625" style="69" bestFit="1" customWidth="1"/>
    <col min="11" max="11" width="16" style="69" customWidth="1"/>
    <col min="12" max="12" width="15.28515625" style="69" customWidth="1"/>
    <col min="13" max="18" width="11.85546875" style="69" customWidth="1"/>
    <col min="19" max="19" width="9.140625" style="1"/>
    <col min="20" max="20" width="9.140625" style="69"/>
    <col min="21" max="16384" width="9.140625" style="1"/>
  </cols>
  <sheetData>
    <row r="1" spans="1:20" x14ac:dyDescent="0.2">
      <c r="A1" s="9" t="s">
        <v>41</v>
      </c>
      <c r="K1" s="14" t="s">
        <v>41</v>
      </c>
    </row>
    <row r="2" spans="1:20" ht="15" x14ac:dyDescent="0.25">
      <c r="K2" s="119"/>
      <c r="L2" s="119"/>
      <c r="M2" s="119"/>
    </row>
    <row r="3" spans="1:20" s="7" customFormat="1" x14ac:dyDescent="0.2">
      <c r="A3" s="14"/>
      <c r="B3" s="69"/>
      <c r="C3" s="69"/>
      <c r="D3" s="69"/>
      <c r="E3" s="69"/>
      <c r="F3" s="69"/>
      <c r="G3" s="69"/>
      <c r="H3" s="69"/>
      <c r="I3" s="69"/>
      <c r="J3" s="69"/>
      <c r="K3" s="14"/>
      <c r="L3" s="69"/>
      <c r="M3" s="69"/>
      <c r="N3" s="69"/>
      <c r="O3" s="69"/>
      <c r="P3" s="69"/>
      <c r="Q3" s="69"/>
      <c r="R3" s="69"/>
      <c r="T3" s="69"/>
    </row>
    <row r="4" spans="1:20" s="7" customFormat="1" ht="27" customHeight="1" x14ac:dyDescent="0.2">
      <c r="A4" s="174" t="s">
        <v>106</v>
      </c>
      <c r="B4" s="174"/>
      <c r="C4" s="174"/>
      <c r="D4" s="174"/>
      <c r="E4" s="174"/>
      <c r="F4" s="174"/>
      <c r="G4" s="174"/>
      <c r="H4" s="174"/>
      <c r="I4" s="69"/>
      <c r="J4" s="69"/>
      <c r="K4" s="175" t="s">
        <v>106</v>
      </c>
      <c r="L4" s="149"/>
      <c r="M4" s="149"/>
      <c r="N4" s="149"/>
      <c r="O4" s="149"/>
      <c r="P4" s="149"/>
      <c r="Q4" s="149"/>
      <c r="R4" s="69"/>
      <c r="T4" s="69"/>
    </row>
    <row r="5" spans="1:20" s="7" customFormat="1" ht="32.25" customHeight="1" x14ac:dyDescent="0.2">
      <c r="A5" s="150"/>
      <c r="B5" s="151" t="s">
        <v>0</v>
      </c>
      <c r="C5" s="151" t="s">
        <v>1</v>
      </c>
      <c r="D5" s="151" t="s">
        <v>2</v>
      </c>
      <c r="E5" s="151"/>
      <c r="F5" s="151" t="s">
        <v>3</v>
      </c>
      <c r="G5" s="151" t="s">
        <v>4</v>
      </c>
      <c r="H5" s="172" t="s">
        <v>67</v>
      </c>
      <c r="I5" s="69"/>
      <c r="J5" s="69"/>
      <c r="K5" s="150"/>
      <c r="L5" s="151" t="s">
        <v>0</v>
      </c>
      <c r="M5" s="151" t="s">
        <v>1</v>
      </c>
      <c r="N5" s="151" t="s">
        <v>2</v>
      </c>
      <c r="O5" s="151"/>
      <c r="P5" s="151" t="s">
        <v>3</v>
      </c>
      <c r="Q5" s="151" t="s">
        <v>4</v>
      </c>
      <c r="R5" s="69"/>
      <c r="T5" s="69"/>
    </row>
    <row r="6" spans="1:20" s="7" customFormat="1" x14ac:dyDescent="0.2">
      <c r="A6" s="150"/>
      <c r="B6" s="151"/>
      <c r="C6" s="151"/>
      <c r="D6" s="102" t="s">
        <v>6</v>
      </c>
      <c r="E6" s="102" t="s">
        <v>5</v>
      </c>
      <c r="F6" s="151"/>
      <c r="G6" s="151"/>
      <c r="H6" s="173"/>
      <c r="I6" s="69"/>
      <c r="J6" s="69"/>
      <c r="K6" s="150"/>
      <c r="L6" s="151"/>
      <c r="M6" s="151"/>
      <c r="N6" s="102" t="s">
        <v>6</v>
      </c>
      <c r="O6" s="102" t="s">
        <v>5</v>
      </c>
      <c r="P6" s="151"/>
      <c r="Q6" s="151"/>
      <c r="R6" s="69"/>
      <c r="T6" s="69"/>
    </row>
    <row r="7" spans="1:20" s="7" customFormat="1" x14ac:dyDescent="0.2">
      <c r="A7" s="24" t="s">
        <v>7</v>
      </c>
      <c r="B7" s="72">
        <v>361899</v>
      </c>
      <c r="C7" s="67">
        <v>298293</v>
      </c>
      <c r="D7" s="72">
        <v>51922</v>
      </c>
      <c r="E7" s="72">
        <v>11683</v>
      </c>
      <c r="F7" s="72">
        <v>41385</v>
      </c>
      <c r="G7" s="72">
        <v>86722</v>
      </c>
      <c r="H7" s="72">
        <v>490006</v>
      </c>
      <c r="I7" s="71"/>
      <c r="J7" s="71"/>
      <c r="K7" s="24" t="s">
        <v>7</v>
      </c>
      <c r="L7" s="30">
        <f>B7/$H7*100</f>
        <v>73.856034415905114</v>
      </c>
      <c r="M7" s="30">
        <f t="shared" ref="M7:Q10" si="0">C7/$H7*100</f>
        <v>60.875377036199552</v>
      </c>
      <c r="N7" s="30">
        <f t="shared" si="0"/>
        <v>10.596196781263902</v>
      </c>
      <c r="O7" s="30">
        <f t="shared" si="0"/>
        <v>2.3842565193079266</v>
      </c>
      <c r="P7" s="30">
        <f t="shared" si="0"/>
        <v>8.4458149492047045</v>
      </c>
      <c r="Q7" s="30">
        <f t="shared" si="0"/>
        <v>17.698150634890187</v>
      </c>
      <c r="R7" s="69"/>
      <c r="S7" s="31"/>
      <c r="T7" s="69"/>
    </row>
    <row r="8" spans="1:20" s="7" customFormat="1" x14ac:dyDescent="0.2">
      <c r="A8" s="24" t="s">
        <v>35</v>
      </c>
      <c r="B8" s="72">
        <v>267282</v>
      </c>
      <c r="C8" s="68">
        <v>238284</v>
      </c>
      <c r="D8" s="72">
        <v>25511</v>
      </c>
      <c r="E8" s="72">
        <v>3487</v>
      </c>
      <c r="F8" s="72">
        <v>7669</v>
      </c>
      <c r="G8" s="72">
        <v>35193</v>
      </c>
      <c r="H8" s="72">
        <v>310144</v>
      </c>
      <c r="I8" s="71"/>
      <c r="J8" s="69"/>
      <c r="K8" s="24" t="s">
        <v>35</v>
      </c>
      <c r="L8" s="30">
        <f>B8/$H8*100</f>
        <v>86.179968014857607</v>
      </c>
      <c r="M8" s="30">
        <f t="shared" si="0"/>
        <v>76.830117622781685</v>
      </c>
      <c r="N8" s="30">
        <f t="shared" si="0"/>
        <v>8.2255339455220806</v>
      </c>
      <c r="O8" s="30">
        <f t="shared" si="0"/>
        <v>1.1243164465538589</v>
      </c>
      <c r="P8" s="30">
        <f t="shared" si="0"/>
        <v>2.4727223483285181</v>
      </c>
      <c r="Q8" s="30">
        <f t="shared" si="0"/>
        <v>11.347309636813867</v>
      </c>
      <c r="R8" s="69"/>
      <c r="S8" s="31"/>
      <c r="T8" s="69"/>
    </row>
    <row r="9" spans="1:20" s="7" customFormat="1" x14ac:dyDescent="0.2">
      <c r="A9" s="24" t="s">
        <v>36</v>
      </c>
      <c r="B9" s="72">
        <v>5310</v>
      </c>
      <c r="C9" s="68">
        <v>4545</v>
      </c>
      <c r="D9" s="72">
        <v>335</v>
      </c>
      <c r="E9" s="72">
        <v>430</v>
      </c>
      <c r="F9" s="72">
        <v>1116</v>
      </c>
      <c r="G9" s="72">
        <v>10127</v>
      </c>
      <c r="H9" s="72">
        <v>16553</v>
      </c>
      <c r="I9" s="71"/>
      <c r="J9" s="69"/>
      <c r="K9" s="24" t="s">
        <v>36</v>
      </c>
      <c r="L9" s="30">
        <f>B9/$H9*100</f>
        <v>32.078777260919473</v>
      </c>
      <c r="M9" s="30">
        <f t="shared" si="0"/>
        <v>27.457258502990395</v>
      </c>
      <c r="N9" s="30">
        <f t="shared" si="0"/>
        <v>2.0238023319035823</v>
      </c>
      <c r="O9" s="30">
        <f t="shared" si="0"/>
        <v>2.5977164260254941</v>
      </c>
      <c r="P9" s="30">
        <f t="shared" si="0"/>
        <v>6.7419803056847707</v>
      </c>
      <c r="Q9" s="30">
        <f t="shared" si="0"/>
        <v>61.179242433395764</v>
      </c>
      <c r="R9" s="69"/>
      <c r="S9" s="31"/>
      <c r="T9" s="69"/>
    </row>
    <row r="10" spans="1:20" s="7" customFormat="1" x14ac:dyDescent="0.2">
      <c r="A10" s="24" t="s">
        <v>8</v>
      </c>
      <c r="B10" s="72">
        <v>88762</v>
      </c>
      <c r="C10" s="68">
        <v>54941</v>
      </c>
      <c r="D10" s="72">
        <v>26063</v>
      </c>
      <c r="E10" s="72">
        <v>7758</v>
      </c>
      <c r="F10" s="72">
        <v>32580</v>
      </c>
      <c r="G10" s="72">
        <v>41034</v>
      </c>
      <c r="H10" s="72">
        <v>162376</v>
      </c>
      <c r="I10" s="71"/>
      <c r="J10" s="69"/>
      <c r="K10" s="24" t="s">
        <v>8</v>
      </c>
      <c r="L10" s="30">
        <f>B10/$H10*100</f>
        <v>54.664482435827956</v>
      </c>
      <c r="M10" s="30">
        <f t="shared" si="0"/>
        <v>33.835665369266394</v>
      </c>
      <c r="N10" s="30">
        <f t="shared" si="0"/>
        <v>16.051017391732771</v>
      </c>
      <c r="O10" s="30">
        <f t="shared" si="0"/>
        <v>4.7777996748287919</v>
      </c>
      <c r="P10" s="30">
        <f t="shared" si="0"/>
        <v>20.064541557865695</v>
      </c>
      <c r="Q10" s="30">
        <f t="shared" si="0"/>
        <v>25.270976006306352</v>
      </c>
      <c r="R10" s="69"/>
      <c r="S10" s="31"/>
      <c r="T10" s="69"/>
    </row>
    <row r="11" spans="1:20" s="7" customFormat="1" x14ac:dyDescent="0.2">
      <c r="A11" s="14"/>
      <c r="B11" s="71"/>
      <c r="C11" s="71"/>
      <c r="D11" s="71"/>
      <c r="E11" s="71"/>
      <c r="F11" s="71"/>
      <c r="G11" s="71"/>
      <c r="H11" s="71"/>
      <c r="I11" s="71"/>
      <c r="J11" s="69"/>
      <c r="K11" s="14"/>
      <c r="L11" s="31"/>
      <c r="M11" s="31"/>
      <c r="N11" s="31"/>
      <c r="O11" s="31"/>
      <c r="P11" s="31"/>
      <c r="Q11" s="31"/>
      <c r="R11" s="69"/>
      <c r="S11" s="31"/>
      <c r="T11" s="69"/>
    </row>
    <row r="12" spans="1:20" s="7" customFormat="1" x14ac:dyDescent="0.2">
      <c r="A12" s="14"/>
      <c r="B12" s="71"/>
      <c r="C12" s="71"/>
      <c r="D12" s="71"/>
      <c r="E12" s="71"/>
      <c r="F12" s="71"/>
      <c r="G12" s="71"/>
      <c r="H12" s="71"/>
      <c r="I12" s="71"/>
      <c r="J12" s="69"/>
      <c r="K12" s="14"/>
      <c r="L12" s="31"/>
      <c r="M12" s="31"/>
      <c r="N12" s="31"/>
      <c r="O12" s="31"/>
      <c r="P12" s="31"/>
      <c r="Q12" s="31"/>
      <c r="R12" s="69"/>
      <c r="T12" s="69"/>
    </row>
    <row r="13" spans="1:20" s="7" customFormat="1" ht="27" customHeight="1" x14ac:dyDescent="0.2">
      <c r="A13" s="174" t="s">
        <v>107</v>
      </c>
      <c r="B13" s="174"/>
      <c r="C13" s="174"/>
      <c r="D13" s="174"/>
      <c r="E13" s="174"/>
      <c r="F13" s="174"/>
      <c r="G13" s="174"/>
      <c r="H13" s="174"/>
      <c r="I13" s="71"/>
      <c r="J13" s="69"/>
      <c r="K13" s="174" t="s">
        <v>107</v>
      </c>
      <c r="L13" s="152"/>
      <c r="M13" s="152"/>
      <c r="N13" s="152"/>
      <c r="O13" s="152"/>
      <c r="P13" s="152"/>
      <c r="Q13" s="152"/>
      <c r="R13" s="69"/>
      <c r="T13" s="69"/>
    </row>
    <row r="14" spans="1:20" s="7" customFormat="1" x14ac:dyDescent="0.2">
      <c r="A14" s="150"/>
      <c r="B14" s="151" t="s">
        <v>0</v>
      </c>
      <c r="C14" s="151" t="s">
        <v>1</v>
      </c>
      <c r="D14" s="151" t="s">
        <v>2</v>
      </c>
      <c r="E14" s="151"/>
      <c r="F14" s="151" t="s">
        <v>3</v>
      </c>
      <c r="G14" s="151" t="s">
        <v>4</v>
      </c>
      <c r="H14" s="172" t="s">
        <v>67</v>
      </c>
      <c r="I14" s="71"/>
      <c r="J14" s="69"/>
      <c r="K14" s="150"/>
      <c r="L14" s="151" t="s">
        <v>0</v>
      </c>
      <c r="M14" s="151" t="s">
        <v>1</v>
      </c>
      <c r="N14" s="151" t="s">
        <v>2</v>
      </c>
      <c r="O14" s="151"/>
      <c r="P14" s="151" t="s">
        <v>3</v>
      </c>
      <c r="Q14" s="151" t="s">
        <v>4</v>
      </c>
      <c r="R14" s="69"/>
      <c r="T14" s="69"/>
    </row>
    <row r="15" spans="1:20" s="7" customFormat="1" x14ac:dyDescent="0.2">
      <c r="A15" s="150"/>
      <c r="B15" s="151"/>
      <c r="C15" s="151"/>
      <c r="D15" s="102" t="s">
        <v>6</v>
      </c>
      <c r="E15" s="102" t="s">
        <v>5</v>
      </c>
      <c r="F15" s="151"/>
      <c r="G15" s="151"/>
      <c r="H15" s="173"/>
      <c r="I15" s="71"/>
      <c r="J15" s="69"/>
      <c r="K15" s="150"/>
      <c r="L15" s="151"/>
      <c r="M15" s="151"/>
      <c r="N15" s="102" t="s">
        <v>6</v>
      </c>
      <c r="O15" s="102" t="s">
        <v>5</v>
      </c>
      <c r="P15" s="151"/>
      <c r="Q15" s="151"/>
      <c r="R15" s="69"/>
      <c r="T15" s="69"/>
    </row>
    <row r="16" spans="1:20" s="7" customFormat="1" x14ac:dyDescent="0.2">
      <c r="A16" s="24" t="s">
        <v>7</v>
      </c>
      <c r="B16" s="72">
        <v>361899</v>
      </c>
      <c r="C16" s="72">
        <v>298293</v>
      </c>
      <c r="D16" s="72">
        <v>51922</v>
      </c>
      <c r="E16" s="72">
        <v>11683</v>
      </c>
      <c r="F16" s="72">
        <v>41385</v>
      </c>
      <c r="G16" s="72">
        <v>86722</v>
      </c>
      <c r="H16" s="72">
        <v>490006</v>
      </c>
      <c r="I16" s="71"/>
      <c r="J16" s="69"/>
      <c r="K16" s="24" t="s">
        <v>7</v>
      </c>
      <c r="L16" s="30">
        <f>B16/$H16*100</f>
        <v>73.856034415905114</v>
      </c>
      <c r="M16" s="30">
        <f t="shared" ref="M16:Q18" si="1">C16/$H16*100</f>
        <v>60.875377036199552</v>
      </c>
      <c r="N16" s="30">
        <f t="shared" si="1"/>
        <v>10.596196781263902</v>
      </c>
      <c r="O16" s="30">
        <f t="shared" si="1"/>
        <v>2.3842565193079266</v>
      </c>
      <c r="P16" s="30">
        <f t="shared" si="1"/>
        <v>8.4458149492047045</v>
      </c>
      <c r="Q16" s="30">
        <f t="shared" si="1"/>
        <v>17.698150634890187</v>
      </c>
      <c r="R16" s="69"/>
      <c r="S16" s="31"/>
      <c r="T16" s="69"/>
    </row>
    <row r="17" spans="1:20" s="7" customFormat="1" x14ac:dyDescent="0.2">
      <c r="A17" s="24" t="s">
        <v>29</v>
      </c>
      <c r="B17" s="72">
        <v>142664</v>
      </c>
      <c r="C17" s="72">
        <v>117820</v>
      </c>
      <c r="D17" s="72">
        <v>20279</v>
      </c>
      <c r="E17" s="72">
        <v>4565</v>
      </c>
      <c r="F17" s="72">
        <v>20140</v>
      </c>
      <c r="G17" s="72">
        <v>41209</v>
      </c>
      <c r="H17" s="72">
        <v>204013</v>
      </c>
      <c r="I17" s="71"/>
      <c r="J17" s="69"/>
      <c r="K17" s="24" t="s">
        <v>29</v>
      </c>
      <c r="L17" s="30">
        <f>B17/$H17*100</f>
        <v>69.928877081362458</v>
      </c>
      <c r="M17" s="30">
        <f t="shared" si="1"/>
        <v>57.751221735869777</v>
      </c>
      <c r="N17" s="30">
        <f t="shared" si="1"/>
        <v>9.940052839770015</v>
      </c>
      <c r="O17" s="30">
        <f t="shared" si="1"/>
        <v>2.2376025057226743</v>
      </c>
      <c r="P17" s="30">
        <f t="shared" si="1"/>
        <v>9.8719199266713389</v>
      </c>
      <c r="Q17" s="30">
        <f t="shared" si="1"/>
        <v>20.199202991966196</v>
      </c>
      <c r="R17" s="69"/>
      <c r="S17" s="31"/>
      <c r="T17" s="69"/>
    </row>
    <row r="18" spans="1:20" s="7" customFormat="1" x14ac:dyDescent="0.2">
      <c r="A18" s="24" t="s">
        <v>32</v>
      </c>
      <c r="B18" s="72">
        <v>200475</v>
      </c>
      <c r="C18" s="72">
        <v>163584</v>
      </c>
      <c r="D18" s="72">
        <v>30069</v>
      </c>
      <c r="E18" s="72">
        <v>6821</v>
      </c>
      <c r="F18" s="72">
        <v>19986</v>
      </c>
      <c r="G18" s="72">
        <v>39546</v>
      </c>
      <c r="H18" s="72">
        <v>260007</v>
      </c>
      <c r="I18" s="71"/>
      <c r="J18" s="69"/>
      <c r="K18" s="24" t="s">
        <v>30</v>
      </c>
      <c r="L18" s="30">
        <f>B18/$H18*100</f>
        <v>77.103693362101794</v>
      </c>
      <c r="M18" s="30">
        <f t="shared" si="1"/>
        <v>62.915229205367552</v>
      </c>
      <c r="N18" s="30">
        <f t="shared" si="1"/>
        <v>11.564688642998073</v>
      </c>
      <c r="O18" s="30">
        <f t="shared" si="1"/>
        <v>2.6233909087063041</v>
      </c>
      <c r="P18" s="30">
        <f t="shared" si="1"/>
        <v>7.6867161268735078</v>
      </c>
      <c r="Q18" s="30">
        <f t="shared" si="1"/>
        <v>15.209590511024704</v>
      </c>
      <c r="R18" s="69"/>
      <c r="S18" s="31"/>
      <c r="T18" s="69"/>
    </row>
    <row r="19" spans="1:20" s="7" customFormat="1" x14ac:dyDescent="0.2">
      <c r="A19" s="14"/>
      <c r="B19" s="71"/>
      <c r="C19" s="71"/>
      <c r="D19" s="71"/>
      <c r="E19" s="71"/>
      <c r="F19" s="71"/>
      <c r="G19" s="71"/>
      <c r="H19" s="71"/>
      <c r="I19" s="71"/>
      <c r="J19" s="69"/>
      <c r="K19" s="14"/>
      <c r="L19" s="31"/>
      <c r="M19" s="31"/>
      <c r="N19" s="31"/>
      <c r="O19" s="31"/>
      <c r="P19" s="31"/>
      <c r="Q19" s="31"/>
      <c r="R19" s="69"/>
      <c r="S19" s="31"/>
      <c r="T19" s="69"/>
    </row>
    <row r="20" spans="1:20" s="7" customForma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T20" s="69"/>
    </row>
    <row r="21" spans="1:20" s="7" customFormat="1" ht="27" customHeight="1" x14ac:dyDescent="0.2">
      <c r="A21" s="174" t="s">
        <v>108</v>
      </c>
      <c r="B21" s="174"/>
      <c r="C21" s="174"/>
      <c r="D21" s="174"/>
      <c r="E21" s="174"/>
      <c r="F21" s="174"/>
      <c r="G21" s="174"/>
      <c r="H21" s="174"/>
      <c r="I21" s="69"/>
      <c r="J21" s="69"/>
      <c r="K21" s="175" t="s">
        <v>108</v>
      </c>
      <c r="L21" s="149"/>
      <c r="M21" s="149"/>
      <c r="N21" s="149"/>
      <c r="O21" s="149"/>
      <c r="P21" s="149"/>
      <c r="Q21" s="149"/>
      <c r="R21" s="69"/>
      <c r="T21" s="69"/>
    </row>
    <row r="22" spans="1:20" s="7" customFormat="1" ht="32.25" customHeight="1" x14ac:dyDescent="0.2">
      <c r="A22" s="150"/>
      <c r="B22" s="151" t="s">
        <v>0</v>
      </c>
      <c r="C22" s="151" t="s">
        <v>1</v>
      </c>
      <c r="D22" s="151" t="s">
        <v>2</v>
      </c>
      <c r="E22" s="151"/>
      <c r="F22" s="151" t="s">
        <v>3</v>
      </c>
      <c r="G22" s="151" t="s">
        <v>4</v>
      </c>
      <c r="H22" s="172" t="s">
        <v>67</v>
      </c>
      <c r="I22" s="69"/>
      <c r="J22" s="69"/>
      <c r="K22" s="150"/>
      <c r="L22" s="151" t="s">
        <v>0</v>
      </c>
      <c r="M22" s="151" t="s">
        <v>1</v>
      </c>
      <c r="N22" s="151" t="s">
        <v>2</v>
      </c>
      <c r="O22" s="151"/>
      <c r="P22" s="151" t="s">
        <v>3</v>
      </c>
      <c r="Q22" s="151" t="s">
        <v>4</v>
      </c>
      <c r="R22" s="69"/>
      <c r="T22" s="69"/>
    </row>
    <row r="23" spans="1:20" s="7" customFormat="1" x14ac:dyDescent="0.2">
      <c r="A23" s="150"/>
      <c r="B23" s="151"/>
      <c r="C23" s="151"/>
      <c r="D23" s="102" t="s">
        <v>6</v>
      </c>
      <c r="E23" s="102" t="s">
        <v>5</v>
      </c>
      <c r="F23" s="151"/>
      <c r="G23" s="151"/>
      <c r="H23" s="173"/>
      <c r="I23" s="69"/>
      <c r="J23" s="69"/>
      <c r="K23" s="150"/>
      <c r="L23" s="151"/>
      <c r="M23" s="151"/>
      <c r="N23" s="102" t="s">
        <v>6</v>
      </c>
      <c r="O23" s="102" t="s">
        <v>5</v>
      </c>
      <c r="P23" s="151"/>
      <c r="Q23" s="151"/>
      <c r="R23" s="69"/>
      <c r="T23" s="69"/>
    </row>
    <row r="24" spans="1:20" s="7" customFormat="1" x14ac:dyDescent="0.2">
      <c r="A24" s="24" t="s">
        <v>7</v>
      </c>
      <c r="B24" s="72">
        <v>361899</v>
      </c>
      <c r="C24" s="72">
        <v>298293</v>
      </c>
      <c r="D24" s="72">
        <v>51922</v>
      </c>
      <c r="E24" s="72">
        <v>11683</v>
      </c>
      <c r="F24" s="72">
        <v>41385</v>
      </c>
      <c r="G24" s="72">
        <v>86722</v>
      </c>
      <c r="H24" s="72">
        <v>490006</v>
      </c>
      <c r="I24" s="71"/>
      <c r="J24" s="69"/>
      <c r="K24" s="24" t="s">
        <v>7</v>
      </c>
      <c r="L24" s="30">
        <f>B24/$H24*100</f>
        <v>73.856034415905114</v>
      </c>
      <c r="M24" s="30">
        <f t="shared" ref="M24:Q27" si="2">C24/$H24*100</f>
        <v>60.875377036199552</v>
      </c>
      <c r="N24" s="30">
        <f t="shared" si="2"/>
        <v>10.596196781263902</v>
      </c>
      <c r="O24" s="30">
        <f t="shared" si="2"/>
        <v>2.3842565193079266</v>
      </c>
      <c r="P24" s="30">
        <f t="shared" si="2"/>
        <v>8.4458149492047045</v>
      </c>
      <c r="Q24" s="30">
        <f t="shared" si="2"/>
        <v>17.698150634890187</v>
      </c>
      <c r="R24" s="69"/>
      <c r="S24" s="31"/>
      <c r="T24" s="69"/>
    </row>
    <row r="25" spans="1:20" s="7" customFormat="1" x14ac:dyDescent="0.2">
      <c r="A25" s="24" t="s">
        <v>27</v>
      </c>
      <c r="B25" s="72">
        <v>312904</v>
      </c>
      <c r="C25" s="72">
        <v>254457</v>
      </c>
      <c r="D25" s="72">
        <v>47990</v>
      </c>
      <c r="E25" s="72">
        <v>10457</v>
      </c>
      <c r="F25" s="72">
        <v>34701</v>
      </c>
      <c r="G25" s="72">
        <v>58666</v>
      </c>
      <c r="H25" s="72">
        <v>406272</v>
      </c>
      <c r="I25" s="71"/>
      <c r="J25" s="69"/>
      <c r="K25" s="24" t="s">
        <v>27</v>
      </c>
      <c r="L25" s="30">
        <f>B25/$H25*100</f>
        <v>77.018352236925011</v>
      </c>
      <c r="M25" s="30">
        <f t="shared" si="2"/>
        <v>62.632177457466923</v>
      </c>
      <c r="N25" s="30">
        <f t="shared" si="2"/>
        <v>11.812283396345306</v>
      </c>
      <c r="O25" s="30">
        <f t="shared" si="2"/>
        <v>2.5738913831127914</v>
      </c>
      <c r="P25" s="30">
        <f t="shared" si="2"/>
        <v>8.5413220699432895</v>
      </c>
      <c r="Q25" s="30">
        <f t="shared" si="2"/>
        <v>14.440079552614996</v>
      </c>
      <c r="R25" s="69"/>
      <c r="S25" s="31"/>
      <c r="T25" s="69"/>
    </row>
    <row r="26" spans="1:20" s="7" customFormat="1" x14ac:dyDescent="0.2">
      <c r="A26" s="24" t="s">
        <v>46</v>
      </c>
      <c r="B26" s="72">
        <v>15506</v>
      </c>
      <c r="C26" s="72">
        <v>13776</v>
      </c>
      <c r="D26" s="72">
        <v>1359</v>
      </c>
      <c r="E26" s="72">
        <v>371</v>
      </c>
      <c r="F26" s="72">
        <v>1785</v>
      </c>
      <c r="G26" s="72">
        <v>6670</v>
      </c>
      <c r="H26" s="72">
        <v>23961</v>
      </c>
      <c r="I26" s="71"/>
      <c r="J26" s="69"/>
      <c r="K26" s="24" t="s">
        <v>46</v>
      </c>
      <c r="L26" s="30">
        <f>B26/$H26*100</f>
        <v>64.71349275906681</v>
      </c>
      <c r="M26" s="30">
        <f t="shared" si="2"/>
        <v>57.493426818580197</v>
      </c>
      <c r="N26" s="30">
        <f t="shared" si="2"/>
        <v>5.6717165393764866</v>
      </c>
      <c r="O26" s="30">
        <f t="shared" si="2"/>
        <v>1.5483494011101373</v>
      </c>
      <c r="P26" s="30">
        <f t="shared" si="2"/>
        <v>7.449605609114812</v>
      </c>
      <c r="Q26" s="30">
        <f t="shared" si="2"/>
        <v>27.836901631818371</v>
      </c>
      <c r="R26" s="69"/>
      <c r="S26" s="31"/>
      <c r="T26" s="69"/>
    </row>
    <row r="27" spans="1:20" s="7" customFormat="1" x14ac:dyDescent="0.2">
      <c r="A27" s="24" t="s">
        <v>28</v>
      </c>
      <c r="B27" s="72">
        <v>33373</v>
      </c>
      <c r="C27" s="72">
        <v>29954</v>
      </c>
      <c r="D27" s="72">
        <v>2568</v>
      </c>
      <c r="E27" s="72">
        <v>852</v>
      </c>
      <c r="F27" s="72">
        <v>4864</v>
      </c>
      <c r="G27" s="72">
        <v>20872</v>
      </c>
      <c r="H27" s="72">
        <v>59109</v>
      </c>
      <c r="I27" s="71"/>
      <c r="J27" s="69"/>
      <c r="K27" s="24" t="s">
        <v>28</v>
      </c>
      <c r="L27" s="30">
        <f>B27/$H27*100</f>
        <v>56.460099138879016</v>
      </c>
      <c r="M27" s="30">
        <f t="shared" si="2"/>
        <v>50.675870002876046</v>
      </c>
      <c r="N27" s="30">
        <f t="shared" si="2"/>
        <v>4.3445160635436224</v>
      </c>
      <c r="O27" s="30">
        <f t="shared" si="2"/>
        <v>1.4414048622037254</v>
      </c>
      <c r="P27" s="30">
        <f t="shared" si="2"/>
        <v>8.2288653166184496</v>
      </c>
      <c r="Q27" s="30">
        <f t="shared" si="2"/>
        <v>35.311035544502531</v>
      </c>
      <c r="R27" s="69"/>
      <c r="S27" s="31"/>
      <c r="T27" s="69"/>
    </row>
    <row r="28" spans="1:20" s="7" customFormat="1" x14ac:dyDescent="0.2">
      <c r="A28" s="14"/>
      <c r="B28" s="71"/>
      <c r="C28" s="71"/>
      <c r="D28" s="71"/>
      <c r="E28" s="71"/>
      <c r="F28" s="71"/>
      <c r="G28" s="71"/>
      <c r="H28" s="71"/>
      <c r="I28" s="71"/>
      <c r="J28" s="69"/>
      <c r="K28" s="14"/>
      <c r="L28" s="31"/>
      <c r="M28" s="31"/>
      <c r="N28" s="31"/>
      <c r="O28" s="31"/>
      <c r="P28" s="31"/>
      <c r="Q28" s="31"/>
      <c r="R28" s="69"/>
      <c r="T28" s="69"/>
    </row>
    <row r="29" spans="1:20" s="7" customFormat="1" x14ac:dyDescent="0.2">
      <c r="A29" s="14"/>
      <c r="B29" s="71"/>
      <c r="C29" s="71"/>
      <c r="D29" s="71"/>
      <c r="E29" s="71"/>
      <c r="F29" s="71"/>
      <c r="G29" s="71"/>
      <c r="H29" s="71"/>
      <c r="I29" s="71"/>
      <c r="J29" s="69"/>
      <c r="K29" s="14"/>
      <c r="L29" s="31"/>
      <c r="M29" s="31"/>
      <c r="N29" s="31"/>
      <c r="O29" s="31"/>
      <c r="P29" s="31"/>
      <c r="Q29" s="31"/>
      <c r="R29" s="69"/>
      <c r="T29" s="69"/>
    </row>
    <row r="30" spans="1:20" s="7" customFormat="1" ht="27" customHeight="1" x14ac:dyDescent="0.2">
      <c r="A30" s="174" t="s">
        <v>109</v>
      </c>
      <c r="B30" s="174"/>
      <c r="C30" s="174"/>
      <c r="D30" s="174"/>
      <c r="E30" s="174"/>
      <c r="F30" s="174"/>
      <c r="G30" s="174"/>
      <c r="H30" s="174"/>
      <c r="I30" s="174"/>
      <c r="J30" s="69"/>
      <c r="K30" s="174" t="s">
        <v>109</v>
      </c>
      <c r="L30" s="152"/>
      <c r="M30" s="152"/>
      <c r="N30" s="152"/>
      <c r="O30" s="152"/>
      <c r="P30" s="152"/>
      <c r="Q30" s="152"/>
      <c r="R30" s="152"/>
      <c r="T30" s="69"/>
    </row>
    <row r="31" spans="1:20" s="7" customFormat="1" ht="32.25" customHeight="1" x14ac:dyDescent="0.25">
      <c r="A31" s="168" t="s">
        <v>31</v>
      </c>
      <c r="B31" s="155" t="s">
        <v>37</v>
      </c>
      <c r="C31" s="151" t="s">
        <v>0</v>
      </c>
      <c r="D31" s="151" t="s">
        <v>1</v>
      </c>
      <c r="E31" s="151" t="s">
        <v>2</v>
      </c>
      <c r="F31" s="151"/>
      <c r="G31" s="151" t="s">
        <v>3</v>
      </c>
      <c r="H31" s="151" t="s">
        <v>4</v>
      </c>
      <c r="I31" s="172" t="s">
        <v>67</v>
      </c>
      <c r="J31" s="69"/>
      <c r="K31" s="168" t="s">
        <v>31</v>
      </c>
      <c r="L31" s="155" t="s">
        <v>37</v>
      </c>
      <c r="M31" s="151" t="s">
        <v>0</v>
      </c>
      <c r="N31" s="151" t="s">
        <v>1</v>
      </c>
      <c r="O31" s="151" t="s">
        <v>2</v>
      </c>
      <c r="P31" s="151"/>
      <c r="Q31" s="151" t="s">
        <v>3</v>
      </c>
      <c r="R31" s="151" t="s">
        <v>4</v>
      </c>
      <c r="S31" s="2"/>
      <c r="T31" s="69"/>
    </row>
    <row r="32" spans="1:20" s="7" customFormat="1" ht="15" x14ac:dyDescent="0.25">
      <c r="A32" s="169"/>
      <c r="B32" s="156"/>
      <c r="C32" s="151"/>
      <c r="D32" s="151"/>
      <c r="E32" s="102" t="s">
        <v>6</v>
      </c>
      <c r="F32" s="102" t="s">
        <v>5</v>
      </c>
      <c r="G32" s="151"/>
      <c r="H32" s="151"/>
      <c r="I32" s="173"/>
      <c r="J32" s="69"/>
      <c r="K32" s="169"/>
      <c r="L32" s="156"/>
      <c r="M32" s="151"/>
      <c r="N32" s="151"/>
      <c r="O32" s="102" t="s">
        <v>6</v>
      </c>
      <c r="P32" s="102" t="s">
        <v>5</v>
      </c>
      <c r="Q32" s="151"/>
      <c r="R32" s="151"/>
      <c r="S32" s="2"/>
      <c r="T32" s="69"/>
    </row>
    <row r="33" spans="1:20" s="7" customFormat="1" ht="15" x14ac:dyDescent="0.25">
      <c r="A33" s="164" t="s">
        <v>29</v>
      </c>
      <c r="B33" s="17"/>
      <c r="C33" s="102"/>
      <c r="D33" s="102"/>
      <c r="E33" s="102"/>
      <c r="F33" s="102"/>
      <c r="G33" s="102"/>
      <c r="H33" s="102"/>
      <c r="I33" s="4"/>
      <c r="J33" s="69"/>
      <c r="K33" s="164" t="s">
        <v>29</v>
      </c>
      <c r="L33" s="17"/>
      <c r="M33" s="102"/>
      <c r="N33" s="102"/>
      <c r="O33" s="102"/>
      <c r="P33" s="102"/>
      <c r="Q33" s="102"/>
      <c r="R33" s="102"/>
      <c r="S33" s="2"/>
      <c r="T33" s="69"/>
    </row>
    <row r="34" spans="1:20" s="7" customFormat="1" ht="15" x14ac:dyDescent="0.25">
      <c r="A34" s="165"/>
      <c r="B34" s="105" t="s">
        <v>27</v>
      </c>
      <c r="C34" s="115">
        <v>122341</v>
      </c>
      <c r="D34" s="115">
        <v>100059</v>
      </c>
      <c r="E34" s="115">
        <v>18382</v>
      </c>
      <c r="F34" s="115">
        <v>3899</v>
      </c>
      <c r="G34" s="115">
        <v>17154</v>
      </c>
      <c r="H34" s="115">
        <v>28883</v>
      </c>
      <c r="I34" s="72">
        <v>168377</v>
      </c>
      <c r="J34" s="69"/>
      <c r="K34" s="165"/>
      <c r="L34" s="105" t="s">
        <v>27</v>
      </c>
      <c r="M34" s="30">
        <f>C34/$I34*100</f>
        <v>72.658973612785587</v>
      </c>
      <c r="N34" s="30">
        <f t="shared" ref="N34:R40" si="3">D34/$I34*100</f>
        <v>59.425574751896036</v>
      </c>
      <c r="O34" s="30">
        <f t="shared" si="3"/>
        <v>10.917168021760691</v>
      </c>
      <c r="P34" s="30">
        <f t="shared" si="3"/>
        <v>2.315636933785493</v>
      </c>
      <c r="Q34" s="30">
        <f t="shared" si="3"/>
        <v>10.187852260106785</v>
      </c>
      <c r="R34" s="30">
        <f t="shared" si="3"/>
        <v>17.153768032450991</v>
      </c>
      <c r="S34" s="2"/>
      <c r="T34" s="31"/>
    </row>
    <row r="35" spans="1:20" s="7" customFormat="1" ht="15" x14ac:dyDescent="0.25">
      <c r="A35" s="165"/>
      <c r="B35" s="24" t="s">
        <v>46</v>
      </c>
      <c r="C35" s="72">
        <v>6649</v>
      </c>
      <c r="D35" s="72">
        <v>5825</v>
      </c>
      <c r="E35" s="72">
        <v>656</v>
      </c>
      <c r="F35" s="72">
        <v>168</v>
      </c>
      <c r="G35" s="72">
        <v>939</v>
      </c>
      <c r="H35" s="72">
        <v>3382</v>
      </c>
      <c r="I35" s="72">
        <v>10970</v>
      </c>
      <c r="J35" s="69"/>
      <c r="K35" s="165"/>
      <c r="L35" s="24" t="s">
        <v>46</v>
      </c>
      <c r="M35" s="30">
        <f t="shared" ref="M35:M40" si="4">C35/$I35*100</f>
        <v>60.610756608933457</v>
      </c>
      <c r="N35" s="30">
        <f t="shared" si="3"/>
        <v>53.099361896080225</v>
      </c>
      <c r="O35" s="30">
        <f t="shared" si="3"/>
        <v>5.9799453053783047</v>
      </c>
      <c r="P35" s="30">
        <f t="shared" si="3"/>
        <v>1.5314494074749316</v>
      </c>
      <c r="Q35" s="30">
        <f t="shared" si="3"/>
        <v>8.5597082953509567</v>
      </c>
      <c r="R35" s="30">
        <f t="shared" si="3"/>
        <v>30.829535095715588</v>
      </c>
      <c r="S35" s="2"/>
      <c r="T35" s="31"/>
    </row>
    <row r="36" spans="1:20" s="7" customFormat="1" ht="15" x14ac:dyDescent="0.25">
      <c r="A36" s="165"/>
      <c r="B36" s="105" t="s">
        <v>28</v>
      </c>
      <c r="C36" s="72">
        <v>13633</v>
      </c>
      <c r="D36" s="72">
        <v>11899</v>
      </c>
      <c r="E36" s="72">
        <v>1238</v>
      </c>
      <c r="F36" s="72">
        <v>496</v>
      </c>
      <c r="G36" s="72">
        <v>2032</v>
      </c>
      <c r="H36" s="72">
        <v>8746</v>
      </c>
      <c r="I36" s="72">
        <v>24411</v>
      </c>
      <c r="J36" s="69"/>
      <c r="K36" s="165"/>
      <c r="L36" s="105" t="s">
        <v>28</v>
      </c>
      <c r="M36" s="30">
        <f t="shared" si="4"/>
        <v>55.847773544713455</v>
      </c>
      <c r="N36" s="30">
        <f t="shared" si="3"/>
        <v>48.744418499856621</v>
      </c>
      <c r="O36" s="30">
        <f t="shared" si="3"/>
        <v>5.0714841669739048</v>
      </c>
      <c r="P36" s="30">
        <f t="shared" si="3"/>
        <v>2.031870877882922</v>
      </c>
      <c r="Q36" s="30">
        <f t="shared" si="3"/>
        <v>8.3241161771332592</v>
      </c>
      <c r="R36" s="30">
        <f t="shared" si="3"/>
        <v>35.828110278153289</v>
      </c>
      <c r="S36" s="2"/>
      <c r="T36" s="31"/>
    </row>
    <row r="37" spans="1:20" s="7" customFormat="1" ht="15" x14ac:dyDescent="0.25">
      <c r="A37" s="164" t="s">
        <v>30</v>
      </c>
      <c r="B37" s="105"/>
      <c r="C37" s="72"/>
      <c r="D37" s="72"/>
      <c r="E37" s="72"/>
      <c r="F37" s="72"/>
      <c r="G37" s="72"/>
      <c r="H37" s="72"/>
      <c r="I37" s="72"/>
      <c r="J37" s="69"/>
      <c r="K37" s="164" t="s">
        <v>30</v>
      </c>
      <c r="L37" s="105"/>
      <c r="M37" s="30"/>
      <c r="N37" s="30"/>
      <c r="O37" s="30"/>
      <c r="P37" s="30"/>
      <c r="Q37" s="30"/>
      <c r="R37" s="30"/>
      <c r="S37" s="2"/>
      <c r="T37" s="31"/>
    </row>
    <row r="38" spans="1:20" s="7" customFormat="1" ht="15" x14ac:dyDescent="0.25">
      <c r="A38" s="165"/>
      <c r="B38" s="105" t="s">
        <v>27</v>
      </c>
      <c r="C38" s="115">
        <v>177811</v>
      </c>
      <c r="D38" s="115">
        <v>143283</v>
      </c>
      <c r="E38" s="115">
        <v>28228</v>
      </c>
      <c r="F38" s="115">
        <v>6301</v>
      </c>
      <c r="G38" s="115">
        <v>16569</v>
      </c>
      <c r="H38" s="115">
        <v>26007</v>
      </c>
      <c r="I38" s="72">
        <v>220387</v>
      </c>
      <c r="J38" s="69"/>
      <c r="K38" s="165"/>
      <c r="L38" s="105" t="s">
        <v>27</v>
      </c>
      <c r="M38" s="30">
        <f t="shared" si="4"/>
        <v>80.681256153947373</v>
      </c>
      <c r="N38" s="30">
        <f t="shared" si="3"/>
        <v>65.014270351699508</v>
      </c>
      <c r="O38" s="30">
        <f t="shared" si="3"/>
        <v>12.808377989627337</v>
      </c>
      <c r="P38" s="30">
        <f t="shared" si="3"/>
        <v>2.8590615598923712</v>
      </c>
      <c r="Q38" s="30">
        <f t="shared" si="3"/>
        <v>7.5181385471919855</v>
      </c>
      <c r="R38" s="30">
        <f t="shared" si="3"/>
        <v>11.80060529886064</v>
      </c>
      <c r="S38" s="2"/>
      <c r="T38" s="31"/>
    </row>
    <row r="39" spans="1:20" s="7" customFormat="1" ht="15" x14ac:dyDescent="0.25">
      <c r="A39" s="165"/>
      <c r="B39" s="24" t="s">
        <v>46</v>
      </c>
      <c r="C39" s="72">
        <v>6165</v>
      </c>
      <c r="D39" s="72">
        <v>5359</v>
      </c>
      <c r="E39" s="72">
        <v>619</v>
      </c>
      <c r="F39" s="72">
        <v>187</v>
      </c>
      <c r="G39" s="72">
        <v>753</v>
      </c>
      <c r="H39" s="72">
        <v>2635</v>
      </c>
      <c r="I39" s="72">
        <v>9554</v>
      </c>
      <c r="J39" s="69"/>
      <c r="K39" s="165"/>
      <c r="L39" s="24" t="s">
        <v>46</v>
      </c>
      <c r="M39" s="30">
        <f t="shared" si="4"/>
        <v>64.52794640988067</v>
      </c>
      <c r="N39" s="30">
        <f t="shared" si="3"/>
        <v>56.091689344777052</v>
      </c>
      <c r="O39" s="30">
        <f t="shared" si="3"/>
        <v>6.4789616914381414</v>
      </c>
      <c r="P39" s="30">
        <f t="shared" si="3"/>
        <v>1.9572953736654803</v>
      </c>
      <c r="Q39" s="30">
        <f t="shared" si="3"/>
        <v>7.8815155955620675</v>
      </c>
      <c r="R39" s="30">
        <f t="shared" si="3"/>
        <v>27.580071174377224</v>
      </c>
      <c r="S39" s="2"/>
      <c r="T39" s="31"/>
    </row>
    <row r="40" spans="1:20" s="7" customFormat="1" ht="15" x14ac:dyDescent="0.25">
      <c r="A40" s="166"/>
      <c r="B40" s="32" t="s">
        <v>28</v>
      </c>
      <c r="C40" s="72">
        <v>16429</v>
      </c>
      <c r="D40" s="72">
        <v>14877</v>
      </c>
      <c r="E40" s="72">
        <v>1220</v>
      </c>
      <c r="F40" s="72">
        <v>332</v>
      </c>
      <c r="G40" s="72">
        <v>2647</v>
      </c>
      <c r="H40" s="72">
        <v>10636</v>
      </c>
      <c r="I40" s="72">
        <v>29713</v>
      </c>
      <c r="J40" s="69"/>
      <c r="K40" s="166"/>
      <c r="L40" s="32" t="s">
        <v>28</v>
      </c>
      <c r="M40" s="30">
        <f t="shared" si="4"/>
        <v>55.292296301282263</v>
      </c>
      <c r="N40" s="30">
        <f t="shared" si="3"/>
        <v>50.068993369905421</v>
      </c>
      <c r="O40" s="30">
        <f t="shared" si="3"/>
        <v>4.1059468919328239</v>
      </c>
      <c r="P40" s="30">
        <f t="shared" si="3"/>
        <v>1.1173560394440145</v>
      </c>
      <c r="Q40" s="30">
        <f t="shared" si="3"/>
        <v>8.9085585433985113</v>
      </c>
      <c r="R40" s="30">
        <f t="shared" si="3"/>
        <v>35.79577962507993</v>
      </c>
      <c r="S40" s="2"/>
      <c r="T40" s="31"/>
    </row>
    <row r="41" spans="1:20" s="7" customFormat="1" x14ac:dyDescent="0.2">
      <c r="A41" s="14"/>
      <c r="B41" s="71"/>
      <c r="C41" s="71"/>
      <c r="D41" s="71"/>
      <c r="E41" s="71"/>
      <c r="F41" s="71"/>
      <c r="G41" s="71"/>
      <c r="H41" s="71"/>
      <c r="I41" s="71">
        <f>SUM(I34:I40)</f>
        <v>463412</v>
      </c>
      <c r="J41" s="69"/>
      <c r="K41" s="14"/>
      <c r="L41" s="31"/>
      <c r="M41" s="31"/>
      <c r="N41" s="31"/>
      <c r="O41" s="31"/>
      <c r="P41" s="31"/>
      <c r="Q41" s="31"/>
      <c r="R41" s="69"/>
      <c r="T41" s="69"/>
    </row>
    <row r="42" spans="1:20" s="7" customForma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T42" s="69"/>
    </row>
    <row r="43" spans="1:20" s="7" customFormat="1" ht="27" customHeight="1" x14ac:dyDescent="0.2">
      <c r="A43" s="174" t="s">
        <v>110</v>
      </c>
      <c r="B43" s="174"/>
      <c r="C43" s="174"/>
      <c r="D43" s="174"/>
      <c r="E43" s="174"/>
      <c r="F43" s="174"/>
      <c r="G43" s="174"/>
      <c r="H43" s="174"/>
      <c r="I43" s="174"/>
      <c r="J43" s="69"/>
      <c r="K43" s="174" t="s">
        <v>110</v>
      </c>
      <c r="L43" s="152"/>
      <c r="M43" s="152"/>
      <c r="N43" s="152"/>
      <c r="O43" s="152"/>
      <c r="P43" s="152"/>
      <c r="Q43" s="152"/>
      <c r="R43" s="152"/>
      <c r="T43" s="69"/>
    </row>
    <row r="44" spans="1:20" s="7" customFormat="1" ht="32.25" customHeight="1" x14ac:dyDescent="0.2">
      <c r="A44" s="155" t="s">
        <v>37</v>
      </c>
      <c r="B44" s="155" t="s">
        <v>10</v>
      </c>
      <c r="C44" s="151" t="s">
        <v>0</v>
      </c>
      <c r="D44" s="151" t="s">
        <v>1</v>
      </c>
      <c r="E44" s="151" t="s">
        <v>2</v>
      </c>
      <c r="F44" s="151"/>
      <c r="G44" s="151" t="s">
        <v>3</v>
      </c>
      <c r="H44" s="151" t="s">
        <v>4</v>
      </c>
      <c r="I44" s="172" t="s">
        <v>67</v>
      </c>
      <c r="J44" s="69"/>
      <c r="K44" s="155" t="s">
        <v>37</v>
      </c>
      <c r="L44" s="155" t="s">
        <v>10</v>
      </c>
      <c r="M44" s="151" t="s">
        <v>0</v>
      </c>
      <c r="N44" s="151" t="s">
        <v>1</v>
      </c>
      <c r="O44" s="151" t="s">
        <v>2</v>
      </c>
      <c r="P44" s="151"/>
      <c r="Q44" s="151" t="s">
        <v>3</v>
      </c>
      <c r="R44" s="151" t="s">
        <v>4</v>
      </c>
      <c r="T44" s="69"/>
    </row>
    <row r="45" spans="1:20" s="7" customFormat="1" x14ac:dyDescent="0.2">
      <c r="A45" s="156"/>
      <c r="B45" s="156"/>
      <c r="C45" s="151"/>
      <c r="D45" s="151"/>
      <c r="E45" s="102" t="s">
        <v>6</v>
      </c>
      <c r="F45" s="102" t="s">
        <v>5</v>
      </c>
      <c r="G45" s="151"/>
      <c r="H45" s="151"/>
      <c r="I45" s="173"/>
      <c r="J45" s="69"/>
      <c r="K45" s="156"/>
      <c r="L45" s="156"/>
      <c r="M45" s="151"/>
      <c r="N45" s="151"/>
      <c r="O45" s="102" t="s">
        <v>6</v>
      </c>
      <c r="P45" s="102" t="s">
        <v>5</v>
      </c>
      <c r="Q45" s="151"/>
      <c r="R45" s="151"/>
      <c r="T45" s="69"/>
    </row>
    <row r="46" spans="1:20" s="7" customFormat="1" x14ac:dyDescent="0.2">
      <c r="A46" s="161" t="s">
        <v>27</v>
      </c>
      <c r="B46" s="4"/>
      <c r="C46" s="103"/>
      <c r="D46" s="103"/>
      <c r="E46" s="103"/>
      <c r="F46" s="103"/>
      <c r="G46" s="103"/>
      <c r="H46" s="103"/>
      <c r="I46" s="4"/>
      <c r="J46" s="69"/>
      <c r="K46" s="161" t="s">
        <v>27</v>
      </c>
      <c r="L46" s="24"/>
      <c r="M46" s="103"/>
      <c r="N46" s="103"/>
      <c r="O46" s="103"/>
      <c r="P46" s="103"/>
      <c r="Q46" s="103"/>
      <c r="R46" s="103"/>
      <c r="T46" s="69"/>
    </row>
    <row r="47" spans="1:20" s="7" customFormat="1" x14ac:dyDescent="0.2">
      <c r="A47" s="162"/>
      <c r="B47" s="24" t="s">
        <v>35</v>
      </c>
      <c r="C47" s="72">
        <v>240239</v>
      </c>
      <c r="D47" s="72">
        <v>213188</v>
      </c>
      <c r="E47" s="72">
        <v>23829</v>
      </c>
      <c r="F47" s="72">
        <v>3222</v>
      </c>
      <c r="G47" s="72">
        <v>6492</v>
      </c>
      <c r="H47" s="72">
        <v>25770</v>
      </c>
      <c r="I47" s="72">
        <v>272501</v>
      </c>
      <c r="J47" s="12"/>
      <c r="K47" s="162"/>
      <c r="L47" s="24" t="s">
        <v>35</v>
      </c>
      <c r="M47" s="30">
        <f>C47/$I47*100</f>
        <v>88.160777391642597</v>
      </c>
      <c r="N47" s="30">
        <f t="shared" ref="N47:R53" si="5">D47/$I47*100</f>
        <v>78.233841343701499</v>
      </c>
      <c r="O47" s="30">
        <f t="shared" si="5"/>
        <v>8.7445550658529694</v>
      </c>
      <c r="P47" s="30">
        <f t="shared" si="5"/>
        <v>1.1823809820881392</v>
      </c>
      <c r="Q47" s="30">
        <f t="shared" si="5"/>
        <v>2.3823765784345743</v>
      </c>
      <c r="R47" s="30">
        <f t="shared" si="5"/>
        <v>9.4568460299228256</v>
      </c>
      <c r="T47" s="31"/>
    </row>
    <row r="48" spans="1:20" s="7" customFormat="1" x14ac:dyDescent="0.2">
      <c r="A48" s="162"/>
      <c r="B48" s="24" t="s">
        <v>36</v>
      </c>
      <c r="C48" s="72">
        <v>193</v>
      </c>
      <c r="D48" s="72">
        <v>58</v>
      </c>
      <c r="E48" s="72">
        <v>34</v>
      </c>
      <c r="F48" s="72">
        <v>102</v>
      </c>
      <c r="G48" s="72">
        <v>133</v>
      </c>
      <c r="H48" s="72">
        <v>1773</v>
      </c>
      <c r="I48" s="72">
        <v>2099</v>
      </c>
      <c r="J48" s="12"/>
      <c r="K48" s="162"/>
      <c r="L48" s="24" t="s">
        <v>36</v>
      </c>
      <c r="M48" s="30">
        <f t="shared" ref="M48:N53" si="6">C48/$I48*100</f>
        <v>9.1948546927108143</v>
      </c>
      <c r="N48" s="30">
        <f t="shared" si="5"/>
        <v>2.7632205812291568</v>
      </c>
      <c r="O48" s="30">
        <f t="shared" si="5"/>
        <v>1.6198189614101954</v>
      </c>
      <c r="P48" s="30">
        <f t="shared" si="5"/>
        <v>4.8594568842305863</v>
      </c>
      <c r="Q48" s="30">
        <f t="shared" si="5"/>
        <v>6.3363506431634118</v>
      </c>
      <c r="R48" s="30">
        <f t="shared" si="5"/>
        <v>84.468794664125781</v>
      </c>
      <c r="T48" s="31"/>
    </row>
    <row r="49" spans="1:20" s="7" customFormat="1" x14ac:dyDescent="0.2">
      <c r="A49" s="163"/>
      <c r="B49" s="24" t="s">
        <v>8</v>
      </c>
      <c r="C49" s="72">
        <v>72459</v>
      </c>
      <c r="D49" s="72">
        <v>41211</v>
      </c>
      <c r="E49" s="72">
        <v>24118</v>
      </c>
      <c r="F49" s="72">
        <v>7130</v>
      </c>
      <c r="G49" s="72">
        <v>28077</v>
      </c>
      <c r="H49" s="72">
        <v>31105</v>
      </c>
      <c r="I49" s="72">
        <v>131641</v>
      </c>
      <c r="J49" s="12"/>
      <c r="K49" s="163"/>
      <c r="L49" s="24" t="s">
        <v>8</v>
      </c>
      <c r="M49" s="30">
        <f t="shared" si="6"/>
        <v>55.04288177695399</v>
      </c>
      <c r="N49" s="30">
        <f>D49/$I49*100</f>
        <v>31.305596280793978</v>
      </c>
      <c r="O49" s="30">
        <f t="shared" si="5"/>
        <v>18.321039797631435</v>
      </c>
      <c r="P49" s="30">
        <f t="shared" si="5"/>
        <v>5.4162456985285736</v>
      </c>
      <c r="Q49" s="30">
        <f t="shared" si="5"/>
        <v>21.32846149755775</v>
      </c>
      <c r="R49" s="30">
        <f t="shared" si="5"/>
        <v>23.628656725488259</v>
      </c>
      <c r="T49" s="31"/>
    </row>
    <row r="50" spans="1:20" s="7" customFormat="1" x14ac:dyDescent="0.2">
      <c r="A50" s="164" t="s">
        <v>46</v>
      </c>
      <c r="B50" s="4"/>
      <c r="C50" s="72"/>
      <c r="D50" s="72"/>
      <c r="E50" s="72"/>
      <c r="F50" s="72"/>
      <c r="G50" s="72"/>
      <c r="H50" s="72"/>
      <c r="I50" s="72"/>
      <c r="J50" s="12"/>
      <c r="K50" s="164" t="s">
        <v>46</v>
      </c>
      <c r="L50" s="24"/>
      <c r="M50" s="30"/>
      <c r="N50" s="30"/>
      <c r="O50" s="30"/>
      <c r="P50" s="30"/>
      <c r="Q50" s="30"/>
      <c r="R50" s="30"/>
      <c r="T50" s="31"/>
    </row>
    <row r="51" spans="1:20" s="7" customFormat="1" x14ac:dyDescent="0.2">
      <c r="A51" s="165"/>
      <c r="B51" s="24" t="s">
        <v>35</v>
      </c>
      <c r="C51" s="72">
        <v>11344</v>
      </c>
      <c r="D51" s="72">
        <v>10512</v>
      </c>
      <c r="E51" s="72">
        <v>728</v>
      </c>
      <c r="F51" s="72">
        <v>104</v>
      </c>
      <c r="G51" s="72">
        <v>454</v>
      </c>
      <c r="H51" s="72">
        <v>3382</v>
      </c>
      <c r="I51" s="72">
        <v>15180</v>
      </c>
      <c r="J51" s="12"/>
      <c r="K51" s="165"/>
      <c r="L51" s="24" t="s">
        <v>35</v>
      </c>
      <c r="M51" s="30">
        <f t="shared" si="6"/>
        <v>74.729907773386046</v>
      </c>
      <c r="N51" s="30">
        <f t="shared" si="6"/>
        <v>69.249011857707515</v>
      </c>
      <c r="O51" s="30">
        <f t="shared" si="5"/>
        <v>4.795783926218709</v>
      </c>
      <c r="P51" s="30">
        <f t="shared" si="5"/>
        <v>0.68511198945981555</v>
      </c>
      <c r="Q51" s="30">
        <f t="shared" si="5"/>
        <v>2.9907773386034253</v>
      </c>
      <c r="R51" s="30">
        <f t="shared" si="5"/>
        <v>22.279314888010539</v>
      </c>
      <c r="T51" s="31"/>
    </row>
    <row r="52" spans="1:20" s="7" customFormat="1" x14ac:dyDescent="0.2">
      <c r="A52" s="165"/>
      <c r="B52" s="24" t="s">
        <v>36</v>
      </c>
      <c r="C52" s="72">
        <v>190</v>
      </c>
      <c r="D52" s="72">
        <v>131</v>
      </c>
      <c r="E52" s="72">
        <v>27</v>
      </c>
      <c r="F52" s="72">
        <v>32</v>
      </c>
      <c r="G52" s="72">
        <v>64</v>
      </c>
      <c r="H52" s="72">
        <v>817</v>
      </c>
      <c r="I52" s="72">
        <v>1072</v>
      </c>
      <c r="J52" s="12"/>
      <c r="K52" s="165"/>
      <c r="L52" s="24" t="s">
        <v>36</v>
      </c>
      <c r="M52" s="30">
        <f t="shared" si="6"/>
        <v>17.723880597014926</v>
      </c>
      <c r="N52" s="30">
        <f t="shared" si="6"/>
        <v>12.220149253731345</v>
      </c>
      <c r="O52" s="30">
        <f t="shared" si="5"/>
        <v>2.5186567164179103</v>
      </c>
      <c r="P52" s="30">
        <f t="shared" si="5"/>
        <v>2.9850746268656714</v>
      </c>
      <c r="Q52" s="30">
        <f t="shared" si="5"/>
        <v>5.9701492537313428</v>
      </c>
      <c r="R52" s="30">
        <f t="shared" si="5"/>
        <v>76.212686567164184</v>
      </c>
      <c r="T52" s="31"/>
    </row>
    <row r="53" spans="1:20" s="7" customFormat="1" x14ac:dyDescent="0.2">
      <c r="A53" s="166"/>
      <c r="B53" s="24" t="s">
        <v>8</v>
      </c>
      <c r="C53" s="72">
        <v>3954</v>
      </c>
      <c r="D53" s="72">
        <v>3116</v>
      </c>
      <c r="E53" s="72">
        <v>603</v>
      </c>
      <c r="F53" s="72">
        <v>235</v>
      </c>
      <c r="G53" s="72">
        <v>1265</v>
      </c>
      <c r="H53" s="72">
        <v>2450</v>
      </c>
      <c r="I53" s="72">
        <v>7669</v>
      </c>
      <c r="J53" s="12"/>
      <c r="K53" s="166"/>
      <c r="L53" s="24" t="s">
        <v>8</v>
      </c>
      <c r="M53" s="30">
        <f t="shared" si="6"/>
        <v>51.55822141087495</v>
      </c>
      <c r="N53" s="30">
        <f t="shared" si="6"/>
        <v>40.63111227017864</v>
      </c>
      <c r="O53" s="30">
        <f t="shared" si="5"/>
        <v>7.8628243578041461</v>
      </c>
      <c r="P53" s="30">
        <f t="shared" si="5"/>
        <v>3.0642847828921633</v>
      </c>
      <c r="Q53" s="30">
        <f t="shared" si="5"/>
        <v>16.494979788759942</v>
      </c>
      <c r="R53" s="30">
        <f t="shared" si="5"/>
        <v>31.946798800365105</v>
      </c>
      <c r="T53" s="31"/>
    </row>
    <row r="54" spans="1:20" s="7" customFormat="1" x14ac:dyDescent="0.2">
      <c r="A54" s="161" t="s">
        <v>28</v>
      </c>
      <c r="B54" s="4"/>
      <c r="C54" s="72"/>
      <c r="D54" s="72"/>
      <c r="E54" s="72"/>
      <c r="F54" s="72"/>
      <c r="G54" s="72"/>
      <c r="H54" s="72"/>
      <c r="I54" s="72"/>
      <c r="J54" s="69"/>
      <c r="K54" s="161" t="s">
        <v>28</v>
      </c>
      <c r="L54" s="4"/>
      <c r="M54" s="30"/>
      <c r="N54" s="30"/>
      <c r="O54" s="30"/>
      <c r="P54" s="30"/>
      <c r="Q54" s="30"/>
      <c r="R54" s="30"/>
      <c r="T54" s="31"/>
    </row>
    <row r="55" spans="1:20" s="7" customFormat="1" x14ac:dyDescent="0.2">
      <c r="A55" s="162"/>
      <c r="B55" s="24" t="s">
        <v>35</v>
      </c>
      <c r="C55" s="72">
        <v>15655</v>
      </c>
      <c r="D55" s="72">
        <v>14541</v>
      </c>
      <c r="E55" s="72">
        <v>954</v>
      </c>
      <c r="F55" s="72">
        <v>160</v>
      </c>
      <c r="G55" s="72">
        <v>722</v>
      </c>
      <c r="H55" s="72">
        <v>5885</v>
      </c>
      <c r="I55" s="72">
        <v>22262</v>
      </c>
      <c r="J55" s="12"/>
      <c r="K55" s="162"/>
      <c r="L55" s="24" t="s">
        <v>35</v>
      </c>
      <c r="M55" s="30">
        <f>C55/$I55*100</f>
        <v>70.32162429251639</v>
      </c>
      <c r="N55" s="30">
        <f t="shared" ref="N55:R57" si="7">D55/$I55*100</f>
        <v>65.317581529062977</v>
      </c>
      <c r="O55" s="30">
        <f t="shared" si="7"/>
        <v>4.2853292606234845</v>
      </c>
      <c r="P55" s="30">
        <f t="shared" si="7"/>
        <v>0.7187135028299344</v>
      </c>
      <c r="Q55" s="30">
        <f t="shared" si="7"/>
        <v>3.2431946815200794</v>
      </c>
      <c r="R55" s="30">
        <f t="shared" si="7"/>
        <v>26.435181025963526</v>
      </c>
      <c r="T55" s="31"/>
    </row>
    <row r="56" spans="1:20" s="7" customFormat="1" x14ac:dyDescent="0.2">
      <c r="A56" s="162"/>
      <c r="B56" s="24" t="s">
        <v>36</v>
      </c>
      <c r="C56" s="72">
        <v>4891</v>
      </c>
      <c r="D56" s="72">
        <v>4323</v>
      </c>
      <c r="E56" s="72">
        <v>274</v>
      </c>
      <c r="F56" s="72">
        <v>294</v>
      </c>
      <c r="G56" s="72">
        <v>912</v>
      </c>
      <c r="H56" s="72">
        <v>7253</v>
      </c>
      <c r="I56" s="72">
        <v>13056</v>
      </c>
      <c r="J56" s="12"/>
      <c r="K56" s="162"/>
      <c r="L56" s="24" t="s">
        <v>36</v>
      </c>
      <c r="M56" s="30">
        <f>C56/$I56*100</f>
        <v>37.461703431372548</v>
      </c>
      <c r="N56" s="30">
        <f t="shared" si="7"/>
        <v>33.111213235294116</v>
      </c>
      <c r="O56" s="30">
        <f t="shared" si="7"/>
        <v>2.0986519607843137</v>
      </c>
      <c r="P56" s="30">
        <f t="shared" si="7"/>
        <v>2.2518382352941178</v>
      </c>
      <c r="Q56" s="30">
        <f t="shared" si="7"/>
        <v>6.9852941176470589</v>
      </c>
      <c r="R56" s="30">
        <f t="shared" si="7"/>
        <v>55.553002450980394</v>
      </c>
      <c r="T56" s="31"/>
    </row>
    <row r="57" spans="1:20" s="7" customFormat="1" x14ac:dyDescent="0.2">
      <c r="A57" s="163"/>
      <c r="B57" s="24" t="s">
        <v>8</v>
      </c>
      <c r="C57" s="72">
        <v>12313</v>
      </c>
      <c r="D57" s="72">
        <v>10584</v>
      </c>
      <c r="E57" s="72">
        <v>1335</v>
      </c>
      <c r="F57" s="72">
        <v>393</v>
      </c>
      <c r="G57" s="72">
        <v>3211</v>
      </c>
      <c r="H57" s="72">
        <v>7406</v>
      </c>
      <c r="I57" s="72">
        <v>22930</v>
      </c>
      <c r="J57" s="12"/>
      <c r="K57" s="163"/>
      <c r="L57" s="24" t="s">
        <v>8</v>
      </c>
      <c r="M57" s="30">
        <f>C57/$I57*100</f>
        <v>53.69821194941126</v>
      </c>
      <c r="N57" s="30">
        <f t="shared" si="7"/>
        <v>46.157871783689494</v>
      </c>
      <c r="O57" s="30">
        <f t="shared" si="7"/>
        <v>5.8220671609245533</v>
      </c>
      <c r="P57" s="30">
        <f t="shared" si="7"/>
        <v>1.7139119058002619</v>
      </c>
      <c r="Q57" s="30">
        <f t="shared" si="7"/>
        <v>14.003488879197556</v>
      </c>
      <c r="R57" s="30">
        <f t="shared" si="7"/>
        <v>32.298299171391193</v>
      </c>
      <c r="T57" s="31"/>
    </row>
    <row r="58" spans="1:20" s="7" customFormat="1" x14ac:dyDescent="0.2">
      <c r="A58" s="33"/>
      <c r="B58" s="14"/>
      <c r="C58" s="71"/>
      <c r="D58" s="71"/>
      <c r="E58" s="71"/>
      <c r="F58" s="71"/>
      <c r="G58" s="71"/>
      <c r="H58" s="71"/>
      <c r="I58" s="71">
        <f>SUM(I47:I57)</f>
        <v>488410</v>
      </c>
      <c r="J58" s="69"/>
      <c r="K58" s="33"/>
      <c r="L58" s="14"/>
      <c r="M58" s="31"/>
      <c r="N58" s="31"/>
      <c r="O58" s="31"/>
      <c r="P58" s="31"/>
      <c r="Q58" s="31"/>
      <c r="R58" s="31"/>
      <c r="T58" s="69"/>
    </row>
    <row r="59" spans="1:20" s="7" customFormat="1" x14ac:dyDescent="0.2">
      <c r="A59" s="33"/>
      <c r="B59" s="14"/>
      <c r="C59" s="71"/>
      <c r="D59" s="71"/>
      <c r="E59" s="71"/>
      <c r="F59" s="71"/>
      <c r="G59" s="71"/>
      <c r="H59" s="71"/>
      <c r="I59" s="71"/>
      <c r="J59" s="69"/>
      <c r="K59" s="33"/>
      <c r="L59" s="14"/>
      <c r="M59" s="31"/>
      <c r="N59" s="31"/>
      <c r="O59" s="31"/>
      <c r="P59" s="31"/>
      <c r="Q59" s="31"/>
      <c r="R59" s="31"/>
      <c r="T59" s="69"/>
    </row>
    <row r="60" spans="1:20" s="7" customFormat="1" ht="27" customHeight="1" x14ac:dyDescent="0.2">
      <c r="A60" s="174" t="s">
        <v>111</v>
      </c>
      <c r="B60" s="174"/>
      <c r="C60" s="174"/>
      <c r="D60" s="174"/>
      <c r="E60" s="174"/>
      <c r="F60" s="174"/>
      <c r="G60" s="174"/>
      <c r="H60" s="174"/>
      <c r="I60" s="174"/>
      <c r="J60" s="69"/>
      <c r="K60" s="174" t="s">
        <v>111</v>
      </c>
      <c r="L60" s="152"/>
      <c r="M60" s="152"/>
      <c r="N60" s="152"/>
      <c r="O60" s="152"/>
      <c r="P60" s="152"/>
      <c r="Q60" s="152"/>
      <c r="R60" s="152"/>
      <c r="T60" s="69"/>
    </row>
    <row r="61" spans="1:20" s="7" customFormat="1" ht="32.25" customHeight="1" x14ac:dyDescent="0.2">
      <c r="A61" s="155" t="s">
        <v>37</v>
      </c>
      <c r="B61" s="155" t="s">
        <v>10</v>
      </c>
      <c r="C61" s="172" t="s">
        <v>0</v>
      </c>
      <c r="D61" s="172" t="s">
        <v>1</v>
      </c>
      <c r="E61" s="176" t="s">
        <v>2</v>
      </c>
      <c r="F61" s="177"/>
      <c r="G61" s="172" t="s">
        <v>3</v>
      </c>
      <c r="H61" s="172" t="s">
        <v>4</v>
      </c>
      <c r="I61" s="172" t="s">
        <v>67</v>
      </c>
      <c r="J61" s="69"/>
      <c r="K61" s="155" t="s">
        <v>37</v>
      </c>
      <c r="L61" s="155" t="s">
        <v>10</v>
      </c>
      <c r="M61" s="172" t="s">
        <v>0</v>
      </c>
      <c r="N61" s="172" t="s">
        <v>1</v>
      </c>
      <c r="O61" s="176" t="s">
        <v>2</v>
      </c>
      <c r="P61" s="177"/>
      <c r="Q61" s="172" t="s">
        <v>3</v>
      </c>
      <c r="R61" s="172" t="s">
        <v>4</v>
      </c>
      <c r="T61" s="69"/>
    </row>
    <row r="62" spans="1:20" s="7" customFormat="1" x14ac:dyDescent="0.2">
      <c r="A62" s="156"/>
      <c r="B62" s="156"/>
      <c r="C62" s="173"/>
      <c r="D62" s="173"/>
      <c r="E62" s="102" t="s">
        <v>6</v>
      </c>
      <c r="F62" s="102" t="s">
        <v>5</v>
      </c>
      <c r="G62" s="173"/>
      <c r="H62" s="173"/>
      <c r="I62" s="173"/>
      <c r="J62" s="69"/>
      <c r="K62" s="156"/>
      <c r="L62" s="156"/>
      <c r="M62" s="173"/>
      <c r="N62" s="173"/>
      <c r="O62" s="102" t="s">
        <v>6</v>
      </c>
      <c r="P62" s="102" t="s">
        <v>5</v>
      </c>
      <c r="Q62" s="173"/>
      <c r="R62" s="173"/>
      <c r="T62" s="69"/>
    </row>
    <row r="63" spans="1:20" s="7" customFormat="1" x14ac:dyDescent="0.2">
      <c r="A63" s="161" t="s">
        <v>27</v>
      </c>
      <c r="B63" s="4"/>
      <c r="C63" s="103"/>
      <c r="D63" s="103"/>
      <c r="E63" s="103"/>
      <c r="F63" s="103"/>
      <c r="G63" s="103"/>
      <c r="H63" s="103"/>
      <c r="I63" s="4"/>
      <c r="J63" s="69"/>
      <c r="K63" s="161" t="s">
        <v>27</v>
      </c>
      <c r="L63" s="24"/>
      <c r="M63" s="103"/>
      <c r="N63" s="103"/>
      <c r="O63" s="103"/>
      <c r="P63" s="103"/>
      <c r="Q63" s="103"/>
      <c r="R63" s="103"/>
      <c r="T63" s="69"/>
    </row>
    <row r="64" spans="1:20" s="7" customFormat="1" x14ac:dyDescent="0.2">
      <c r="A64" s="162"/>
      <c r="B64" s="24" t="s">
        <v>35</v>
      </c>
      <c r="C64" s="72">
        <v>93073</v>
      </c>
      <c r="D64" s="72">
        <v>83083</v>
      </c>
      <c r="E64" s="72">
        <v>8797</v>
      </c>
      <c r="F64" s="72">
        <v>1193</v>
      </c>
      <c r="G64" s="72">
        <v>3458</v>
      </c>
      <c r="H64" s="72">
        <v>12531</v>
      </c>
      <c r="I64" s="72">
        <v>109062</v>
      </c>
      <c r="J64" s="12"/>
      <c r="K64" s="162"/>
      <c r="L64" s="24" t="s">
        <v>35</v>
      </c>
      <c r="M64" s="30">
        <f>C64/$I64*100</f>
        <v>85.339531642551947</v>
      </c>
      <c r="N64" s="30">
        <f t="shared" ref="N64:R66" si="8">D64/$I64*100</f>
        <v>76.179604261796044</v>
      </c>
      <c r="O64" s="30">
        <f>E64/$I64*100</f>
        <v>8.0660541710219871</v>
      </c>
      <c r="P64" s="30">
        <f>F64/$I64*100</f>
        <v>1.0938732097339128</v>
      </c>
      <c r="Q64" s="30">
        <f t="shared" si="8"/>
        <v>3.1706735618272175</v>
      </c>
      <c r="R64" s="30">
        <f t="shared" si="8"/>
        <v>11.489794795620838</v>
      </c>
      <c r="T64" s="31"/>
    </row>
    <row r="65" spans="1:20" s="7" customFormat="1" x14ac:dyDescent="0.2">
      <c r="A65" s="162"/>
      <c r="B65" s="24" t="s">
        <v>36</v>
      </c>
      <c r="C65" s="72">
        <v>75</v>
      </c>
      <c r="D65" s="72">
        <v>29</v>
      </c>
      <c r="E65" s="72">
        <v>9</v>
      </c>
      <c r="F65" s="72">
        <v>37</v>
      </c>
      <c r="G65" s="72">
        <v>62</v>
      </c>
      <c r="H65" s="72">
        <v>858</v>
      </c>
      <c r="I65" s="72">
        <v>996</v>
      </c>
      <c r="J65" s="12"/>
      <c r="K65" s="162"/>
      <c r="L65" s="24" t="s">
        <v>36</v>
      </c>
      <c r="M65" s="30">
        <f>C65/$I65*100</f>
        <v>7.5301204819277112</v>
      </c>
      <c r="N65" s="30">
        <f t="shared" si="8"/>
        <v>2.9116465863453818</v>
      </c>
      <c r="O65" s="30">
        <f t="shared" ref="O65:O74" si="9">E65/$I65*100</f>
        <v>0.90361445783132521</v>
      </c>
      <c r="P65" s="30">
        <f t="shared" ref="P65:P74" si="10">F65/$I65*100</f>
        <v>3.7148594377510036</v>
      </c>
      <c r="Q65" s="30">
        <f t="shared" si="8"/>
        <v>6.2248995983935735</v>
      </c>
      <c r="R65" s="30">
        <f t="shared" si="8"/>
        <v>86.144578313253021</v>
      </c>
      <c r="T65" s="31"/>
    </row>
    <row r="66" spans="1:20" s="7" customFormat="1" x14ac:dyDescent="0.2">
      <c r="A66" s="163"/>
      <c r="B66" s="24" t="s">
        <v>8</v>
      </c>
      <c r="C66" s="72">
        <v>29191</v>
      </c>
      <c r="D66" s="72">
        <v>16947</v>
      </c>
      <c r="E66" s="72">
        <v>9575</v>
      </c>
      <c r="F66" s="72">
        <v>2669</v>
      </c>
      <c r="G66" s="72">
        <v>13633</v>
      </c>
      <c r="H66" s="72">
        <v>15486</v>
      </c>
      <c r="I66" s="72">
        <v>58310</v>
      </c>
      <c r="J66" s="12"/>
      <c r="K66" s="163"/>
      <c r="L66" s="24" t="s">
        <v>8</v>
      </c>
      <c r="M66" s="30">
        <f>C66/$I66*100</f>
        <v>50.061738981306817</v>
      </c>
      <c r="N66" s="30">
        <f>D66/$I66*100</f>
        <v>29.063625450180069</v>
      </c>
      <c r="O66" s="30">
        <f t="shared" si="9"/>
        <v>16.420854055908077</v>
      </c>
      <c r="P66" s="30">
        <f t="shared" si="10"/>
        <v>4.5772594752186588</v>
      </c>
      <c r="Q66" s="30">
        <f t="shared" si="8"/>
        <v>23.380209226547763</v>
      </c>
      <c r="R66" s="30">
        <f t="shared" si="8"/>
        <v>26.558051792145431</v>
      </c>
      <c r="T66" s="31"/>
    </row>
    <row r="67" spans="1:20" s="7" customFormat="1" x14ac:dyDescent="0.2">
      <c r="A67" s="164" t="s">
        <v>46</v>
      </c>
      <c r="B67" s="4"/>
      <c r="C67" s="72"/>
      <c r="D67" s="72"/>
      <c r="E67" s="72"/>
      <c r="F67" s="72"/>
      <c r="G67" s="72"/>
      <c r="H67" s="72"/>
      <c r="I67" s="72"/>
      <c r="J67" s="12"/>
      <c r="K67" s="164" t="s">
        <v>46</v>
      </c>
      <c r="L67" s="24"/>
      <c r="M67" s="30"/>
      <c r="N67" s="30"/>
      <c r="O67" s="30"/>
      <c r="P67" s="30"/>
      <c r="Q67" s="30"/>
      <c r="R67" s="30"/>
      <c r="T67" s="31"/>
    </row>
    <row r="68" spans="1:20" s="7" customFormat="1" x14ac:dyDescent="0.2">
      <c r="A68" s="165"/>
      <c r="B68" s="24" t="s">
        <v>35</v>
      </c>
      <c r="C68" s="72">
        <v>4813</v>
      </c>
      <c r="D68" s="72">
        <v>4414</v>
      </c>
      <c r="E68" s="72">
        <v>355</v>
      </c>
      <c r="F68" s="72">
        <v>45</v>
      </c>
      <c r="G68" s="72">
        <v>245</v>
      </c>
      <c r="H68" s="72">
        <v>1670</v>
      </c>
      <c r="I68" s="72">
        <v>6729</v>
      </c>
      <c r="J68" s="12"/>
      <c r="K68" s="165"/>
      <c r="L68" s="24" t="s">
        <v>35</v>
      </c>
      <c r="M68" s="30">
        <f t="shared" ref="M68:R70" si="11">C68/$I68*100</f>
        <v>71.52622975182048</v>
      </c>
      <c r="N68" s="30">
        <f t="shared" si="11"/>
        <v>65.596671124981427</v>
      </c>
      <c r="O68" s="30">
        <f t="shared" si="9"/>
        <v>5.2756724624758506</v>
      </c>
      <c r="P68" s="30">
        <f t="shared" si="10"/>
        <v>0.66874721355327693</v>
      </c>
      <c r="Q68" s="30">
        <f t="shared" si="11"/>
        <v>3.6409570515678404</v>
      </c>
      <c r="R68" s="30">
        <f t="shared" si="11"/>
        <v>24.817952147421607</v>
      </c>
      <c r="T68" s="31"/>
    </row>
    <row r="69" spans="1:20" s="7" customFormat="1" x14ac:dyDescent="0.2">
      <c r="A69" s="165"/>
      <c r="B69" s="24" t="s">
        <v>36</v>
      </c>
      <c r="C69" s="72">
        <v>87</v>
      </c>
      <c r="D69" s="72">
        <v>55</v>
      </c>
      <c r="E69" s="72">
        <v>10</v>
      </c>
      <c r="F69" s="72">
        <v>22</v>
      </c>
      <c r="G69" s="72">
        <v>29</v>
      </c>
      <c r="H69" s="72">
        <v>399</v>
      </c>
      <c r="I69" s="72">
        <v>515</v>
      </c>
      <c r="J69" s="12"/>
      <c r="K69" s="165"/>
      <c r="L69" s="24" t="s">
        <v>36</v>
      </c>
      <c r="M69" s="30">
        <f t="shared" si="11"/>
        <v>16.893203883495143</v>
      </c>
      <c r="N69" s="30">
        <f t="shared" si="11"/>
        <v>10.679611650485436</v>
      </c>
      <c r="O69" s="30">
        <f t="shared" si="9"/>
        <v>1.9417475728155338</v>
      </c>
      <c r="P69" s="30">
        <f t="shared" si="10"/>
        <v>4.2718446601941746</v>
      </c>
      <c r="Q69" s="30">
        <f t="shared" si="11"/>
        <v>5.6310679611650478</v>
      </c>
      <c r="R69" s="30">
        <f t="shared" si="11"/>
        <v>77.475728155339809</v>
      </c>
      <c r="T69" s="31"/>
    </row>
    <row r="70" spans="1:20" s="7" customFormat="1" x14ac:dyDescent="0.2">
      <c r="A70" s="166"/>
      <c r="B70" s="24" t="s">
        <v>8</v>
      </c>
      <c r="C70" s="72">
        <v>1741</v>
      </c>
      <c r="D70" s="72">
        <v>1349</v>
      </c>
      <c r="E70" s="72">
        <v>290</v>
      </c>
      <c r="F70" s="72">
        <v>101</v>
      </c>
      <c r="G70" s="72">
        <v>664</v>
      </c>
      <c r="H70" s="72">
        <v>1302</v>
      </c>
      <c r="I70" s="72">
        <v>3707</v>
      </c>
      <c r="J70" s="12"/>
      <c r="K70" s="166"/>
      <c r="L70" s="24" t="s">
        <v>8</v>
      </c>
      <c r="M70" s="30">
        <f t="shared" si="11"/>
        <v>46.965200971135687</v>
      </c>
      <c r="N70" s="30">
        <f t="shared" si="11"/>
        <v>36.390612355004052</v>
      </c>
      <c r="O70" s="30">
        <f t="shared" si="9"/>
        <v>7.8230374966280003</v>
      </c>
      <c r="P70" s="30">
        <f t="shared" si="10"/>
        <v>2.7245751281359589</v>
      </c>
      <c r="Q70" s="30">
        <f t="shared" si="11"/>
        <v>17.912058268141354</v>
      </c>
      <c r="R70" s="30">
        <f t="shared" si="11"/>
        <v>35.122740760722962</v>
      </c>
      <c r="T70" s="31"/>
    </row>
    <row r="71" spans="1:20" s="7" customFormat="1" x14ac:dyDescent="0.2">
      <c r="A71" s="161" t="s">
        <v>28</v>
      </c>
      <c r="B71" s="4"/>
      <c r="C71" s="72"/>
      <c r="D71" s="72"/>
      <c r="E71" s="72"/>
      <c r="F71" s="72"/>
      <c r="G71" s="72"/>
      <c r="H71" s="72"/>
      <c r="I71" s="72"/>
      <c r="J71" s="69"/>
      <c r="K71" s="161" t="s">
        <v>28</v>
      </c>
      <c r="L71" s="4"/>
      <c r="M71" s="30"/>
      <c r="N71" s="30"/>
      <c r="O71" s="30"/>
      <c r="P71" s="30"/>
      <c r="Q71" s="30"/>
      <c r="R71" s="30"/>
      <c r="T71" s="31"/>
    </row>
    <row r="72" spans="1:20" s="7" customFormat="1" x14ac:dyDescent="0.2">
      <c r="A72" s="162"/>
      <c r="B72" s="24" t="s">
        <v>35</v>
      </c>
      <c r="C72" s="72">
        <v>6823</v>
      </c>
      <c r="D72" s="72">
        <v>6187</v>
      </c>
      <c r="E72" s="72">
        <v>536</v>
      </c>
      <c r="F72" s="72">
        <v>100</v>
      </c>
      <c r="G72" s="72">
        <v>341</v>
      </c>
      <c r="H72" s="72">
        <v>2857</v>
      </c>
      <c r="I72" s="72">
        <v>10021</v>
      </c>
      <c r="J72" s="12"/>
      <c r="K72" s="162"/>
      <c r="L72" s="24" t="s">
        <v>35</v>
      </c>
      <c r="M72" s="30">
        <f>C72/$I72*100</f>
        <v>68.087017263746134</v>
      </c>
      <c r="N72" s="30">
        <f t="shared" ref="N72:R74" si="12">D72/$I72*100</f>
        <v>61.74034527492266</v>
      </c>
      <c r="O72" s="30">
        <f t="shared" si="9"/>
        <v>5.3487675880650638</v>
      </c>
      <c r="P72" s="30">
        <f t="shared" si="10"/>
        <v>0.99790440075840736</v>
      </c>
      <c r="Q72" s="30">
        <f t="shared" si="12"/>
        <v>3.4028540065861685</v>
      </c>
      <c r="R72" s="30">
        <f t="shared" si="12"/>
        <v>28.510128729667699</v>
      </c>
      <c r="T72" s="31"/>
    </row>
    <row r="73" spans="1:20" s="7" customFormat="1" x14ac:dyDescent="0.2">
      <c r="A73" s="162"/>
      <c r="B73" s="24" t="s">
        <v>36</v>
      </c>
      <c r="C73" s="72">
        <v>1910</v>
      </c>
      <c r="D73" s="72">
        <v>1584</v>
      </c>
      <c r="E73" s="72">
        <v>110</v>
      </c>
      <c r="F73" s="72">
        <v>216</v>
      </c>
      <c r="G73" s="72">
        <v>362</v>
      </c>
      <c r="H73" s="72">
        <v>2740</v>
      </c>
      <c r="I73" s="72">
        <v>5013</v>
      </c>
      <c r="J73" s="12"/>
      <c r="K73" s="162"/>
      <c r="L73" s="24" t="s">
        <v>36</v>
      </c>
      <c r="M73" s="30">
        <f>C73/$I73*100</f>
        <v>38.100937562337919</v>
      </c>
      <c r="N73" s="30">
        <f t="shared" si="12"/>
        <v>31.597845601436266</v>
      </c>
      <c r="O73" s="30">
        <f t="shared" si="9"/>
        <v>2.1942948334330739</v>
      </c>
      <c r="P73" s="30">
        <f t="shared" si="10"/>
        <v>4.3087971274685817</v>
      </c>
      <c r="Q73" s="30">
        <f t="shared" si="12"/>
        <v>7.2212248154797525</v>
      </c>
      <c r="R73" s="30">
        <f t="shared" si="12"/>
        <v>54.65788948733293</v>
      </c>
      <c r="T73" s="31"/>
    </row>
    <row r="74" spans="1:20" s="7" customFormat="1" x14ac:dyDescent="0.2">
      <c r="A74" s="163"/>
      <c r="B74" s="24" t="s">
        <v>8</v>
      </c>
      <c r="C74" s="72">
        <v>4722</v>
      </c>
      <c r="D74" s="72">
        <v>3954</v>
      </c>
      <c r="E74" s="72">
        <v>588</v>
      </c>
      <c r="F74" s="72">
        <v>179</v>
      </c>
      <c r="G74" s="72">
        <v>1324</v>
      </c>
      <c r="H74" s="72">
        <v>3020</v>
      </c>
      <c r="I74" s="72">
        <v>9066</v>
      </c>
      <c r="J74" s="12"/>
      <c r="K74" s="163"/>
      <c r="L74" s="24" t="s">
        <v>8</v>
      </c>
      <c r="M74" s="30">
        <f>C74/$I74*100</f>
        <v>52.08471211118465</v>
      </c>
      <c r="N74" s="30">
        <f t="shared" si="12"/>
        <v>43.613500992720056</v>
      </c>
      <c r="O74" s="30">
        <f t="shared" si="9"/>
        <v>6.4857710125744541</v>
      </c>
      <c r="P74" s="30">
        <f t="shared" si="10"/>
        <v>1.9744098830796382</v>
      </c>
      <c r="Q74" s="30">
        <f t="shared" si="12"/>
        <v>14.604015001103022</v>
      </c>
      <c r="R74" s="30">
        <f t="shared" si="12"/>
        <v>33.311272887712335</v>
      </c>
      <c r="T74" s="31"/>
    </row>
    <row r="75" spans="1:20" s="7" customFormat="1" x14ac:dyDescent="0.2">
      <c r="A75" s="33"/>
      <c r="B75" s="14"/>
      <c r="C75" s="71"/>
      <c r="D75" s="71"/>
      <c r="E75" s="71"/>
      <c r="F75" s="71"/>
      <c r="G75" s="71"/>
      <c r="H75" s="71"/>
      <c r="I75" s="71">
        <f>SUM(I64:I74)</f>
        <v>203419</v>
      </c>
      <c r="J75" s="69"/>
      <c r="K75" s="33"/>
      <c r="L75" s="14"/>
      <c r="M75" s="31"/>
      <c r="N75" s="31"/>
      <c r="O75" s="31"/>
      <c r="P75" s="31"/>
      <c r="Q75" s="31"/>
      <c r="R75" s="31"/>
      <c r="T75" s="69"/>
    </row>
    <row r="76" spans="1:20" s="7" customFormat="1" x14ac:dyDescent="0.2">
      <c r="A76" s="33"/>
      <c r="B76" s="14"/>
      <c r="C76" s="71"/>
      <c r="D76" s="71"/>
      <c r="E76" s="71"/>
      <c r="F76" s="71"/>
      <c r="G76" s="71"/>
      <c r="H76" s="71"/>
      <c r="I76" s="71"/>
      <c r="J76" s="69"/>
      <c r="K76" s="33"/>
      <c r="L76" s="14"/>
      <c r="M76" s="31"/>
      <c r="N76" s="31"/>
      <c r="O76" s="31"/>
      <c r="P76" s="31"/>
      <c r="Q76" s="31"/>
      <c r="R76" s="31"/>
      <c r="T76" s="69"/>
    </row>
    <row r="77" spans="1:20" s="7" customFormat="1" ht="27" customHeight="1" x14ac:dyDescent="0.2">
      <c r="A77" s="174" t="s">
        <v>112</v>
      </c>
      <c r="B77" s="174"/>
      <c r="C77" s="174"/>
      <c r="D77" s="174"/>
      <c r="E77" s="174"/>
      <c r="F77" s="174"/>
      <c r="G77" s="174"/>
      <c r="H77" s="174"/>
      <c r="I77" s="174"/>
      <c r="J77" s="69"/>
      <c r="K77" s="174" t="s">
        <v>112</v>
      </c>
      <c r="L77" s="152"/>
      <c r="M77" s="152"/>
      <c r="N77" s="152"/>
      <c r="O77" s="152"/>
      <c r="P77" s="152"/>
      <c r="Q77" s="152"/>
      <c r="R77" s="152"/>
      <c r="T77" s="69"/>
    </row>
    <row r="78" spans="1:20" s="7" customFormat="1" ht="32.25" customHeight="1" x14ac:dyDescent="0.2">
      <c r="A78" s="155" t="s">
        <v>37</v>
      </c>
      <c r="B78" s="155" t="s">
        <v>10</v>
      </c>
      <c r="C78" s="172" t="s">
        <v>0</v>
      </c>
      <c r="D78" s="172" t="s">
        <v>1</v>
      </c>
      <c r="E78" s="176" t="s">
        <v>2</v>
      </c>
      <c r="F78" s="177"/>
      <c r="G78" s="172" t="s">
        <v>3</v>
      </c>
      <c r="H78" s="172" t="s">
        <v>4</v>
      </c>
      <c r="I78" s="172" t="s">
        <v>67</v>
      </c>
      <c r="J78" s="69"/>
      <c r="K78" s="155" t="s">
        <v>37</v>
      </c>
      <c r="L78" s="155" t="s">
        <v>10</v>
      </c>
      <c r="M78" s="172" t="s">
        <v>0</v>
      </c>
      <c r="N78" s="172" t="s">
        <v>1</v>
      </c>
      <c r="O78" s="176" t="s">
        <v>2</v>
      </c>
      <c r="P78" s="177"/>
      <c r="Q78" s="172" t="s">
        <v>3</v>
      </c>
      <c r="R78" s="172" t="s">
        <v>4</v>
      </c>
      <c r="T78" s="69"/>
    </row>
    <row r="79" spans="1:20" s="7" customFormat="1" x14ac:dyDescent="0.2">
      <c r="A79" s="156"/>
      <c r="B79" s="156"/>
      <c r="C79" s="173"/>
      <c r="D79" s="173"/>
      <c r="E79" s="102" t="s">
        <v>6</v>
      </c>
      <c r="F79" s="102" t="s">
        <v>5</v>
      </c>
      <c r="G79" s="173"/>
      <c r="H79" s="173"/>
      <c r="I79" s="173"/>
      <c r="J79" s="69"/>
      <c r="K79" s="156"/>
      <c r="L79" s="156"/>
      <c r="M79" s="173"/>
      <c r="N79" s="173"/>
      <c r="O79" s="102" t="s">
        <v>6</v>
      </c>
      <c r="P79" s="102" t="s">
        <v>5</v>
      </c>
      <c r="Q79" s="173"/>
      <c r="R79" s="173"/>
      <c r="T79" s="69"/>
    </row>
    <row r="80" spans="1:20" s="7" customFormat="1" x14ac:dyDescent="0.2">
      <c r="A80" s="161" t="s">
        <v>27</v>
      </c>
      <c r="B80" s="4"/>
      <c r="C80" s="103"/>
      <c r="D80" s="103"/>
      <c r="E80" s="103"/>
      <c r="F80" s="103"/>
      <c r="G80" s="103"/>
      <c r="H80" s="103"/>
      <c r="I80" s="4"/>
      <c r="J80" s="69"/>
      <c r="K80" s="161" t="s">
        <v>27</v>
      </c>
      <c r="L80" s="24"/>
      <c r="M80" s="30"/>
      <c r="N80" s="30"/>
      <c r="O80" s="30"/>
      <c r="P80" s="30"/>
      <c r="Q80" s="30"/>
      <c r="R80" s="30"/>
      <c r="T80" s="69"/>
    </row>
    <row r="81" spans="1:20" s="7" customFormat="1" x14ac:dyDescent="0.2">
      <c r="A81" s="162"/>
      <c r="B81" s="24" t="s">
        <v>35</v>
      </c>
      <c r="C81" s="72">
        <v>137029</v>
      </c>
      <c r="D81" s="72">
        <v>120756</v>
      </c>
      <c r="E81" s="72">
        <v>14330</v>
      </c>
      <c r="F81" s="72">
        <v>1944</v>
      </c>
      <c r="G81" s="72">
        <v>2841</v>
      </c>
      <c r="H81" s="72">
        <v>11285</v>
      </c>
      <c r="I81" s="72">
        <v>151155</v>
      </c>
      <c r="J81" s="12"/>
      <c r="K81" s="162"/>
      <c r="L81" s="24" t="s">
        <v>35</v>
      </c>
      <c r="M81" s="30">
        <f>C81/$I81*100</f>
        <v>90.654626046111602</v>
      </c>
      <c r="N81" s="30">
        <f t="shared" ref="N81:R83" si="13">D81/$I81*100</f>
        <v>79.888855810260992</v>
      </c>
      <c r="O81" s="30">
        <f t="shared" si="13"/>
        <v>9.4803347557143329</v>
      </c>
      <c r="P81" s="30">
        <f t="shared" si="13"/>
        <v>1.2860970526942543</v>
      </c>
      <c r="Q81" s="30">
        <f t="shared" si="13"/>
        <v>1.8795276371936094</v>
      </c>
      <c r="R81" s="30">
        <f t="shared" si="13"/>
        <v>7.4658463166947842</v>
      </c>
      <c r="T81" s="31"/>
    </row>
    <row r="82" spans="1:20" s="7" customFormat="1" x14ac:dyDescent="0.2">
      <c r="A82" s="162"/>
      <c r="B82" s="24" t="s">
        <v>36</v>
      </c>
      <c r="C82" s="72">
        <v>112</v>
      </c>
      <c r="D82" s="72">
        <v>26</v>
      </c>
      <c r="E82" s="72">
        <v>23</v>
      </c>
      <c r="F82" s="72">
        <v>63</v>
      </c>
      <c r="G82" s="72">
        <v>62</v>
      </c>
      <c r="H82" s="72">
        <v>773</v>
      </c>
      <c r="I82" s="72">
        <v>947</v>
      </c>
      <c r="J82" s="12"/>
      <c r="K82" s="162"/>
      <c r="L82" s="24" t="s">
        <v>36</v>
      </c>
      <c r="M82" s="30">
        <f>C82/$I82*100</f>
        <v>11.826821541710665</v>
      </c>
      <c r="N82" s="30">
        <f t="shared" si="13"/>
        <v>2.7455121436114043</v>
      </c>
      <c r="O82" s="30">
        <f t="shared" si="13"/>
        <v>2.4287222808870119</v>
      </c>
      <c r="P82" s="30">
        <f t="shared" si="13"/>
        <v>6.6525871172122493</v>
      </c>
      <c r="Q82" s="30">
        <f t="shared" si="13"/>
        <v>6.5469904963041188</v>
      </c>
      <c r="R82" s="30">
        <f t="shared" si="13"/>
        <v>81.626187961985224</v>
      </c>
      <c r="T82" s="31"/>
    </row>
    <row r="83" spans="1:20" s="7" customFormat="1" x14ac:dyDescent="0.2">
      <c r="A83" s="163"/>
      <c r="B83" s="24" t="s">
        <v>8</v>
      </c>
      <c r="C83" s="72">
        <v>40660</v>
      </c>
      <c r="D83" s="72">
        <v>22501</v>
      </c>
      <c r="E83" s="72">
        <v>13868</v>
      </c>
      <c r="F83" s="72">
        <v>4291</v>
      </c>
      <c r="G83" s="72">
        <v>13666</v>
      </c>
      <c r="H83" s="72">
        <v>13942</v>
      </c>
      <c r="I83" s="72">
        <v>68269</v>
      </c>
      <c r="J83" s="12"/>
      <c r="K83" s="163"/>
      <c r="L83" s="24" t="s">
        <v>8</v>
      </c>
      <c r="M83" s="30">
        <f>C83/$I83*100</f>
        <v>59.558511183699778</v>
      </c>
      <c r="N83" s="30">
        <f>D83/$I83*100</f>
        <v>32.959322679400607</v>
      </c>
      <c r="O83" s="30">
        <f t="shared" si="13"/>
        <v>20.313758807072023</v>
      </c>
      <c r="P83" s="30">
        <f t="shared" si="13"/>
        <v>6.285429697227146</v>
      </c>
      <c r="Q83" s="30">
        <f t="shared" si="13"/>
        <v>20.017870482942477</v>
      </c>
      <c r="R83" s="30">
        <f t="shared" si="13"/>
        <v>20.422153539673936</v>
      </c>
      <c r="T83" s="31"/>
    </row>
    <row r="84" spans="1:20" s="7" customFormat="1" x14ac:dyDescent="0.2">
      <c r="A84" s="164" t="s">
        <v>46</v>
      </c>
      <c r="B84" s="4"/>
      <c r="C84" s="72"/>
      <c r="D84" s="72"/>
      <c r="E84" s="72"/>
      <c r="F84" s="72"/>
      <c r="G84" s="72"/>
      <c r="H84" s="72"/>
      <c r="I84" s="72"/>
      <c r="J84" s="12"/>
      <c r="K84" s="164" t="s">
        <v>46</v>
      </c>
      <c r="L84" s="24"/>
      <c r="M84" s="30"/>
      <c r="N84" s="30"/>
      <c r="O84" s="30"/>
      <c r="P84" s="30"/>
      <c r="Q84" s="30"/>
      <c r="R84" s="30"/>
      <c r="T84" s="31"/>
    </row>
    <row r="85" spans="1:20" s="7" customFormat="1" x14ac:dyDescent="0.2">
      <c r="A85" s="165"/>
      <c r="B85" s="24" t="s">
        <v>35</v>
      </c>
      <c r="C85" s="72">
        <v>4574</v>
      </c>
      <c r="D85" s="72">
        <v>4197</v>
      </c>
      <c r="E85" s="72">
        <v>322</v>
      </c>
      <c r="F85" s="72">
        <v>55</v>
      </c>
      <c r="G85" s="72">
        <v>158</v>
      </c>
      <c r="H85" s="72">
        <v>1318</v>
      </c>
      <c r="I85" s="72">
        <v>6049</v>
      </c>
      <c r="J85" s="12"/>
      <c r="K85" s="165"/>
      <c r="L85" s="24" t="s">
        <v>35</v>
      </c>
      <c r="M85" s="30">
        <f t="shared" ref="M85:R87" si="14">C85/$I85*100</f>
        <v>75.615804265167796</v>
      </c>
      <c r="N85" s="30">
        <f t="shared" si="14"/>
        <v>69.383369151925933</v>
      </c>
      <c r="O85" s="30">
        <f t="shared" si="14"/>
        <v>5.3231939163498092</v>
      </c>
      <c r="P85" s="30">
        <f t="shared" si="14"/>
        <v>0.90924119689204819</v>
      </c>
      <c r="Q85" s="30">
        <f t="shared" si="14"/>
        <v>2.612001983798975</v>
      </c>
      <c r="R85" s="30">
        <f t="shared" si="14"/>
        <v>21.788725409158538</v>
      </c>
      <c r="T85" s="31"/>
    </row>
    <row r="86" spans="1:20" s="7" customFormat="1" x14ac:dyDescent="0.2">
      <c r="A86" s="165"/>
      <c r="B86" s="24" t="s">
        <v>36</v>
      </c>
      <c r="C86" s="72">
        <v>86</v>
      </c>
      <c r="D86" s="72">
        <v>64</v>
      </c>
      <c r="E86" s="72">
        <v>13</v>
      </c>
      <c r="F86" s="72">
        <v>9</v>
      </c>
      <c r="G86" s="72">
        <v>35</v>
      </c>
      <c r="H86" s="72">
        <v>354</v>
      </c>
      <c r="I86" s="72">
        <v>476</v>
      </c>
      <c r="J86" s="12"/>
      <c r="K86" s="165"/>
      <c r="L86" s="24" t="s">
        <v>36</v>
      </c>
      <c r="M86" s="30">
        <f t="shared" si="14"/>
        <v>18.067226890756302</v>
      </c>
      <c r="N86" s="30">
        <f t="shared" si="14"/>
        <v>13.445378151260504</v>
      </c>
      <c r="O86" s="30">
        <f t="shared" si="14"/>
        <v>2.73109243697479</v>
      </c>
      <c r="P86" s="30">
        <f t="shared" si="14"/>
        <v>1.8907563025210083</v>
      </c>
      <c r="Q86" s="30">
        <f t="shared" si="14"/>
        <v>7.3529411764705888</v>
      </c>
      <c r="R86" s="30">
        <f t="shared" si="14"/>
        <v>74.369747899159663</v>
      </c>
      <c r="T86" s="31"/>
    </row>
    <row r="87" spans="1:20" s="7" customFormat="1" x14ac:dyDescent="0.2">
      <c r="A87" s="166"/>
      <c r="B87" s="24" t="s">
        <v>8</v>
      </c>
      <c r="C87" s="72">
        <v>1495</v>
      </c>
      <c r="D87" s="72">
        <v>1088</v>
      </c>
      <c r="E87" s="72">
        <v>284</v>
      </c>
      <c r="F87" s="72">
        <v>123</v>
      </c>
      <c r="G87" s="72">
        <v>559</v>
      </c>
      <c r="H87" s="72">
        <v>954</v>
      </c>
      <c r="I87" s="72">
        <v>3008</v>
      </c>
      <c r="J87" s="12"/>
      <c r="K87" s="166"/>
      <c r="L87" s="24" t="s">
        <v>8</v>
      </c>
      <c r="M87" s="30">
        <f t="shared" si="14"/>
        <v>49.700797872340424</v>
      </c>
      <c r="N87" s="30">
        <f t="shared" si="14"/>
        <v>36.170212765957451</v>
      </c>
      <c r="O87" s="30">
        <f t="shared" si="14"/>
        <v>9.4414893617021285</v>
      </c>
      <c r="P87" s="30">
        <f t="shared" si="14"/>
        <v>4.0890957446808516</v>
      </c>
      <c r="Q87" s="30">
        <f t="shared" si="14"/>
        <v>18.583776595744681</v>
      </c>
      <c r="R87" s="30">
        <f t="shared" si="14"/>
        <v>31.715425531914892</v>
      </c>
      <c r="T87" s="31"/>
    </row>
    <row r="88" spans="1:20" s="7" customFormat="1" x14ac:dyDescent="0.2">
      <c r="A88" s="161" t="s">
        <v>28</v>
      </c>
      <c r="B88" s="4"/>
      <c r="C88" s="72"/>
      <c r="D88" s="72"/>
      <c r="E88" s="72"/>
      <c r="F88" s="72"/>
      <c r="G88" s="72"/>
      <c r="H88" s="72"/>
      <c r="I88" s="72"/>
      <c r="J88" s="69"/>
      <c r="K88" s="161" t="s">
        <v>28</v>
      </c>
      <c r="L88" s="4"/>
      <c r="M88" s="30"/>
      <c r="N88" s="30"/>
      <c r="O88" s="30"/>
      <c r="P88" s="30"/>
      <c r="Q88" s="30"/>
      <c r="R88" s="30"/>
      <c r="T88" s="31"/>
    </row>
    <row r="89" spans="1:20" s="7" customFormat="1" x14ac:dyDescent="0.2">
      <c r="A89" s="162"/>
      <c r="B89" s="24" t="s">
        <v>35</v>
      </c>
      <c r="C89" s="72">
        <v>6764</v>
      </c>
      <c r="D89" s="72">
        <v>6334</v>
      </c>
      <c r="E89" s="72">
        <v>375</v>
      </c>
      <c r="F89" s="72">
        <v>55</v>
      </c>
      <c r="G89" s="72">
        <v>310</v>
      </c>
      <c r="H89" s="72">
        <v>2522</v>
      </c>
      <c r="I89" s="72">
        <v>9596</v>
      </c>
      <c r="J89" s="12"/>
      <c r="K89" s="162"/>
      <c r="L89" s="24" t="s">
        <v>35</v>
      </c>
      <c r="M89" s="30">
        <f>C89/$I89*100</f>
        <v>70.487703209670698</v>
      </c>
      <c r="N89" s="30">
        <f t="shared" ref="N89:R91" si="15">D89/$I89*100</f>
        <v>66.006669445602341</v>
      </c>
      <c r="O89" s="30">
        <f t="shared" si="15"/>
        <v>3.9078782826177578</v>
      </c>
      <c r="P89" s="30">
        <f t="shared" si="15"/>
        <v>0.57315548145060435</v>
      </c>
      <c r="Q89" s="30">
        <f t="shared" si="15"/>
        <v>3.2305127136306795</v>
      </c>
      <c r="R89" s="30">
        <f t="shared" si="15"/>
        <v>26.281784076698621</v>
      </c>
      <c r="T89" s="31"/>
    </row>
    <row r="90" spans="1:20" s="7" customFormat="1" x14ac:dyDescent="0.2">
      <c r="A90" s="162"/>
      <c r="B90" s="24" t="s">
        <v>36</v>
      </c>
      <c r="C90" s="72">
        <v>2660</v>
      </c>
      <c r="D90" s="72">
        <v>2444</v>
      </c>
      <c r="E90" s="72">
        <v>149</v>
      </c>
      <c r="F90" s="72">
        <v>67</v>
      </c>
      <c r="G90" s="72">
        <v>519</v>
      </c>
      <c r="H90" s="72">
        <v>3995</v>
      </c>
      <c r="I90" s="72">
        <v>7174</v>
      </c>
      <c r="J90" s="12"/>
      <c r="K90" s="162"/>
      <c r="L90" s="24" t="s">
        <v>36</v>
      </c>
      <c r="M90" s="30">
        <f>C90/$I90*100</f>
        <v>37.078338444382489</v>
      </c>
      <c r="N90" s="30">
        <f t="shared" si="15"/>
        <v>34.067465848898806</v>
      </c>
      <c r="O90" s="30">
        <f t="shared" si="15"/>
        <v>2.0769445218845832</v>
      </c>
      <c r="P90" s="30">
        <f t="shared" si="15"/>
        <v>0.9339280735991079</v>
      </c>
      <c r="Q90" s="30">
        <f t="shared" si="15"/>
        <v>7.2344577641483134</v>
      </c>
      <c r="R90" s="30">
        <f t="shared" si="15"/>
        <v>55.687203791469194</v>
      </c>
      <c r="T90" s="31"/>
    </row>
    <row r="91" spans="1:20" s="7" customFormat="1" x14ac:dyDescent="0.2">
      <c r="A91" s="163"/>
      <c r="B91" s="24" t="s">
        <v>8</v>
      </c>
      <c r="C91" s="72">
        <v>6683</v>
      </c>
      <c r="D91" s="72">
        <v>5781</v>
      </c>
      <c r="E91" s="72">
        <v>695</v>
      </c>
      <c r="F91" s="72">
        <v>207</v>
      </c>
      <c r="G91" s="72">
        <v>1804</v>
      </c>
      <c r="H91" s="72">
        <v>3947</v>
      </c>
      <c r="I91" s="72">
        <v>12435</v>
      </c>
      <c r="J91" s="12"/>
      <c r="K91" s="163"/>
      <c r="L91" s="24" t="s">
        <v>8</v>
      </c>
      <c r="M91" s="30">
        <f>C91/$I91*100</f>
        <v>53.743466023321275</v>
      </c>
      <c r="N91" s="30">
        <f t="shared" si="15"/>
        <v>46.489746682750301</v>
      </c>
      <c r="O91" s="30">
        <f t="shared" si="15"/>
        <v>5.5890631282669885</v>
      </c>
      <c r="P91" s="30">
        <f t="shared" si="15"/>
        <v>1.6646562123039808</v>
      </c>
      <c r="Q91" s="30">
        <f t="shared" si="15"/>
        <v>14.507438681141938</v>
      </c>
      <c r="R91" s="30">
        <f t="shared" si="15"/>
        <v>31.741053478086044</v>
      </c>
      <c r="T91" s="31"/>
    </row>
    <row r="92" spans="1:20" s="7" customFormat="1" x14ac:dyDescent="0.2">
      <c r="A92" s="6"/>
      <c r="B92" s="14"/>
      <c r="C92" s="71"/>
      <c r="D92" s="71"/>
      <c r="E92" s="71"/>
      <c r="F92" s="71"/>
      <c r="G92" s="71"/>
      <c r="H92" s="71"/>
      <c r="I92" s="71">
        <f>SUM(I81:I91)</f>
        <v>259109</v>
      </c>
      <c r="J92" s="69"/>
      <c r="K92" s="33"/>
      <c r="L92" s="14"/>
      <c r="M92" s="31"/>
      <c r="N92" s="31"/>
      <c r="O92" s="31"/>
      <c r="P92" s="31"/>
      <c r="Q92" s="31"/>
      <c r="R92" s="31"/>
      <c r="T92" s="69"/>
    </row>
    <row r="93" spans="1:20" s="7" customFormat="1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T93" s="69"/>
    </row>
    <row r="94" spans="1:20" s="7" customForma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T94" s="69"/>
    </row>
  </sheetData>
  <mergeCells count="135">
    <mergeCell ref="A88:A91"/>
    <mergeCell ref="K88:K91"/>
    <mergeCell ref="Q78:Q79"/>
    <mergeCell ref="R78:R79"/>
    <mergeCell ref="A80:A83"/>
    <mergeCell ref="K80:K83"/>
    <mergeCell ref="A84:A87"/>
    <mergeCell ref="K84:K87"/>
    <mergeCell ref="H78:H79"/>
    <mergeCell ref="K78:K79"/>
    <mergeCell ref="L78:L79"/>
    <mergeCell ref="M78:M79"/>
    <mergeCell ref="N78:N79"/>
    <mergeCell ref="O78:P78"/>
    <mergeCell ref="A78:A79"/>
    <mergeCell ref="B78:B79"/>
    <mergeCell ref="C78:C79"/>
    <mergeCell ref="D78:D79"/>
    <mergeCell ref="E78:F78"/>
    <mergeCell ref="G78:G79"/>
    <mergeCell ref="I78:I79"/>
    <mergeCell ref="A71:A74"/>
    <mergeCell ref="K71:K74"/>
    <mergeCell ref="K77:R77"/>
    <mergeCell ref="Q61:Q62"/>
    <mergeCell ref="R61:R62"/>
    <mergeCell ref="A63:A66"/>
    <mergeCell ref="K63:K66"/>
    <mergeCell ref="A67:A70"/>
    <mergeCell ref="K67:K70"/>
    <mergeCell ref="H61:H62"/>
    <mergeCell ref="K61:K62"/>
    <mergeCell ref="L61:L62"/>
    <mergeCell ref="M61:M62"/>
    <mergeCell ref="N61:N62"/>
    <mergeCell ref="O61:P61"/>
    <mergeCell ref="I61:I62"/>
    <mergeCell ref="A77:I77"/>
    <mergeCell ref="K60:R60"/>
    <mergeCell ref="A61:A62"/>
    <mergeCell ref="B61:B62"/>
    <mergeCell ref="C61:C62"/>
    <mergeCell ref="D61:D62"/>
    <mergeCell ref="E61:F61"/>
    <mergeCell ref="G61:G62"/>
    <mergeCell ref="A46:A49"/>
    <mergeCell ref="K46:K49"/>
    <mergeCell ref="A50:A53"/>
    <mergeCell ref="K50:K53"/>
    <mergeCell ref="A54:A57"/>
    <mergeCell ref="K54:K57"/>
    <mergeCell ref="A60:I60"/>
    <mergeCell ref="L44:L45"/>
    <mergeCell ref="M44:M45"/>
    <mergeCell ref="N44:N45"/>
    <mergeCell ref="O44:P44"/>
    <mergeCell ref="Q44:Q45"/>
    <mergeCell ref="R44:R45"/>
    <mergeCell ref="K43:R43"/>
    <mergeCell ref="A44:A45"/>
    <mergeCell ref="B44:B45"/>
    <mergeCell ref="C44:C45"/>
    <mergeCell ref="D44:D45"/>
    <mergeCell ref="E44:F44"/>
    <mergeCell ref="G44:G45"/>
    <mergeCell ref="H44:H45"/>
    <mergeCell ref="K44:K45"/>
    <mergeCell ref="I44:I45"/>
    <mergeCell ref="A43:I43"/>
    <mergeCell ref="Q31:Q32"/>
    <mergeCell ref="R31:R32"/>
    <mergeCell ref="A33:A36"/>
    <mergeCell ref="K33:K36"/>
    <mergeCell ref="A37:A40"/>
    <mergeCell ref="K37:K40"/>
    <mergeCell ref="H31:H32"/>
    <mergeCell ref="K31:K32"/>
    <mergeCell ref="L31:L32"/>
    <mergeCell ref="M31:M32"/>
    <mergeCell ref="N31:N32"/>
    <mergeCell ref="O31:P31"/>
    <mergeCell ref="A31:A32"/>
    <mergeCell ref="B31:B32"/>
    <mergeCell ref="C31:C32"/>
    <mergeCell ref="D31:D32"/>
    <mergeCell ref="E31:F31"/>
    <mergeCell ref="G31:G32"/>
    <mergeCell ref="I31:I32"/>
    <mergeCell ref="M22:M23"/>
    <mergeCell ref="N22:O22"/>
    <mergeCell ref="P22:P23"/>
    <mergeCell ref="Q22:Q23"/>
    <mergeCell ref="K30:R30"/>
    <mergeCell ref="K21:Q21"/>
    <mergeCell ref="A22:A23"/>
    <mergeCell ref="B22:B23"/>
    <mergeCell ref="C22:C23"/>
    <mergeCell ref="D22:E22"/>
    <mergeCell ref="F22:F23"/>
    <mergeCell ref="G22:G23"/>
    <mergeCell ref="K22:K23"/>
    <mergeCell ref="L22:L23"/>
    <mergeCell ref="H22:H23"/>
    <mergeCell ref="A21:H21"/>
    <mergeCell ref="A30:I30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  <mergeCell ref="H14:H15"/>
    <mergeCell ref="M5:M6"/>
    <mergeCell ref="N5:O5"/>
    <mergeCell ref="P5:P6"/>
    <mergeCell ref="Q5:Q6"/>
    <mergeCell ref="K13:Q13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  <mergeCell ref="A4:H4"/>
    <mergeCell ref="A13:H13"/>
  </mergeCells>
  <conditionalFormatting sqref="T1:T1048576">
    <cfRule type="cellIs" dxfId="7" priority="1" operator="lessThan">
      <formula>-5</formula>
    </cfRule>
    <cfRule type="cellIs" dxfId="6" priority="2" operator="greaterThan">
      <formula>5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93"/>
  <sheetViews>
    <sheetView zoomScaleNormal="100" workbookViewId="0">
      <selection activeCell="S23" sqref="S23:S27"/>
    </sheetView>
  </sheetViews>
  <sheetFormatPr defaultRowHeight="12.75" x14ac:dyDescent="0.2"/>
  <cols>
    <col min="1" max="1" width="15.42578125" style="8" customWidth="1"/>
    <col min="2" max="2" width="15.42578125" style="71" customWidth="1"/>
    <col min="3" max="8" width="11.28515625" style="71" customWidth="1"/>
    <col min="9" max="10" width="9.140625" style="71"/>
    <col min="11" max="12" width="15.42578125" style="12" customWidth="1"/>
    <col min="13" max="17" width="11.28515625" style="12" customWidth="1"/>
    <col min="18" max="18" width="11.28515625" style="3" customWidth="1"/>
    <col min="19" max="19" width="9.140625" style="3"/>
    <col min="20" max="20" width="9.140625" style="71"/>
    <col min="21" max="16384" width="9.140625" style="8"/>
  </cols>
  <sheetData>
    <row r="1" spans="1:20" x14ac:dyDescent="0.2">
      <c r="A1" s="21" t="s">
        <v>38</v>
      </c>
      <c r="K1" s="22" t="s">
        <v>38</v>
      </c>
    </row>
    <row r="2" spans="1:20" ht="15" x14ac:dyDescent="0.25">
      <c r="K2" s="119"/>
      <c r="L2" s="119"/>
      <c r="M2" s="119"/>
    </row>
    <row r="3" spans="1:20" s="10" customFormat="1" x14ac:dyDescent="0.2">
      <c r="A3" s="22"/>
      <c r="B3" s="71"/>
      <c r="C3" s="71"/>
      <c r="D3" s="71"/>
      <c r="E3" s="71"/>
      <c r="F3" s="71"/>
      <c r="G3" s="71"/>
      <c r="H3" s="71"/>
      <c r="I3" s="71"/>
      <c r="J3" s="71"/>
      <c r="K3" s="35"/>
      <c r="L3" s="12"/>
      <c r="M3" s="12"/>
      <c r="N3" s="12"/>
      <c r="O3" s="12"/>
      <c r="P3" s="12"/>
      <c r="Q3" s="12"/>
      <c r="R3" s="12"/>
      <c r="S3" s="12"/>
      <c r="T3" s="71"/>
    </row>
    <row r="4" spans="1:20" s="10" customFormat="1" ht="27" customHeight="1" x14ac:dyDescent="0.2">
      <c r="A4" s="202" t="s">
        <v>113</v>
      </c>
      <c r="B4" s="202"/>
      <c r="C4" s="202"/>
      <c r="D4" s="202"/>
      <c r="E4" s="202"/>
      <c r="F4" s="202"/>
      <c r="G4" s="202"/>
      <c r="H4" s="202"/>
      <c r="I4" s="71"/>
      <c r="J4" s="71"/>
      <c r="K4" s="197" t="s">
        <v>113</v>
      </c>
      <c r="L4" s="198"/>
      <c r="M4" s="198"/>
      <c r="N4" s="198"/>
      <c r="O4" s="198"/>
      <c r="P4" s="198"/>
      <c r="Q4" s="198"/>
      <c r="R4" s="12"/>
      <c r="S4" s="12"/>
      <c r="T4" s="71"/>
    </row>
    <row r="5" spans="1:20" s="10" customFormat="1" ht="32.25" customHeight="1" x14ac:dyDescent="0.2">
      <c r="A5" s="199"/>
      <c r="B5" s="200" t="s">
        <v>0</v>
      </c>
      <c r="C5" s="200" t="s">
        <v>1</v>
      </c>
      <c r="D5" s="200" t="s">
        <v>2</v>
      </c>
      <c r="E5" s="200"/>
      <c r="F5" s="200" t="s">
        <v>3</v>
      </c>
      <c r="G5" s="200" t="s">
        <v>4</v>
      </c>
      <c r="H5" s="172" t="s">
        <v>67</v>
      </c>
      <c r="I5" s="71"/>
      <c r="J5" s="71"/>
      <c r="K5" s="201"/>
      <c r="L5" s="194" t="s">
        <v>0</v>
      </c>
      <c r="M5" s="194" t="s">
        <v>1</v>
      </c>
      <c r="N5" s="194" t="s">
        <v>2</v>
      </c>
      <c r="O5" s="194"/>
      <c r="P5" s="194" t="s">
        <v>3</v>
      </c>
      <c r="Q5" s="194" t="s">
        <v>4</v>
      </c>
      <c r="R5" s="12"/>
      <c r="S5" s="12"/>
      <c r="T5" s="71"/>
    </row>
    <row r="6" spans="1:20" s="10" customFormat="1" x14ac:dyDescent="0.2">
      <c r="A6" s="199"/>
      <c r="B6" s="200"/>
      <c r="C6" s="200"/>
      <c r="D6" s="102" t="s">
        <v>6</v>
      </c>
      <c r="E6" s="102" t="s">
        <v>5</v>
      </c>
      <c r="F6" s="200"/>
      <c r="G6" s="200"/>
      <c r="H6" s="173"/>
      <c r="I6" s="71"/>
      <c r="J6" s="71"/>
      <c r="K6" s="201"/>
      <c r="L6" s="194"/>
      <c r="M6" s="194"/>
      <c r="N6" s="102" t="s">
        <v>6</v>
      </c>
      <c r="O6" s="102" t="s">
        <v>5</v>
      </c>
      <c r="P6" s="194"/>
      <c r="Q6" s="194"/>
      <c r="R6" s="12"/>
      <c r="S6" s="78"/>
      <c r="T6" s="71"/>
    </row>
    <row r="7" spans="1:20" s="10" customFormat="1" x14ac:dyDescent="0.2">
      <c r="A7" s="25" t="s">
        <v>7</v>
      </c>
      <c r="B7" s="72">
        <v>39457</v>
      </c>
      <c r="C7" s="72">
        <v>27456</v>
      </c>
      <c r="D7" s="72">
        <v>9976</v>
      </c>
      <c r="E7" s="72">
        <v>2025</v>
      </c>
      <c r="F7" s="72">
        <v>11363</v>
      </c>
      <c r="G7" s="72">
        <v>55431</v>
      </c>
      <c r="H7" s="72">
        <v>106251</v>
      </c>
      <c r="I7" s="71"/>
      <c r="J7" s="71"/>
      <c r="K7" s="94" t="s">
        <v>7</v>
      </c>
      <c r="L7" s="38">
        <f>B7/$H7*100</f>
        <v>37.135650487995406</v>
      </c>
      <c r="M7" s="38">
        <f t="shared" ref="M7:Q10" si="0">C7/$H7*100</f>
        <v>25.840697969901459</v>
      </c>
      <c r="N7" s="38">
        <f t="shared" si="0"/>
        <v>9.3890881027002102</v>
      </c>
      <c r="O7" s="38">
        <f t="shared" si="0"/>
        <v>1.9058644153937376</v>
      </c>
      <c r="P7" s="38">
        <f t="shared" si="0"/>
        <v>10.694487581293352</v>
      </c>
      <c r="Q7" s="38">
        <f t="shared" si="0"/>
        <v>52.169861930711235</v>
      </c>
      <c r="R7" s="12"/>
      <c r="S7" s="12"/>
      <c r="T7" s="71"/>
    </row>
    <row r="8" spans="1:20" s="10" customFormat="1" x14ac:dyDescent="0.2">
      <c r="A8" s="24" t="s">
        <v>35</v>
      </c>
      <c r="B8" s="72">
        <v>22584</v>
      </c>
      <c r="C8" s="72">
        <v>18352</v>
      </c>
      <c r="D8" s="72">
        <v>3669</v>
      </c>
      <c r="E8" s="72">
        <v>562</v>
      </c>
      <c r="F8" s="72">
        <v>1496</v>
      </c>
      <c r="G8" s="72">
        <v>22197</v>
      </c>
      <c r="H8" s="72">
        <v>46277</v>
      </c>
      <c r="I8" s="71"/>
      <c r="J8" s="71"/>
      <c r="K8" s="24" t="s">
        <v>35</v>
      </c>
      <c r="L8" s="38">
        <f>B8/$H8*100</f>
        <v>48.801780582146634</v>
      </c>
      <c r="M8" s="38">
        <f t="shared" si="0"/>
        <v>39.65684897465264</v>
      </c>
      <c r="N8" s="38">
        <f t="shared" si="0"/>
        <v>7.9283445340017717</v>
      </c>
      <c r="O8" s="38">
        <f t="shared" si="0"/>
        <v>1.2144261728288352</v>
      </c>
      <c r="P8" s="38">
        <f t="shared" si="0"/>
        <v>3.2327073924411698</v>
      </c>
      <c r="Q8" s="38">
        <f t="shared" si="0"/>
        <v>47.965512025412195</v>
      </c>
      <c r="R8" s="12"/>
      <c r="S8" s="12"/>
      <c r="T8" s="71"/>
    </row>
    <row r="9" spans="1:20" s="10" customFormat="1" x14ac:dyDescent="0.2">
      <c r="A9" s="24" t="s">
        <v>36</v>
      </c>
      <c r="B9" s="72">
        <v>1224</v>
      </c>
      <c r="C9" s="72">
        <v>1043</v>
      </c>
      <c r="D9" s="72">
        <v>112</v>
      </c>
      <c r="E9" s="72">
        <v>69</v>
      </c>
      <c r="F9" s="72">
        <v>398</v>
      </c>
      <c r="G9" s="72">
        <v>5066</v>
      </c>
      <c r="H9" s="72">
        <v>6688</v>
      </c>
      <c r="I9" s="71"/>
      <c r="J9" s="71"/>
      <c r="K9" s="24" t="s">
        <v>36</v>
      </c>
      <c r="L9" s="38">
        <f>B9/$H9*100</f>
        <v>18.301435406698566</v>
      </c>
      <c r="M9" s="38">
        <f t="shared" si="0"/>
        <v>15.595095693779903</v>
      </c>
      <c r="N9" s="38">
        <f t="shared" si="0"/>
        <v>1.6746411483253589</v>
      </c>
      <c r="O9" s="38">
        <f t="shared" si="0"/>
        <v>1.0316985645933014</v>
      </c>
      <c r="P9" s="38">
        <f t="shared" si="0"/>
        <v>5.9509569377990426</v>
      </c>
      <c r="Q9" s="38">
        <f t="shared" si="0"/>
        <v>75.747607655502392</v>
      </c>
      <c r="R9" s="12"/>
      <c r="S9" s="12"/>
      <c r="T9" s="71"/>
    </row>
    <row r="10" spans="1:20" s="10" customFormat="1" x14ac:dyDescent="0.2">
      <c r="A10" s="24" t="s">
        <v>8</v>
      </c>
      <c r="B10" s="72">
        <v>15640</v>
      </c>
      <c r="C10" s="72">
        <v>8060</v>
      </c>
      <c r="D10" s="72">
        <v>6191</v>
      </c>
      <c r="E10" s="72">
        <v>1389</v>
      </c>
      <c r="F10" s="72">
        <v>9450</v>
      </c>
      <c r="G10" s="72">
        <v>27820</v>
      </c>
      <c r="H10" s="72">
        <v>52911</v>
      </c>
      <c r="I10" s="71"/>
      <c r="J10" s="71"/>
      <c r="K10" s="24" t="s">
        <v>8</v>
      </c>
      <c r="L10" s="38">
        <f>B10/$H10*100</f>
        <v>29.559070892631023</v>
      </c>
      <c r="M10" s="38">
        <f t="shared" si="0"/>
        <v>15.233127327020846</v>
      </c>
      <c r="N10" s="38">
        <f t="shared" si="0"/>
        <v>11.700780556028047</v>
      </c>
      <c r="O10" s="38">
        <f t="shared" si="0"/>
        <v>2.6251630095821286</v>
      </c>
      <c r="P10" s="38">
        <f t="shared" si="0"/>
        <v>17.86018030277258</v>
      </c>
      <c r="Q10" s="38">
        <f t="shared" si="0"/>
        <v>52.57885883842679</v>
      </c>
      <c r="R10" s="12"/>
      <c r="S10" s="12"/>
      <c r="T10" s="71"/>
    </row>
    <row r="11" spans="1:20" s="10" customFormat="1" x14ac:dyDescent="0.2">
      <c r="A11" s="22"/>
      <c r="B11" s="71"/>
      <c r="C11" s="71"/>
      <c r="D11" s="71"/>
      <c r="E11" s="71"/>
      <c r="F11" s="71"/>
      <c r="G11" s="71"/>
      <c r="H11" s="71"/>
      <c r="I11" s="71"/>
      <c r="J11" s="71"/>
      <c r="K11" s="35"/>
      <c r="L11" s="12"/>
      <c r="M11" s="12"/>
      <c r="N11" s="12"/>
      <c r="O11" s="12"/>
      <c r="P11" s="12"/>
      <c r="Q11" s="12"/>
      <c r="R11" s="12"/>
      <c r="S11" s="12"/>
      <c r="T11" s="71"/>
    </row>
    <row r="12" spans="1:20" s="10" customFormat="1" x14ac:dyDescent="0.2">
      <c r="A12" s="22"/>
      <c r="B12" s="71"/>
      <c r="C12" s="71"/>
      <c r="D12" s="71"/>
      <c r="E12" s="71"/>
      <c r="F12" s="71"/>
      <c r="G12" s="71"/>
      <c r="H12" s="71"/>
      <c r="I12" s="71"/>
      <c r="J12" s="71"/>
      <c r="K12" s="35"/>
      <c r="L12" s="12"/>
      <c r="M12" s="12"/>
      <c r="N12" s="12"/>
      <c r="O12" s="12"/>
      <c r="P12" s="12"/>
      <c r="Q12" s="12"/>
      <c r="R12" s="12"/>
      <c r="S12" s="12"/>
      <c r="T12" s="71"/>
    </row>
    <row r="13" spans="1:20" s="10" customFormat="1" ht="27" customHeight="1" x14ac:dyDescent="0.2">
      <c r="A13" s="195" t="s">
        <v>114</v>
      </c>
      <c r="B13" s="195"/>
      <c r="C13" s="195"/>
      <c r="D13" s="195"/>
      <c r="E13" s="195"/>
      <c r="F13" s="195"/>
      <c r="G13" s="195"/>
      <c r="H13" s="195"/>
      <c r="I13" s="71"/>
      <c r="J13" s="71"/>
      <c r="K13" s="195" t="s">
        <v>114</v>
      </c>
      <c r="L13" s="196"/>
      <c r="M13" s="196"/>
      <c r="N13" s="196"/>
      <c r="O13" s="196"/>
      <c r="P13" s="196"/>
      <c r="Q13" s="196"/>
      <c r="R13" s="12"/>
      <c r="S13" s="12"/>
      <c r="T13" s="71"/>
    </row>
    <row r="14" spans="1:20" s="10" customFormat="1" x14ac:dyDescent="0.2">
      <c r="A14" s="199"/>
      <c r="B14" s="200" t="s">
        <v>0</v>
      </c>
      <c r="C14" s="200" t="s">
        <v>1</v>
      </c>
      <c r="D14" s="200" t="s">
        <v>2</v>
      </c>
      <c r="E14" s="200"/>
      <c r="F14" s="200" t="s">
        <v>3</v>
      </c>
      <c r="G14" s="200" t="s">
        <v>4</v>
      </c>
      <c r="H14" s="172" t="s">
        <v>67</v>
      </c>
      <c r="I14" s="71"/>
      <c r="J14" s="71"/>
      <c r="K14" s="201"/>
      <c r="L14" s="194" t="s">
        <v>0</v>
      </c>
      <c r="M14" s="194" t="s">
        <v>1</v>
      </c>
      <c r="N14" s="194" t="s">
        <v>2</v>
      </c>
      <c r="O14" s="194"/>
      <c r="P14" s="194" t="s">
        <v>3</v>
      </c>
      <c r="Q14" s="194" t="s">
        <v>4</v>
      </c>
      <c r="R14" s="12"/>
      <c r="S14" s="12"/>
      <c r="T14" s="71"/>
    </row>
    <row r="15" spans="1:20" s="10" customFormat="1" ht="30.75" customHeight="1" x14ac:dyDescent="0.2">
      <c r="A15" s="199"/>
      <c r="B15" s="200"/>
      <c r="C15" s="200"/>
      <c r="D15" s="102" t="s">
        <v>6</v>
      </c>
      <c r="E15" s="102" t="s">
        <v>5</v>
      </c>
      <c r="F15" s="200"/>
      <c r="G15" s="200"/>
      <c r="H15" s="173"/>
      <c r="I15" s="71"/>
      <c r="J15" s="71"/>
      <c r="K15" s="201"/>
      <c r="L15" s="194"/>
      <c r="M15" s="194"/>
      <c r="N15" s="102" t="s">
        <v>6</v>
      </c>
      <c r="O15" s="102" t="s">
        <v>5</v>
      </c>
      <c r="P15" s="194"/>
      <c r="Q15" s="194"/>
      <c r="R15" s="12"/>
      <c r="S15" s="78"/>
      <c r="T15" s="71"/>
    </row>
    <row r="16" spans="1:20" s="10" customFormat="1" x14ac:dyDescent="0.2">
      <c r="A16" s="25" t="s">
        <v>7</v>
      </c>
      <c r="B16" s="72">
        <v>39457</v>
      </c>
      <c r="C16" s="72">
        <v>27456</v>
      </c>
      <c r="D16" s="72">
        <v>9976</v>
      </c>
      <c r="E16" s="72">
        <v>2025</v>
      </c>
      <c r="F16" s="72">
        <v>11363</v>
      </c>
      <c r="G16" s="72">
        <v>55431</v>
      </c>
      <c r="H16" s="72">
        <v>106251</v>
      </c>
      <c r="I16" s="71"/>
      <c r="J16" s="71"/>
      <c r="K16" s="94" t="s">
        <v>7</v>
      </c>
      <c r="L16" s="38">
        <f>B16/$H16*100</f>
        <v>37.135650487995406</v>
      </c>
      <c r="M16" s="38">
        <f t="shared" ref="M16:Q18" si="1">C16/$H16*100</f>
        <v>25.840697969901459</v>
      </c>
      <c r="N16" s="38">
        <f t="shared" si="1"/>
        <v>9.3890881027002102</v>
      </c>
      <c r="O16" s="38">
        <f t="shared" si="1"/>
        <v>1.9058644153937376</v>
      </c>
      <c r="P16" s="38">
        <f t="shared" si="1"/>
        <v>10.694487581293352</v>
      </c>
      <c r="Q16" s="38">
        <f t="shared" si="1"/>
        <v>52.169861930711235</v>
      </c>
      <c r="R16" s="12"/>
      <c r="S16" s="31"/>
      <c r="T16" s="71"/>
    </row>
    <row r="17" spans="1:20" s="10" customFormat="1" x14ac:dyDescent="0.2">
      <c r="A17" s="25" t="s">
        <v>29</v>
      </c>
      <c r="B17" s="72">
        <v>14236</v>
      </c>
      <c r="C17" s="72">
        <v>9108</v>
      </c>
      <c r="D17" s="72">
        <v>4337</v>
      </c>
      <c r="E17" s="72">
        <v>791</v>
      </c>
      <c r="F17" s="72">
        <v>4125</v>
      </c>
      <c r="G17" s="72">
        <v>20885</v>
      </c>
      <c r="H17" s="72">
        <v>39246</v>
      </c>
      <c r="I17" s="71"/>
      <c r="J17" s="71"/>
      <c r="K17" s="94" t="s">
        <v>29</v>
      </c>
      <c r="L17" s="38">
        <f>B17/$H17*100</f>
        <v>36.273760383223767</v>
      </c>
      <c r="M17" s="38">
        <f t="shared" si="1"/>
        <v>23.207460632930747</v>
      </c>
      <c r="N17" s="38">
        <f>D17/$H17*100</f>
        <v>11.05080772562809</v>
      </c>
      <c r="O17" s="38">
        <f t="shared" si="1"/>
        <v>2.0154920246649342</v>
      </c>
      <c r="P17" s="38">
        <f t="shared" si="1"/>
        <v>10.510625286653417</v>
      </c>
      <c r="Q17" s="38">
        <f t="shared" si="1"/>
        <v>53.215614330122818</v>
      </c>
      <c r="R17" s="12"/>
      <c r="S17" s="31"/>
      <c r="T17" s="71"/>
    </row>
    <row r="18" spans="1:20" s="10" customFormat="1" x14ac:dyDescent="0.2">
      <c r="A18" s="25" t="s">
        <v>32</v>
      </c>
      <c r="B18" s="72">
        <v>23957</v>
      </c>
      <c r="C18" s="72">
        <v>17759</v>
      </c>
      <c r="D18" s="72">
        <v>4992</v>
      </c>
      <c r="E18" s="72">
        <v>1206</v>
      </c>
      <c r="F18" s="72">
        <v>7021</v>
      </c>
      <c r="G18" s="72">
        <v>32363</v>
      </c>
      <c r="H18" s="72">
        <v>63341</v>
      </c>
      <c r="I18" s="71"/>
      <c r="J18" s="71"/>
      <c r="K18" s="94" t="s">
        <v>30</v>
      </c>
      <c r="L18" s="38">
        <f>B18/$H18*100</f>
        <v>37.822263620719596</v>
      </c>
      <c r="M18" s="38">
        <f t="shared" si="1"/>
        <v>28.037132347136929</v>
      </c>
      <c r="N18" s="38">
        <f t="shared" si="1"/>
        <v>7.8811512290617447</v>
      </c>
      <c r="O18" s="38">
        <f t="shared" si="1"/>
        <v>1.9039800445209265</v>
      </c>
      <c r="P18" s="38">
        <f t="shared" si="1"/>
        <v>11.0844476721239</v>
      </c>
      <c r="Q18" s="38">
        <f t="shared" si="1"/>
        <v>51.093288707156503</v>
      </c>
      <c r="R18" s="12"/>
      <c r="S18" s="31"/>
      <c r="T18" s="71"/>
    </row>
    <row r="19" spans="1:20" s="10" customForma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35"/>
      <c r="L19" s="12"/>
      <c r="M19" s="12"/>
      <c r="N19" s="12"/>
      <c r="O19" s="12"/>
      <c r="P19" s="12"/>
      <c r="Q19" s="12"/>
      <c r="R19" s="12"/>
      <c r="S19" s="12"/>
      <c r="T19" s="71"/>
    </row>
    <row r="20" spans="1:20" s="10" customFormat="1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12"/>
      <c r="L20" s="12"/>
      <c r="M20" s="12"/>
      <c r="N20" s="12"/>
      <c r="O20" s="12"/>
      <c r="P20" s="12"/>
      <c r="Q20" s="12"/>
      <c r="R20" s="12"/>
      <c r="S20" s="12"/>
      <c r="T20" s="71"/>
    </row>
    <row r="21" spans="1:20" s="10" customFormat="1" ht="27" customHeight="1" x14ac:dyDescent="0.2">
      <c r="A21" s="195" t="s">
        <v>115</v>
      </c>
      <c r="B21" s="195"/>
      <c r="C21" s="195"/>
      <c r="D21" s="195"/>
      <c r="E21" s="195"/>
      <c r="F21" s="195"/>
      <c r="G21" s="195"/>
      <c r="H21" s="195"/>
      <c r="I21" s="71"/>
      <c r="J21" s="71"/>
      <c r="K21" s="197" t="s">
        <v>115</v>
      </c>
      <c r="L21" s="198"/>
      <c r="M21" s="198"/>
      <c r="N21" s="198"/>
      <c r="O21" s="198"/>
      <c r="P21" s="198"/>
      <c r="Q21" s="198"/>
      <c r="R21" s="12"/>
      <c r="S21" s="12"/>
      <c r="T21" s="71"/>
    </row>
    <row r="22" spans="1:20" s="10" customFormat="1" ht="32.25" customHeight="1" x14ac:dyDescent="0.2">
      <c r="A22" s="199"/>
      <c r="B22" s="200" t="s">
        <v>0</v>
      </c>
      <c r="C22" s="200" t="s">
        <v>1</v>
      </c>
      <c r="D22" s="200" t="s">
        <v>2</v>
      </c>
      <c r="E22" s="200"/>
      <c r="F22" s="200" t="s">
        <v>3</v>
      </c>
      <c r="G22" s="200" t="s">
        <v>4</v>
      </c>
      <c r="H22" s="172" t="s">
        <v>67</v>
      </c>
      <c r="I22" s="71"/>
      <c r="J22" s="71"/>
      <c r="K22" s="201"/>
      <c r="L22" s="194" t="s">
        <v>0</v>
      </c>
      <c r="M22" s="194" t="s">
        <v>1</v>
      </c>
      <c r="N22" s="194" t="s">
        <v>2</v>
      </c>
      <c r="O22" s="194"/>
      <c r="P22" s="194" t="s">
        <v>3</v>
      </c>
      <c r="Q22" s="194" t="s">
        <v>4</v>
      </c>
      <c r="R22" s="12"/>
      <c r="S22" s="12"/>
      <c r="T22" s="71"/>
    </row>
    <row r="23" spans="1:20" s="10" customFormat="1" x14ac:dyDescent="0.2">
      <c r="A23" s="199"/>
      <c r="B23" s="200"/>
      <c r="C23" s="200"/>
      <c r="D23" s="102" t="s">
        <v>6</v>
      </c>
      <c r="E23" s="102" t="s">
        <v>5</v>
      </c>
      <c r="F23" s="200"/>
      <c r="G23" s="200"/>
      <c r="H23" s="173"/>
      <c r="I23" s="71"/>
      <c r="J23" s="71"/>
      <c r="K23" s="201"/>
      <c r="L23" s="194"/>
      <c r="M23" s="194"/>
      <c r="N23" s="102" t="s">
        <v>6</v>
      </c>
      <c r="O23" s="102" t="s">
        <v>5</v>
      </c>
      <c r="P23" s="194"/>
      <c r="Q23" s="194"/>
      <c r="R23" s="12"/>
      <c r="S23" s="78"/>
      <c r="T23" s="71"/>
    </row>
    <row r="24" spans="1:20" s="10" customFormat="1" x14ac:dyDescent="0.2">
      <c r="A24" s="25" t="s">
        <v>7</v>
      </c>
      <c r="B24" s="72">
        <v>39457</v>
      </c>
      <c r="C24" s="72">
        <v>27456</v>
      </c>
      <c r="D24" s="72">
        <v>9976</v>
      </c>
      <c r="E24" s="72">
        <v>2025</v>
      </c>
      <c r="F24" s="72">
        <v>11363</v>
      </c>
      <c r="G24" s="72">
        <v>55431</v>
      </c>
      <c r="H24" s="72">
        <v>106251</v>
      </c>
      <c r="I24" s="71"/>
      <c r="J24" s="71"/>
      <c r="K24" s="94" t="s">
        <v>7</v>
      </c>
      <c r="L24" s="38">
        <f>B24/$H24*100</f>
        <v>37.135650487995406</v>
      </c>
      <c r="M24" s="38">
        <f t="shared" ref="M24:Q27" si="2">C24/$H24*100</f>
        <v>25.840697969901459</v>
      </c>
      <c r="N24" s="38">
        <f t="shared" si="2"/>
        <v>9.3890881027002102</v>
      </c>
      <c r="O24" s="38">
        <f t="shared" si="2"/>
        <v>1.9058644153937376</v>
      </c>
      <c r="P24" s="38">
        <f t="shared" si="2"/>
        <v>10.694487581293352</v>
      </c>
      <c r="Q24" s="38">
        <f t="shared" si="2"/>
        <v>52.169861930711235</v>
      </c>
      <c r="R24" s="12"/>
      <c r="S24" s="31"/>
      <c r="T24" s="71"/>
    </row>
    <row r="25" spans="1:20" s="10" customFormat="1" x14ac:dyDescent="0.2">
      <c r="A25" s="25" t="s">
        <v>27</v>
      </c>
      <c r="B25" s="72">
        <v>5760</v>
      </c>
      <c r="C25" s="72">
        <v>3165</v>
      </c>
      <c r="D25" s="72">
        <v>2033</v>
      </c>
      <c r="E25" s="72">
        <v>563</v>
      </c>
      <c r="F25" s="72">
        <v>1974</v>
      </c>
      <c r="G25" s="72">
        <v>6016</v>
      </c>
      <c r="H25" s="72">
        <v>13750</v>
      </c>
      <c r="I25" s="71"/>
      <c r="J25" s="71"/>
      <c r="K25" s="94" t="s">
        <v>27</v>
      </c>
      <c r="L25" s="38">
        <f>B25/$H25*100</f>
        <v>41.890909090909091</v>
      </c>
      <c r="M25" s="38">
        <f t="shared" si="2"/>
        <v>23.018181818181819</v>
      </c>
      <c r="N25" s="38">
        <f t="shared" si="2"/>
        <v>14.785454545454545</v>
      </c>
      <c r="O25" s="38">
        <f t="shared" si="2"/>
        <v>4.0945454545454547</v>
      </c>
      <c r="P25" s="38">
        <f t="shared" si="2"/>
        <v>14.356363636363637</v>
      </c>
      <c r="Q25" s="38">
        <f t="shared" si="2"/>
        <v>43.75272727272727</v>
      </c>
      <c r="R25" s="12"/>
      <c r="S25" s="31"/>
      <c r="T25" s="71"/>
    </row>
    <row r="26" spans="1:20" s="10" customFormat="1" x14ac:dyDescent="0.2">
      <c r="A26" s="24" t="s">
        <v>46</v>
      </c>
      <c r="B26" s="72">
        <v>2956</v>
      </c>
      <c r="C26" s="72">
        <v>1727</v>
      </c>
      <c r="D26" s="72">
        <v>923</v>
      </c>
      <c r="E26" s="72">
        <v>306</v>
      </c>
      <c r="F26" s="72">
        <v>1708</v>
      </c>
      <c r="G26" s="72">
        <v>6667</v>
      </c>
      <c r="H26" s="72">
        <v>11330</v>
      </c>
      <c r="I26" s="71"/>
      <c r="J26" s="71"/>
      <c r="K26" s="24" t="s">
        <v>46</v>
      </c>
      <c r="L26" s="38">
        <f>B26/$H26*100</f>
        <v>26.090026478375993</v>
      </c>
      <c r="M26" s="38">
        <f t="shared" si="2"/>
        <v>15.242718446601941</v>
      </c>
      <c r="N26" s="38">
        <f t="shared" si="2"/>
        <v>8.1465136804942642</v>
      </c>
      <c r="O26" s="38">
        <f t="shared" si="2"/>
        <v>2.7007943512797881</v>
      </c>
      <c r="P26" s="38">
        <f t="shared" si="2"/>
        <v>15.075022065313329</v>
      </c>
      <c r="Q26" s="38">
        <f t="shared" si="2"/>
        <v>58.843777581641653</v>
      </c>
      <c r="R26" s="12"/>
      <c r="S26" s="31"/>
      <c r="T26" s="71"/>
    </row>
    <row r="27" spans="1:20" s="10" customFormat="1" x14ac:dyDescent="0.2">
      <c r="A27" s="25" t="s">
        <v>28</v>
      </c>
      <c r="B27" s="72">
        <v>30739</v>
      </c>
      <c r="C27" s="72">
        <v>22562</v>
      </c>
      <c r="D27" s="72">
        <v>7021</v>
      </c>
      <c r="E27" s="72">
        <v>1156</v>
      </c>
      <c r="F27" s="72">
        <v>7682</v>
      </c>
      <c r="G27" s="72">
        <v>42743</v>
      </c>
      <c r="H27" s="72">
        <v>81164</v>
      </c>
      <c r="I27" s="71"/>
      <c r="J27" s="71"/>
      <c r="K27" s="94" t="s">
        <v>28</v>
      </c>
      <c r="L27" s="38">
        <f>B27/$H27*100</f>
        <v>37.872702183233947</v>
      </c>
      <c r="M27" s="38">
        <f t="shared" si="2"/>
        <v>27.798038539253856</v>
      </c>
      <c r="N27" s="38">
        <f t="shared" si="2"/>
        <v>8.6503868710265639</v>
      </c>
      <c r="O27" s="38">
        <f t="shared" si="2"/>
        <v>1.4242767729535262</v>
      </c>
      <c r="P27" s="38">
        <f t="shared" si="2"/>
        <v>9.4647873441427244</v>
      </c>
      <c r="Q27" s="38">
        <f t="shared" si="2"/>
        <v>52.662510472623325</v>
      </c>
      <c r="R27" s="12"/>
      <c r="S27" s="31"/>
      <c r="T27" s="71"/>
    </row>
    <row r="28" spans="1:20" s="10" customFormat="1" x14ac:dyDescent="0.2">
      <c r="A28" s="22"/>
      <c r="B28" s="71"/>
      <c r="C28" s="71"/>
      <c r="D28" s="71"/>
      <c r="E28" s="71"/>
      <c r="F28" s="71"/>
      <c r="G28" s="71"/>
      <c r="H28" s="71"/>
      <c r="I28" s="71"/>
      <c r="J28" s="71"/>
      <c r="K28" s="35"/>
      <c r="L28" s="12"/>
      <c r="M28" s="12"/>
      <c r="N28" s="12"/>
      <c r="O28" s="12"/>
      <c r="P28" s="12"/>
      <c r="Q28" s="12"/>
      <c r="R28" s="12"/>
      <c r="S28" s="12"/>
      <c r="T28" s="71"/>
    </row>
    <row r="29" spans="1:20" s="10" customFormat="1" x14ac:dyDescent="0.2">
      <c r="A29" s="22"/>
      <c r="B29" s="71"/>
      <c r="C29" s="71"/>
      <c r="D29" s="71"/>
      <c r="E29" s="71"/>
      <c r="F29" s="71"/>
      <c r="G29" s="71"/>
      <c r="H29" s="71"/>
      <c r="I29" s="71"/>
      <c r="J29" s="71"/>
      <c r="K29" s="35"/>
      <c r="L29" s="12"/>
      <c r="M29" s="12"/>
      <c r="N29" s="12"/>
      <c r="O29" s="12"/>
      <c r="P29" s="12"/>
      <c r="Q29" s="12"/>
      <c r="R29" s="12"/>
      <c r="S29" s="12"/>
      <c r="T29" s="71"/>
    </row>
    <row r="30" spans="1:20" s="10" customFormat="1" ht="27" customHeight="1" x14ac:dyDescent="0.2">
      <c r="A30" s="195" t="s">
        <v>116</v>
      </c>
      <c r="B30" s="195"/>
      <c r="C30" s="195"/>
      <c r="D30" s="195"/>
      <c r="E30" s="195"/>
      <c r="F30" s="195"/>
      <c r="G30" s="195"/>
      <c r="H30" s="195"/>
      <c r="I30" s="195"/>
      <c r="J30" s="71"/>
      <c r="K30" s="195" t="s">
        <v>116</v>
      </c>
      <c r="L30" s="196"/>
      <c r="M30" s="196"/>
      <c r="N30" s="196"/>
      <c r="O30" s="196"/>
      <c r="P30" s="196"/>
      <c r="Q30" s="196"/>
      <c r="R30" s="196"/>
      <c r="S30" s="12"/>
      <c r="T30" s="71"/>
    </row>
    <row r="31" spans="1:20" s="10" customFormat="1" ht="32.25" customHeight="1" x14ac:dyDescent="0.25">
      <c r="A31" s="211" t="s">
        <v>31</v>
      </c>
      <c r="B31" s="155" t="s">
        <v>37</v>
      </c>
      <c r="C31" s="200" t="s">
        <v>0</v>
      </c>
      <c r="D31" s="200" t="s">
        <v>1</v>
      </c>
      <c r="E31" s="200" t="s">
        <v>2</v>
      </c>
      <c r="F31" s="200"/>
      <c r="G31" s="200" t="s">
        <v>3</v>
      </c>
      <c r="H31" s="200" t="s">
        <v>4</v>
      </c>
      <c r="I31" s="172" t="s">
        <v>67</v>
      </c>
      <c r="J31" s="71"/>
      <c r="K31" s="209" t="s">
        <v>31</v>
      </c>
      <c r="L31" s="155" t="s">
        <v>37</v>
      </c>
      <c r="M31" s="194" t="s">
        <v>0</v>
      </c>
      <c r="N31" s="194" t="s">
        <v>1</v>
      </c>
      <c r="O31" s="194" t="s">
        <v>2</v>
      </c>
      <c r="P31" s="194"/>
      <c r="Q31" s="194" t="s">
        <v>3</v>
      </c>
      <c r="R31" s="194" t="s">
        <v>4</v>
      </c>
      <c r="S31" s="36"/>
      <c r="T31" s="71"/>
    </row>
    <row r="32" spans="1:20" s="10" customFormat="1" ht="15" x14ac:dyDescent="0.25">
      <c r="A32" s="212"/>
      <c r="B32" s="156"/>
      <c r="C32" s="200"/>
      <c r="D32" s="200"/>
      <c r="E32" s="102" t="s">
        <v>6</v>
      </c>
      <c r="F32" s="102" t="s">
        <v>5</v>
      </c>
      <c r="G32" s="200"/>
      <c r="H32" s="200"/>
      <c r="I32" s="173"/>
      <c r="J32" s="71"/>
      <c r="K32" s="210"/>
      <c r="L32" s="156"/>
      <c r="M32" s="194"/>
      <c r="N32" s="194"/>
      <c r="O32" s="102" t="s">
        <v>6</v>
      </c>
      <c r="P32" s="102" t="s">
        <v>5</v>
      </c>
      <c r="Q32" s="194"/>
      <c r="R32" s="194"/>
      <c r="S32" s="36"/>
      <c r="T32" s="71"/>
    </row>
    <row r="33" spans="1:20" s="10" customFormat="1" ht="15" x14ac:dyDescent="0.25">
      <c r="A33" s="203" t="s">
        <v>29</v>
      </c>
      <c r="B33" s="23"/>
      <c r="C33" s="114"/>
      <c r="D33" s="114"/>
      <c r="E33" s="114"/>
      <c r="F33" s="114"/>
      <c r="G33" s="114"/>
      <c r="H33" s="114"/>
      <c r="I33" s="72"/>
      <c r="J33" s="71"/>
      <c r="K33" s="205" t="s">
        <v>29</v>
      </c>
      <c r="L33" s="37"/>
      <c r="M33" s="113"/>
      <c r="N33" s="113"/>
      <c r="O33" s="113"/>
      <c r="P33" s="113"/>
      <c r="Q33" s="113"/>
      <c r="R33" s="113"/>
      <c r="S33" s="36"/>
      <c r="T33" s="71"/>
    </row>
    <row r="34" spans="1:20" s="10" customFormat="1" ht="15" x14ac:dyDescent="0.25">
      <c r="A34" s="204"/>
      <c r="B34" s="108" t="s">
        <v>27</v>
      </c>
      <c r="C34" s="115">
        <v>2134</v>
      </c>
      <c r="D34" s="115">
        <v>984</v>
      </c>
      <c r="E34" s="115">
        <v>955</v>
      </c>
      <c r="F34" s="115">
        <v>195</v>
      </c>
      <c r="G34" s="115">
        <v>840</v>
      </c>
      <c r="H34" s="115">
        <v>2587</v>
      </c>
      <c r="I34" s="72">
        <v>5561</v>
      </c>
      <c r="J34" s="71"/>
      <c r="K34" s="206"/>
      <c r="L34" s="117" t="s">
        <v>27</v>
      </c>
      <c r="M34" s="38">
        <f>C34/$I34*100</f>
        <v>38.374393094767129</v>
      </c>
      <c r="N34" s="38">
        <f t="shared" ref="N34:R40" si="3">D34/$I34*100</f>
        <v>17.694659233950727</v>
      </c>
      <c r="O34" s="38">
        <f t="shared" si="3"/>
        <v>17.173170293112751</v>
      </c>
      <c r="P34" s="38">
        <f t="shared" si="3"/>
        <v>3.5065635677036502</v>
      </c>
      <c r="Q34" s="38">
        <f t="shared" si="3"/>
        <v>15.105196907031109</v>
      </c>
      <c r="R34" s="73">
        <f t="shared" si="3"/>
        <v>46.520409998201764</v>
      </c>
      <c r="S34" s="36"/>
      <c r="T34" s="71"/>
    </row>
    <row r="35" spans="1:20" s="10" customFormat="1" ht="15" x14ac:dyDescent="0.25">
      <c r="A35" s="204"/>
      <c r="B35" s="24" t="s">
        <v>46</v>
      </c>
      <c r="C35" s="72">
        <v>979</v>
      </c>
      <c r="D35" s="72">
        <v>479</v>
      </c>
      <c r="E35" s="72">
        <v>395</v>
      </c>
      <c r="F35" s="72">
        <v>105</v>
      </c>
      <c r="G35" s="72">
        <v>578</v>
      </c>
      <c r="H35" s="72">
        <v>2432</v>
      </c>
      <c r="I35" s="72">
        <v>3989</v>
      </c>
      <c r="J35" s="71"/>
      <c r="K35" s="206"/>
      <c r="L35" s="24" t="s">
        <v>46</v>
      </c>
      <c r="M35" s="38">
        <f t="shared" ref="M35:M40" si="4">C35/$I35*100</f>
        <v>24.542491852594637</v>
      </c>
      <c r="N35" s="38">
        <f t="shared" si="3"/>
        <v>12.008022060666834</v>
      </c>
      <c r="O35" s="38">
        <f t="shared" si="3"/>
        <v>9.9022311356229622</v>
      </c>
      <c r="P35" s="38">
        <f t="shared" si="3"/>
        <v>2.6322386563048381</v>
      </c>
      <c r="Q35" s="38">
        <f t="shared" si="3"/>
        <v>14.489847079468538</v>
      </c>
      <c r="R35" s="73">
        <f t="shared" si="3"/>
        <v>60.967661067936831</v>
      </c>
      <c r="S35" s="36"/>
      <c r="T35" s="71"/>
    </row>
    <row r="36" spans="1:20" s="10" customFormat="1" ht="15" x14ac:dyDescent="0.25">
      <c r="A36" s="204"/>
      <c r="B36" s="108" t="s">
        <v>28</v>
      </c>
      <c r="C36" s="72">
        <v>11122</v>
      </c>
      <c r="D36" s="72">
        <v>7643</v>
      </c>
      <c r="E36" s="72">
        <v>2987</v>
      </c>
      <c r="F36" s="72">
        <v>492</v>
      </c>
      <c r="G36" s="72">
        <v>2708</v>
      </c>
      <c r="H36" s="72">
        <v>15865</v>
      </c>
      <c r="I36" s="72">
        <v>29694</v>
      </c>
      <c r="J36" s="71"/>
      <c r="K36" s="206"/>
      <c r="L36" s="117" t="s">
        <v>28</v>
      </c>
      <c r="M36" s="38">
        <f t="shared" si="4"/>
        <v>37.45537819088031</v>
      </c>
      <c r="N36" s="38">
        <f t="shared" si="3"/>
        <v>25.739206573718597</v>
      </c>
      <c r="O36" s="38">
        <f>E36/$I36*100</f>
        <v>10.059271233245774</v>
      </c>
      <c r="P36" s="38">
        <f t="shared" si="3"/>
        <v>1.6569003839159424</v>
      </c>
      <c r="Q36" s="38">
        <f t="shared" si="3"/>
        <v>9.1196874789519775</v>
      </c>
      <c r="R36" s="73">
        <f t="shared" si="3"/>
        <v>53.428302013874863</v>
      </c>
      <c r="S36" s="36"/>
      <c r="T36" s="71"/>
    </row>
    <row r="37" spans="1:20" s="10" customFormat="1" ht="15" x14ac:dyDescent="0.25">
      <c r="A37" s="203" t="s">
        <v>30</v>
      </c>
      <c r="B37" s="108"/>
      <c r="C37" s="72"/>
      <c r="D37" s="72"/>
      <c r="E37" s="72"/>
      <c r="F37" s="72"/>
      <c r="G37" s="72"/>
      <c r="H37" s="72"/>
      <c r="I37" s="72"/>
      <c r="J37" s="71"/>
      <c r="K37" s="205" t="s">
        <v>30</v>
      </c>
      <c r="L37" s="117"/>
      <c r="M37" s="38"/>
      <c r="N37" s="38"/>
      <c r="O37" s="38"/>
      <c r="P37" s="38"/>
      <c r="Q37" s="38"/>
      <c r="R37" s="73"/>
      <c r="S37" s="36"/>
      <c r="T37" s="71"/>
    </row>
    <row r="38" spans="1:20" s="10" customFormat="1" ht="15" x14ac:dyDescent="0.25">
      <c r="A38" s="204"/>
      <c r="B38" s="108" t="s">
        <v>27</v>
      </c>
      <c r="C38" s="115">
        <v>3282</v>
      </c>
      <c r="D38" s="115">
        <v>2029</v>
      </c>
      <c r="E38" s="115">
        <v>895</v>
      </c>
      <c r="F38" s="115">
        <v>358</v>
      </c>
      <c r="G38" s="115">
        <v>1063</v>
      </c>
      <c r="H38" s="115">
        <v>2953</v>
      </c>
      <c r="I38" s="72">
        <v>7298</v>
      </c>
      <c r="J38" s="71"/>
      <c r="K38" s="206"/>
      <c r="L38" s="117" t="s">
        <v>27</v>
      </c>
      <c r="M38" s="38">
        <f t="shared" si="4"/>
        <v>44.971224993148809</v>
      </c>
      <c r="N38" s="38">
        <f t="shared" si="3"/>
        <v>27.802137571937518</v>
      </c>
      <c r="O38" s="38">
        <f t="shared" si="3"/>
        <v>12.263633872293779</v>
      </c>
      <c r="P38" s="38">
        <f t="shared" si="3"/>
        <v>4.9054535489175111</v>
      </c>
      <c r="Q38" s="38">
        <f t="shared" si="3"/>
        <v>14.565634420389149</v>
      </c>
      <c r="R38" s="73">
        <f t="shared" si="3"/>
        <v>40.463140586462046</v>
      </c>
      <c r="S38" s="36"/>
      <c r="T38" s="71"/>
    </row>
    <row r="39" spans="1:20" s="10" customFormat="1" ht="15" x14ac:dyDescent="0.25">
      <c r="A39" s="204"/>
      <c r="B39" s="24" t="s">
        <v>46</v>
      </c>
      <c r="C39" s="72">
        <v>1843</v>
      </c>
      <c r="D39" s="72">
        <v>1203</v>
      </c>
      <c r="E39" s="72">
        <v>439</v>
      </c>
      <c r="F39" s="72">
        <v>201</v>
      </c>
      <c r="G39" s="72">
        <v>1106</v>
      </c>
      <c r="H39" s="72">
        <v>3932</v>
      </c>
      <c r="I39" s="72">
        <v>6881</v>
      </c>
      <c r="J39" s="71"/>
      <c r="K39" s="206"/>
      <c r="L39" s="24" t="s">
        <v>46</v>
      </c>
      <c r="M39" s="38">
        <f t="shared" si="4"/>
        <v>26.783897689289347</v>
      </c>
      <c r="N39" s="38">
        <f t="shared" si="3"/>
        <v>17.482923993605581</v>
      </c>
      <c r="O39" s="38">
        <f t="shared" si="3"/>
        <v>6.3798866443830846</v>
      </c>
      <c r="P39" s="38">
        <f t="shared" si="3"/>
        <v>2.9210870513006832</v>
      </c>
      <c r="Q39" s="38">
        <f t="shared" si="3"/>
        <v>16.073245167853507</v>
      </c>
      <c r="R39" s="73">
        <f t="shared" si="3"/>
        <v>57.142857142857139</v>
      </c>
      <c r="S39" s="36"/>
      <c r="T39" s="71"/>
    </row>
    <row r="40" spans="1:20" s="10" customFormat="1" ht="15" x14ac:dyDescent="0.25">
      <c r="A40" s="207"/>
      <c r="B40" s="43" t="s">
        <v>28</v>
      </c>
      <c r="C40" s="72">
        <v>18832</v>
      </c>
      <c r="D40" s="72">
        <v>14527</v>
      </c>
      <c r="E40" s="72">
        <v>3658</v>
      </c>
      <c r="F40" s="72">
        <v>647</v>
      </c>
      <c r="G40" s="72">
        <v>4853</v>
      </c>
      <c r="H40" s="72">
        <v>25475</v>
      </c>
      <c r="I40" s="72">
        <v>49159</v>
      </c>
      <c r="J40" s="71"/>
      <c r="K40" s="208"/>
      <c r="L40" s="96" t="s">
        <v>28</v>
      </c>
      <c r="M40" s="38">
        <f t="shared" si="4"/>
        <v>38.308346386216158</v>
      </c>
      <c r="N40" s="38">
        <f t="shared" si="3"/>
        <v>29.55104863809272</v>
      </c>
      <c r="O40" s="38">
        <f t="shared" si="3"/>
        <v>7.4411603165239333</v>
      </c>
      <c r="P40" s="38">
        <f t="shared" si="3"/>
        <v>1.3161374315995036</v>
      </c>
      <c r="Q40" s="38">
        <f t="shared" si="3"/>
        <v>9.872047844748673</v>
      </c>
      <c r="R40" s="73">
        <f t="shared" si="3"/>
        <v>51.821639984539956</v>
      </c>
      <c r="S40" s="36"/>
      <c r="T40" s="71"/>
    </row>
    <row r="41" spans="1:20" s="10" customFormat="1" x14ac:dyDescent="0.2">
      <c r="A41" s="22"/>
      <c r="B41" s="71"/>
      <c r="C41" s="71"/>
      <c r="D41" s="71"/>
      <c r="E41" s="71"/>
      <c r="F41" s="71"/>
      <c r="G41" s="71"/>
      <c r="H41" s="71"/>
      <c r="I41" s="71">
        <f>SUM(I34:I40)</f>
        <v>102582</v>
      </c>
      <c r="J41" s="71"/>
      <c r="K41" s="35"/>
      <c r="L41" s="12"/>
      <c r="M41" s="12"/>
      <c r="N41" s="12"/>
      <c r="O41" s="12"/>
      <c r="P41" s="12"/>
      <c r="Q41" s="12"/>
      <c r="R41" s="12"/>
      <c r="S41" s="12"/>
      <c r="T41" s="71"/>
    </row>
    <row r="42" spans="1:20" s="10" customForma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12"/>
      <c r="L42" s="12"/>
      <c r="M42" s="12"/>
      <c r="N42" s="12"/>
      <c r="O42" s="12"/>
      <c r="P42" s="12"/>
      <c r="Q42" s="12"/>
      <c r="R42" s="12"/>
      <c r="S42" s="12"/>
      <c r="T42" s="71"/>
    </row>
    <row r="43" spans="1:20" s="10" customFormat="1" ht="27" customHeight="1" x14ac:dyDescent="0.2">
      <c r="A43" s="195" t="s">
        <v>117</v>
      </c>
      <c r="B43" s="195"/>
      <c r="C43" s="195"/>
      <c r="D43" s="195"/>
      <c r="E43" s="195"/>
      <c r="F43" s="195"/>
      <c r="G43" s="195"/>
      <c r="H43" s="195"/>
      <c r="I43" s="195"/>
      <c r="J43" s="71"/>
      <c r="K43" s="195" t="s">
        <v>117</v>
      </c>
      <c r="L43" s="196"/>
      <c r="M43" s="196"/>
      <c r="N43" s="196"/>
      <c r="O43" s="196"/>
      <c r="P43" s="196"/>
      <c r="Q43" s="196"/>
      <c r="R43" s="196"/>
      <c r="S43" s="12"/>
      <c r="T43" s="71"/>
    </row>
    <row r="44" spans="1:20" s="10" customFormat="1" ht="32.25" customHeight="1" x14ac:dyDescent="0.2">
      <c r="A44" s="155" t="s">
        <v>37</v>
      </c>
      <c r="B44" s="215" t="s">
        <v>10</v>
      </c>
      <c r="C44" s="200" t="s">
        <v>0</v>
      </c>
      <c r="D44" s="200" t="s">
        <v>1</v>
      </c>
      <c r="E44" s="200" t="s">
        <v>2</v>
      </c>
      <c r="F44" s="200"/>
      <c r="G44" s="200" t="s">
        <v>3</v>
      </c>
      <c r="H44" s="200" t="s">
        <v>4</v>
      </c>
      <c r="I44" s="172" t="s">
        <v>67</v>
      </c>
      <c r="J44" s="71"/>
      <c r="K44" s="155" t="s">
        <v>37</v>
      </c>
      <c r="L44" s="213" t="s">
        <v>10</v>
      </c>
      <c r="M44" s="194" t="s">
        <v>0</v>
      </c>
      <c r="N44" s="194" t="s">
        <v>1</v>
      </c>
      <c r="O44" s="194" t="s">
        <v>2</v>
      </c>
      <c r="P44" s="194"/>
      <c r="Q44" s="194" t="s">
        <v>3</v>
      </c>
      <c r="R44" s="194" t="s">
        <v>4</v>
      </c>
      <c r="S44" s="12"/>
      <c r="T44" s="71"/>
    </row>
    <row r="45" spans="1:20" s="10" customFormat="1" x14ac:dyDescent="0.2">
      <c r="A45" s="156"/>
      <c r="B45" s="216"/>
      <c r="C45" s="200"/>
      <c r="D45" s="200"/>
      <c r="E45" s="102" t="s">
        <v>6</v>
      </c>
      <c r="F45" s="102" t="s">
        <v>5</v>
      </c>
      <c r="G45" s="200"/>
      <c r="H45" s="200"/>
      <c r="I45" s="173"/>
      <c r="J45" s="71"/>
      <c r="K45" s="156"/>
      <c r="L45" s="214"/>
      <c r="M45" s="194"/>
      <c r="N45" s="194"/>
      <c r="O45" s="102" t="s">
        <v>6</v>
      </c>
      <c r="P45" s="102" t="s">
        <v>5</v>
      </c>
      <c r="Q45" s="194"/>
      <c r="R45" s="194"/>
      <c r="S45" s="12"/>
      <c r="T45" s="71"/>
    </row>
    <row r="46" spans="1:20" s="10" customFormat="1" x14ac:dyDescent="0.2">
      <c r="A46" s="221" t="s">
        <v>27</v>
      </c>
      <c r="B46" s="72"/>
      <c r="C46" s="115"/>
      <c r="D46" s="115"/>
      <c r="E46" s="115"/>
      <c r="F46" s="115"/>
      <c r="G46" s="115"/>
      <c r="H46" s="115"/>
      <c r="I46" s="72"/>
      <c r="J46" s="71"/>
      <c r="K46" s="224" t="s">
        <v>27</v>
      </c>
      <c r="L46" s="94"/>
      <c r="M46" s="116"/>
      <c r="N46" s="116"/>
      <c r="O46" s="116"/>
      <c r="P46" s="116"/>
      <c r="Q46" s="116"/>
      <c r="R46" s="116"/>
      <c r="S46" s="12"/>
      <c r="T46" s="71"/>
    </row>
    <row r="47" spans="1:20" s="10" customFormat="1" x14ac:dyDescent="0.2">
      <c r="A47" s="222"/>
      <c r="B47" s="24" t="s">
        <v>35</v>
      </c>
      <c r="C47" s="72">
        <v>3009</v>
      </c>
      <c r="D47" s="72">
        <v>2132</v>
      </c>
      <c r="E47" s="72">
        <v>746</v>
      </c>
      <c r="F47" s="72">
        <v>130</v>
      </c>
      <c r="G47" s="72">
        <v>182</v>
      </c>
      <c r="H47" s="72">
        <v>1757</v>
      </c>
      <c r="I47" s="72">
        <v>4948</v>
      </c>
      <c r="J47" s="71" t="s">
        <v>34</v>
      </c>
      <c r="K47" s="225"/>
      <c r="L47" s="24" t="s">
        <v>35</v>
      </c>
      <c r="M47" s="38">
        <f>C47/$I47*100</f>
        <v>60.812449474535171</v>
      </c>
      <c r="N47" s="38">
        <f t="shared" ref="N47:R53" si="5">D47/$I47*100</f>
        <v>43.088116410670978</v>
      </c>
      <c r="O47" s="38">
        <f t="shared" si="5"/>
        <v>15.0767987065481</v>
      </c>
      <c r="P47" s="38">
        <f t="shared" si="5"/>
        <v>2.6273241713823765</v>
      </c>
      <c r="Q47" s="38">
        <f t="shared" si="5"/>
        <v>3.6782538399353277</v>
      </c>
      <c r="R47" s="38">
        <f t="shared" si="5"/>
        <v>35.509296685529506</v>
      </c>
      <c r="S47" s="12"/>
      <c r="T47" s="71"/>
    </row>
    <row r="48" spans="1:20" s="10" customFormat="1" x14ac:dyDescent="0.2">
      <c r="A48" s="222"/>
      <c r="B48" s="24" t="s">
        <v>36</v>
      </c>
      <c r="C48" s="72">
        <v>68</v>
      </c>
      <c r="D48" s="72">
        <v>54</v>
      </c>
      <c r="E48" s="72">
        <v>5</v>
      </c>
      <c r="F48" s="72">
        <v>9</v>
      </c>
      <c r="G48" s="72">
        <v>45</v>
      </c>
      <c r="H48" s="72">
        <v>506</v>
      </c>
      <c r="I48" s="72">
        <v>619</v>
      </c>
      <c r="J48" s="71" t="s">
        <v>34</v>
      </c>
      <c r="K48" s="225"/>
      <c r="L48" s="24" t="s">
        <v>36</v>
      </c>
      <c r="M48" s="38">
        <f t="shared" ref="M48:N53" si="6">C48/$I48*100</f>
        <v>10.985460420032309</v>
      </c>
      <c r="N48" s="38">
        <f t="shared" si="5"/>
        <v>8.7237479806138936</v>
      </c>
      <c r="O48" s="38">
        <f t="shared" si="5"/>
        <v>0.80775444264943452</v>
      </c>
      <c r="P48" s="38">
        <f t="shared" si="5"/>
        <v>1.4539579967689822</v>
      </c>
      <c r="Q48" s="38">
        <f t="shared" si="5"/>
        <v>7.2697899838449116</v>
      </c>
      <c r="R48" s="38">
        <f t="shared" si="5"/>
        <v>81.744749596122773</v>
      </c>
      <c r="S48" s="12"/>
      <c r="T48" s="71"/>
    </row>
    <row r="49" spans="1:20" s="10" customFormat="1" x14ac:dyDescent="0.2">
      <c r="A49" s="223"/>
      <c r="B49" s="24" t="s">
        <v>8</v>
      </c>
      <c r="C49" s="72">
        <v>2682</v>
      </c>
      <c r="D49" s="72">
        <v>979</v>
      </c>
      <c r="E49" s="72">
        <v>1280</v>
      </c>
      <c r="F49" s="72">
        <v>424</v>
      </c>
      <c r="G49" s="72">
        <v>1745</v>
      </c>
      <c r="H49" s="72">
        <v>3743</v>
      </c>
      <c r="I49" s="72">
        <v>8171</v>
      </c>
      <c r="J49" s="71"/>
      <c r="K49" s="226"/>
      <c r="L49" s="24" t="s">
        <v>8</v>
      </c>
      <c r="M49" s="38">
        <f t="shared" si="6"/>
        <v>32.823399828662339</v>
      </c>
      <c r="N49" s="38">
        <f>D49/$I49*100</f>
        <v>11.981397625749603</v>
      </c>
      <c r="O49" s="38">
        <f t="shared" si="5"/>
        <v>15.665157263492841</v>
      </c>
      <c r="P49" s="38">
        <f t="shared" si="5"/>
        <v>5.1890833435320038</v>
      </c>
      <c r="Q49" s="38">
        <f t="shared" si="5"/>
        <v>21.356015175621099</v>
      </c>
      <c r="R49" s="38">
        <f t="shared" si="5"/>
        <v>45.808346591604455</v>
      </c>
      <c r="S49" s="12"/>
      <c r="T49" s="71"/>
    </row>
    <row r="50" spans="1:20" s="10" customFormat="1" x14ac:dyDescent="0.2">
      <c r="A50" s="203" t="s">
        <v>46</v>
      </c>
      <c r="B50" s="72"/>
      <c r="C50" s="72"/>
      <c r="D50" s="72"/>
      <c r="E50" s="72"/>
      <c r="F50" s="72"/>
      <c r="G50" s="72"/>
      <c r="H50" s="72"/>
      <c r="I50" s="72"/>
      <c r="J50" s="71"/>
      <c r="K50" s="205" t="s">
        <v>46</v>
      </c>
      <c r="L50" s="94"/>
      <c r="M50" s="38"/>
      <c r="N50" s="38"/>
      <c r="O50" s="38"/>
      <c r="P50" s="38"/>
      <c r="Q50" s="38"/>
      <c r="R50" s="38"/>
      <c r="S50" s="12"/>
      <c r="T50" s="71"/>
    </row>
    <row r="51" spans="1:20" s="10" customFormat="1" x14ac:dyDescent="0.2">
      <c r="A51" s="204"/>
      <c r="B51" s="24" t="s">
        <v>35</v>
      </c>
      <c r="C51" s="72">
        <v>1528</v>
      </c>
      <c r="D51" s="72">
        <v>1089</v>
      </c>
      <c r="E51" s="72">
        <v>362</v>
      </c>
      <c r="F51" s="72">
        <v>76</v>
      </c>
      <c r="G51" s="72">
        <v>227</v>
      </c>
      <c r="H51" s="72">
        <v>2567</v>
      </c>
      <c r="I51" s="72">
        <v>4321</v>
      </c>
      <c r="J51" s="71"/>
      <c r="K51" s="206"/>
      <c r="L51" s="24" t="s">
        <v>35</v>
      </c>
      <c r="M51" s="38">
        <f t="shared" si="6"/>
        <v>35.36218467947235</v>
      </c>
      <c r="N51" s="38">
        <f t="shared" si="6"/>
        <v>25.202499421430225</v>
      </c>
      <c r="O51" s="38">
        <f t="shared" si="5"/>
        <v>8.3776903494561452</v>
      </c>
      <c r="P51" s="38">
        <f t="shared" si="5"/>
        <v>1.7588521175653782</v>
      </c>
      <c r="Q51" s="38">
        <f t="shared" si="5"/>
        <v>5.2534135616755382</v>
      </c>
      <c r="R51" s="38">
        <f t="shared" si="5"/>
        <v>59.407544549872718</v>
      </c>
      <c r="S51" s="12"/>
      <c r="T51" s="71"/>
    </row>
    <row r="52" spans="1:20" s="10" customFormat="1" x14ac:dyDescent="0.2">
      <c r="A52" s="204"/>
      <c r="B52" s="24" t="s">
        <v>36</v>
      </c>
      <c r="C52" s="72">
        <v>55</v>
      </c>
      <c r="D52" s="72">
        <v>39</v>
      </c>
      <c r="E52" s="72">
        <v>6</v>
      </c>
      <c r="F52" s="72">
        <v>10</v>
      </c>
      <c r="G52" s="72">
        <v>45</v>
      </c>
      <c r="H52" s="72">
        <v>502</v>
      </c>
      <c r="I52" s="72">
        <v>602</v>
      </c>
      <c r="J52" s="71"/>
      <c r="K52" s="206"/>
      <c r="L52" s="24" t="s">
        <v>36</v>
      </c>
      <c r="M52" s="38">
        <f t="shared" si="6"/>
        <v>9.1362126245847186</v>
      </c>
      <c r="N52" s="38">
        <f t="shared" si="6"/>
        <v>6.4784053156146175</v>
      </c>
      <c r="O52" s="38">
        <f t="shared" si="5"/>
        <v>0.99667774086378735</v>
      </c>
      <c r="P52" s="38">
        <f t="shared" si="5"/>
        <v>1.6611295681063125</v>
      </c>
      <c r="Q52" s="38">
        <f t="shared" si="5"/>
        <v>7.4750830564784057</v>
      </c>
      <c r="R52" s="38">
        <f t="shared" si="5"/>
        <v>83.388704318936874</v>
      </c>
      <c r="S52" s="12"/>
      <c r="T52" s="71"/>
    </row>
    <row r="53" spans="1:20" s="10" customFormat="1" x14ac:dyDescent="0.2">
      <c r="A53" s="207"/>
      <c r="B53" s="24" t="s">
        <v>8</v>
      </c>
      <c r="C53" s="72">
        <v>1373</v>
      </c>
      <c r="D53" s="72">
        <v>599</v>
      </c>
      <c r="E53" s="72">
        <v>555</v>
      </c>
      <c r="F53" s="72">
        <v>219</v>
      </c>
      <c r="G53" s="72">
        <v>1431</v>
      </c>
      <c r="H53" s="72">
        <v>3570</v>
      </c>
      <c r="I53" s="72">
        <v>6374</v>
      </c>
      <c r="J53" s="71"/>
      <c r="K53" s="208"/>
      <c r="L53" s="24" t="s">
        <v>8</v>
      </c>
      <c r="M53" s="38">
        <f t="shared" si="6"/>
        <v>21.540633824913712</v>
      </c>
      <c r="N53" s="38">
        <f t="shared" si="6"/>
        <v>9.3975525572638841</v>
      </c>
      <c r="O53" s="38">
        <f t="shared" si="5"/>
        <v>8.7072481957954189</v>
      </c>
      <c r="P53" s="38">
        <f t="shared" si="5"/>
        <v>3.4358330718544083</v>
      </c>
      <c r="Q53" s="38">
        <f t="shared" si="5"/>
        <v>22.450580483213052</v>
      </c>
      <c r="R53" s="38">
        <f t="shared" si="5"/>
        <v>56.008785691873229</v>
      </c>
      <c r="S53" s="12"/>
      <c r="T53" s="71"/>
    </row>
    <row r="54" spans="1:20" s="10" customFormat="1" x14ac:dyDescent="0.2">
      <c r="A54" s="221" t="s">
        <v>28</v>
      </c>
      <c r="B54" s="72"/>
      <c r="C54" s="72"/>
      <c r="D54" s="72"/>
      <c r="E54" s="72"/>
      <c r="F54" s="72"/>
      <c r="G54" s="72"/>
      <c r="H54" s="72"/>
      <c r="I54" s="72"/>
      <c r="J54" s="71"/>
      <c r="K54" s="224" t="s">
        <v>28</v>
      </c>
      <c r="L54" s="38"/>
      <c r="M54" s="38"/>
      <c r="N54" s="38"/>
      <c r="O54" s="38"/>
      <c r="P54" s="38"/>
      <c r="Q54" s="38"/>
      <c r="R54" s="38"/>
      <c r="S54" s="12"/>
      <c r="T54" s="71"/>
    </row>
    <row r="55" spans="1:20" s="10" customFormat="1" x14ac:dyDescent="0.2">
      <c r="A55" s="222"/>
      <c r="B55" s="24" t="s">
        <v>35</v>
      </c>
      <c r="C55" s="72">
        <v>18045</v>
      </c>
      <c r="D55" s="72">
        <v>15129</v>
      </c>
      <c r="E55" s="72">
        <v>2561</v>
      </c>
      <c r="F55" s="72">
        <v>356</v>
      </c>
      <c r="G55" s="72">
        <v>1088</v>
      </c>
      <c r="H55" s="72">
        <v>17872</v>
      </c>
      <c r="I55" s="72">
        <v>37005</v>
      </c>
      <c r="J55" s="71"/>
      <c r="K55" s="225"/>
      <c r="L55" s="24" t="s">
        <v>35</v>
      </c>
      <c r="M55" s="38">
        <f>C55/$I55*100</f>
        <v>48.763680583704904</v>
      </c>
      <c r="N55" s="38">
        <f t="shared" ref="N55:R57" si="7">D55/$I55*100</f>
        <v>40.883664369679771</v>
      </c>
      <c r="O55" s="38">
        <f t="shared" si="7"/>
        <v>6.9206863937305769</v>
      </c>
      <c r="P55" s="38">
        <f t="shared" si="7"/>
        <v>0.96203215781651119</v>
      </c>
      <c r="Q55" s="38">
        <f t="shared" si="7"/>
        <v>2.940143223888664</v>
      </c>
      <c r="R55" s="38">
        <f t="shared" si="7"/>
        <v>48.296176192406435</v>
      </c>
      <c r="S55" s="12"/>
      <c r="T55" s="71"/>
    </row>
    <row r="56" spans="1:20" s="10" customFormat="1" x14ac:dyDescent="0.2">
      <c r="A56" s="222"/>
      <c r="B56" s="24" t="s">
        <v>36</v>
      </c>
      <c r="C56" s="72">
        <v>1101</v>
      </c>
      <c r="D56" s="72">
        <v>950</v>
      </c>
      <c r="E56" s="72">
        <v>101</v>
      </c>
      <c r="F56" s="72">
        <v>50</v>
      </c>
      <c r="G56" s="72">
        <v>309</v>
      </c>
      <c r="H56" s="72">
        <v>4055</v>
      </c>
      <c r="I56" s="72">
        <v>5465</v>
      </c>
      <c r="J56" s="71"/>
      <c r="K56" s="225"/>
      <c r="L56" s="24" t="s">
        <v>36</v>
      </c>
      <c r="M56" s="38">
        <f>C56/$I56*100</f>
        <v>20.146386093321134</v>
      </c>
      <c r="N56" s="38">
        <f t="shared" si="7"/>
        <v>17.383348581884722</v>
      </c>
      <c r="O56" s="38">
        <f t="shared" si="7"/>
        <v>1.8481244281793228</v>
      </c>
      <c r="P56" s="38">
        <f t="shared" si="7"/>
        <v>0.91491308325709064</v>
      </c>
      <c r="Q56" s="38">
        <f t="shared" si="7"/>
        <v>5.6541628545288196</v>
      </c>
      <c r="R56" s="38">
        <f t="shared" si="7"/>
        <v>74.199451052150039</v>
      </c>
      <c r="S56" s="12"/>
      <c r="T56" s="71"/>
    </row>
    <row r="57" spans="1:20" s="10" customFormat="1" x14ac:dyDescent="0.2">
      <c r="A57" s="223"/>
      <c r="B57" s="24" t="s">
        <v>8</v>
      </c>
      <c r="C57" s="72">
        <v>11585</v>
      </c>
      <c r="D57" s="72">
        <v>6482</v>
      </c>
      <c r="E57" s="72">
        <v>4357</v>
      </c>
      <c r="F57" s="72">
        <v>747</v>
      </c>
      <c r="G57" s="72">
        <v>6274</v>
      </c>
      <c r="H57" s="72">
        <v>20506</v>
      </c>
      <c r="I57" s="72">
        <v>38365</v>
      </c>
      <c r="J57" s="71"/>
      <c r="K57" s="226"/>
      <c r="L57" s="24" t="s">
        <v>8</v>
      </c>
      <c r="M57" s="38">
        <f>C57/$I57*100</f>
        <v>30.196793952821583</v>
      </c>
      <c r="N57" s="38">
        <f t="shared" si="7"/>
        <v>16.895607976019811</v>
      </c>
      <c r="O57" s="38">
        <f t="shared" si="7"/>
        <v>11.356705330379253</v>
      </c>
      <c r="P57" s="38">
        <f t="shared" si="7"/>
        <v>1.9470871888439985</v>
      </c>
      <c r="Q57" s="38">
        <f t="shared" si="7"/>
        <v>16.353447152352405</v>
      </c>
      <c r="R57" s="38">
        <f t="shared" si="7"/>
        <v>53.449758894826019</v>
      </c>
      <c r="S57" s="12"/>
      <c r="T57" s="71"/>
    </row>
    <row r="58" spans="1:20" s="10" customFormat="1" x14ac:dyDescent="0.2">
      <c r="A58" s="44"/>
      <c r="B58" s="22"/>
      <c r="C58" s="71"/>
      <c r="D58" s="71"/>
      <c r="E58" s="71"/>
      <c r="F58" s="71"/>
      <c r="G58" s="71"/>
      <c r="H58" s="71"/>
      <c r="I58" s="71">
        <f>SUM(I47:I57)</f>
        <v>105870</v>
      </c>
      <c r="J58" s="71"/>
      <c r="K58" s="126"/>
      <c r="L58" s="35"/>
      <c r="M58" s="12"/>
      <c r="N58" s="12"/>
      <c r="O58" s="12"/>
      <c r="P58" s="12"/>
      <c r="Q58" s="12"/>
      <c r="R58" s="3"/>
      <c r="S58" s="12"/>
      <c r="T58" s="71"/>
    </row>
    <row r="59" spans="1:20" s="10" customFormat="1" x14ac:dyDescent="0.2">
      <c r="A59" s="44"/>
      <c r="B59" s="22"/>
      <c r="C59" s="71"/>
      <c r="D59" s="71"/>
      <c r="E59" s="71"/>
      <c r="F59" s="71"/>
      <c r="G59" s="71"/>
      <c r="H59" s="71"/>
      <c r="I59" s="71"/>
      <c r="J59" s="71"/>
      <c r="K59" s="126"/>
      <c r="L59" s="35"/>
      <c r="M59" s="12"/>
      <c r="N59" s="12"/>
      <c r="O59" s="12"/>
      <c r="P59" s="12"/>
      <c r="Q59" s="12"/>
      <c r="R59" s="3"/>
      <c r="S59" s="12"/>
      <c r="T59" s="71"/>
    </row>
    <row r="60" spans="1:20" s="10" customFormat="1" ht="27" customHeight="1" x14ac:dyDescent="0.2">
      <c r="A60" s="195" t="s">
        <v>118</v>
      </c>
      <c r="B60" s="195"/>
      <c r="C60" s="195"/>
      <c r="D60" s="195"/>
      <c r="E60" s="195"/>
      <c r="F60" s="195"/>
      <c r="G60" s="195"/>
      <c r="H60" s="195"/>
      <c r="I60" s="195"/>
      <c r="J60" s="71"/>
      <c r="K60" s="195" t="s">
        <v>118</v>
      </c>
      <c r="L60" s="196"/>
      <c r="M60" s="196"/>
      <c r="N60" s="196"/>
      <c r="O60" s="196"/>
      <c r="P60" s="196"/>
      <c r="Q60" s="196"/>
      <c r="R60" s="196"/>
      <c r="S60" s="12"/>
      <c r="T60" s="71"/>
    </row>
    <row r="61" spans="1:20" s="10" customFormat="1" ht="32.25" customHeight="1" x14ac:dyDescent="0.2">
      <c r="A61" s="155" t="s">
        <v>37</v>
      </c>
      <c r="B61" s="215" t="s">
        <v>10</v>
      </c>
      <c r="C61" s="217" t="s">
        <v>0</v>
      </c>
      <c r="D61" s="217" t="s">
        <v>1</v>
      </c>
      <c r="E61" s="219" t="s">
        <v>2</v>
      </c>
      <c r="F61" s="220"/>
      <c r="G61" s="217" t="s">
        <v>3</v>
      </c>
      <c r="H61" s="217" t="s">
        <v>4</v>
      </c>
      <c r="I61" s="172" t="s">
        <v>67</v>
      </c>
      <c r="J61" s="71"/>
      <c r="K61" s="155" t="s">
        <v>37</v>
      </c>
      <c r="L61" s="213" t="s">
        <v>10</v>
      </c>
      <c r="M61" s="227" t="s">
        <v>0</v>
      </c>
      <c r="N61" s="227" t="s">
        <v>1</v>
      </c>
      <c r="O61" s="229" t="s">
        <v>2</v>
      </c>
      <c r="P61" s="230"/>
      <c r="Q61" s="227" t="s">
        <v>3</v>
      </c>
      <c r="R61" s="227" t="s">
        <v>4</v>
      </c>
      <c r="S61" s="12"/>
      <c r="T61" s="71"/>
    </row>
    <row r="62" spans="1:20" s="10" customFormat="1" x14ac:dyDescent="0.2">
      <c r="A62" s="156"/>
      <c r="B62" s="216"/>
      <c r="C62" s="218"/>
      <c r="D62" s="218"/>
      <c r="E62" s="102" t="s">
        <v>6</v>
      </c>
      <c r="F62" s="102" t="s">
        <v>5</v>
      </c>
      <c r="G62" s="218"/>
      <c r="H62" s="218"/>
      <c r="I62" s="173"/>
      <c r="J62" s="71"/>
      <c r="K62" s="156"/>
      <c r="L62" s="214"/>
      <c r="M62" s="228"/>
      <c r="N62" s="228"/>
      <c r="O62" s="102" t="s">
        <v>6</v>
      </c>
      <c r="P62" s="102" t="s">
        <v>5</v>
      </c>
      <c r="Q62" s="228"/>
      <c r="R62" s="228"/>
      <c r="S62" s="12"/>
      <c r="T62" s="71"/>
    </row>
    <row r="63" spans="1:20" s="10" customFormat="1" x14ac:dyDescent="0.2">
      <c r="A63" s="221" t="s">
        <v>27</v>
      </c>
      <c r="B63" s="72"/>
      <c r="C63" s="115"/>
      <c r="D63" s="115"/>
      <c r="E63" s="115"/>
      <c r="F63" s="115"/>
      <c r="G63" s="115"/>
      <c r="H63" s="115"/>
      <c r="I63" s="72"/>
      <c r="J63" s="71"/>
      <c r="K63" s="224" t="s">
        <v>27</v>
      </c>
      <c r="L63" s="94"/>
      <c r="M63" s="116"/>
      <c r="N63" s="116"/>
      <c r="O63" s="116"/>
      <c r="P63" s="116"/>
      <c r="Q63" s="116"/>
      <c r="R63" s="116"/>
      <c r="S63" s="12"/>
      <c r="T63" s="71"/>
    </row>
    <row r="64" spans="1:20" s="10" customFormat="1" x14ac:dyDescent="0.2">
      <c r="A64" s="222"/>
      <c r="B64" s="24" t="s">
        <v>35</v>
      </c>
      <c r="C64" s="72">
        <v>1008</v>
      </c>
      <c r="D64" s="72">
        <v>640</v>
      </c>
      <c r="E64" s="72">
        <v>328</v>
      </c>
      <c r="F64" s="72">
        <v>40</v>
      </c>
      <c r="G64" s="72">
        <v>79</v>
      </c>
      <c r="H64" s="72">
        <v>681</v>
      </c>
      <c r="I64" s="72">
        <v>1768</v>
      </c>
      <c r="J64" s="71"/>
      <c r="K64" s="225"/>
      <c r="L64" s="24" t="s">
        <v>35</v>
      </c>
      <c r="M64" s="38">
        <f>C64/$I64*100</f>
        <v>57.013574660633481</v>
      </c>
      <c r="N64" s="38">
        <f t="shared" ref="N64:R66" si="8">D64/$I64*100</f>
        <v>36.199095022624434</v>
      </c>
      <c r="O64" s="38">
        <f>E64/$I64*100</f>
        <v>18.552036199095024</v>
      </c>
      <c r="P64" s="38">
        <f>F64/$I64*100</f>
        <v>2.2624434389140271</v>
      </c>
      <c r="Q64" s="38">
        <f t="shared" si="8"/>
        <v>4.4683257918552037</v>
      </c>
      <c r="R64" s="38">
        <f t="shared" si="8"/>
        <v>38.518099547511312</v>
      </c>
      <c r="S64" s="12"/>
      <c r="T64" s="71"/>
    </row>
    <row r="65" spans="1:20" s="10" customFormat="1" x14ac:dyDescent="0.2">
      <c r="A65" s="222"/>
      <c r="B65" s="24" t="s">
        <v>36</v>
      </c>
      <c r="C65" s="72">
        <v>15</v>
      </c>
      <c r="D65" s="72">
        <v>8</v>
      </c>
      <c r="E65" s="72">
        <v>2</v>
      </c>
      <c r="F65" s="72">
        <v>5</v>
      </c>
      <c r="G65" s="72">
        <v>14</v>
      </c>
      <c r="H65" s="72">
        <v>260</v>
      </c>
      <c r="I65" s="72">
        <v>288</v>
      </c>
      <c r="J65" s="71"/>
      <c r="K65" s="225"/>
      <c r="L65" s="24" t="s">
        <v>36</v>
      </c>
      <c r="M65" s="38">
        <f>C65/$I65*100</f>
        <v>5.2083333333333339</v>
      </c>
      <c r="N65" s="38">
        <f t="shared" si="8"/>
        <v>2.7777777777777777</v>
      </c>
      <c r="O65" s="38">
        <f t="shared" ref="O65:O74" si="9">E65/$I65*100</f>
        <v>0.69444444444444442</v>
      </c>
      <c r="P65" s="38">
        <f t="shared" ref="P65:P74" si="10">F65/$I65*100</f>
        <v>1.7361111111111112</v>
      </c>
      <c r="Q65" s="38">
        <f t="shared" si="8"/>
        <v>4.8611111111111116</v>
      </c>
      <c r="R65" s="38">
        <f t="shared" si="8"/>
        <v>90.277777777777786</v>
      </c>
      <c r="S65" s="12"/>
      <c r="T65" s="71"/>
    </row>
    <row r="66" spans="1:20" s="10" customFormat="1" x14ac:dyDescent="0.2">
      <c r="A66" s="223"/>
      <c r="B66" s="24" t="s">
        <v>8</v>
      </c>
      <c r="C66" s="72">
        <v>1111</v>
      </c>
      <c r="D66" s="72">
        <v>336</v>
      </c>
      <c r="E66" s="72">
        <v>626</v>
      </c>
      <c r="F66" s="72">
        <v>150</v>
      </c>
      <c r="G66" s="72">
        <v>745</v>
      </c>
      <c r="H66" s="72">
        <v>1645</v>
      </c>
      <c r="I66" s="72">
        <v>3502</v>
      </c>
      <c r="J66" s="71"/>
      <c r="K66" s="226"/>
      <c r="L66" s="24" t="s">
        <v>8</v>
      </c>
      <c r="M66" s="38">
        <f>C66/$I66*100</f>
        <v>31.724728726442031</v>
      </c>
      <c r="N66" s="38">
        <f>D66/$I66*100</f>
        <v>9.5945174186179329</v>
      </c>
      <c r="O66" s="38">
        <f t="shared" si="9"/>
        <v>17.875499714448885</v>
      </c>
      <c r="P66" s="38">
        <f t="shared" si="10"/>
        <v>4.2832667047401483</v>
      </c>
      <c r="Q66" s="38">
        <f t="shared" si="8"/>
        <v>21.273557966876073</v>
      </c>
      <c r="R66" s="38">
        <f t="shared" si="8"/>
        <v>46.973158195316962</v>
      </c>
      <c r="S66" s="12"/>
      <c r="T66" s="71"/>
    </row>
    <row r="67" spans="1:20" s="10" customFormat="1" x14ac:dyDescent="0.2">
      <c r="A67" s="203" t="s">
        <v>46</v>
      </c>
      <c r="B67" s="72"/>
      <c r="C67" s="72"/>
      <c r="D67" s="72"/>
      <c r="E67" s="72"/>
      <c r="F67" s="72"/>
      <c r="G67" s="72"/>
      <c r="H67" s="72"/>
      <c r="I67" s="72"/>
      <c r="J67" s="71"/>
      <c r="K67" s="205" t="s">
        <v>46</v>
      </c>
      <c r="L67" s="94"/>
      <c r="M67" s="38"/>
      <c r="N67" s="38"/>
      <c r="O67" s="38"/>
      <c r="P67" s="38"/>
      <c r="Q67" s="38"/>
      <c r="R67" s="38"/>
      <c r="S67" s="12"/>
      <c r="T67" s="71"/>
    </row>
    <row r="68" spans="1:20" s="10" customFormat="1" x14ac:dyDescent="0.2">
      <c r="A68" s="204"/>
      <c r="B68" s="24" t="s">
        <v>35</v>
      </c>
      <c r="C68" s="72">
        <v>500</v>
      </c>
      <c r="D68" s="72">
        <v>310</v>
      </c>
      <c r="E68" s="72">
        <v>164</v>
      </c>
      <c r="F68" s="72">
        <v>26</v>
      </c>
      <c r="G68" s="72">
        <v>79</v>
      </c>
      <c r="H68" s="72">
        <v>934</v>
      </c>
      <c r="I68" s="72">
        <v>1513</v>
      </c>
      <c r="J68" s="71"/>
      <c r="K68" s="206"/>
      <c r="L68" s="24" t="s">
        <v>35</v>
      </c>
      <c r="M68" s="38">
        <f t="shared" ref="M68:R70" si="11">C68/$I68*100</f>
        <v>33.046926635822871</v>
      </c>
      <c r="N68" s="38">
        <f t="shared" si="11"/>
        <v>20.48909451421018</v>
      </c>
      <c r="O68" s="38">
        <f t="shared" si="9"/>
        <v>10.839391936549902</v>
      </c>
      <c r="P68" s="38">
        <f t="shared" si="10"/>
        <v>1.7184401850627893</v>
      </c>
      <c r="Q68" s="38">
        <f t="shared" si="11"/>
        <v>5.2214144084600127</v>
      </c>
      <c r="R68" s="38">
        <f t="shared" si="11"/>
        <v>61.731658955717116</v>
      </c>
      <c r="S68" s="12"/>
      <c r="T68" s="71"/>
    </row>
    <row r="69" spans="1:20" s="10" customFormat="1" x14ac:dyDescent="0.2">
      <c r="A69" s="204"/>
      <c r="B69" s="24" t="s">
        <v>36</v>
      </c>
      <c r="C69" s="72">
        <v>16</v>
      </c>
      <c r="D69" s="72">
        <v>8</v>
      </c>
      <c r="E69" s="72">
        <v>4</v>
      </c>
      <c r="F69" s="72">
        <v>4</v>
      </c>
      <c r="G69" s="72">
        <v>17</v>
      </c>
      <c r="H69" s="72">
        <v>224</v>
      </c>
      <c r="I69" s="72">
        <v>257</v>
      </c>
      <c r="J69" s="71"/>
      <c r="K69" s="206"/>
      <c r="L69" s="24" t="s">
        <v>36</v>
      </c>
      <c r="M69" s="38">
        <f t="shared" si="11"/>
        <v>6.2256809338521402</v>
      </c>
      <c r="N69" s="38">
        <f>D69/$I69*100</f>
        <v>3.1128404669260701</v>
      </c>
      <c r="O69" s="38">
        <f t="shared" si="9"/>
        <v>1.556420233463035</v>
      </c>
      <c r="P69" s="38">
        <f t="shared" si="10"/>
        <v>1.556420233463035</v>
      </c>
      <c r="Q69" s="38">
        <f t="shared" si="11"/>
        <v>6.6147859922178993</v>
      </c>
      <c r="R69" s="38">
        <f t="shared" si="11"/>
        <v>87.159533073929964</v>
      </c>
      <c r="S69" s="12"/>
      <c r="T69" s="71"/>
    </row>
    <row r="70" spans="1:20" s="10" customFormat="1" x14ac:dyDescent="0.2">
      <c r="A70" s="207"/>
      <c r="B70" s="24" t="s">
        <v>8</v>
      </c>
      <c r="C70" s="72">
        <v>463</v>
      </c>
      <c r="D70" s="72">
        <v>161</v>
      </c>
      <c r="E70" s="72">
        <v>228</v>
      </c>
      <c r="F70" s="72">
        <v>74</v>
      </c>
      <c r="G70" s="72">
        <v>479</v>
      </c>
      <c r="H70" s="72">
        <v>1265</v>
      </c>
      <c r="I70" s="72">
        <v>2207</v>
      </c>
      <c r="J70" s="71"/>
      <c r="K70" s="208"/>
      <c r="L70" s="24" t="s">
        <v>8</v>
      </c>
      <c r="M70" s="38">
        <f t="shared" si="11"/>
        <v>20.978704123244224</v>
      </c>
      <c r="N70" s="38">
        <f>D70/$I70*100</f>
        <v>7.2949705482555496</v>
      </c>
      <c r="O70" s="38">
        <f t="shared" si="9"/>
        <v>10.330765745355688</v>
      </c>
      <c r="P70" s="38">
        <f t="shared" si="10"/>
        <v>3.3529678296329859</v>
      </c>
      <c r="Q70" s="38">
        <f t="shared" si="11"/>
        <v>21.703670140462165</v>
      </c>
      <c r="R70" s="38">
        <f t="shared" si="11"/>
        <v>57.317625736293607</v>
      </c>
      <c r="S70" s="12"/>
      <c r="T70" s="71"/>
    </row>
    <row r="71" spans="1:20" s="10" customFormat="1" x14ac:dyDescent="0.2">
      <c r="A71" s="221" t="s">
        <v>28</v>
      </c>
      <c r="B71" s="72"/>
      <c r="C71" s="72"/>
      <c r="D71" s="72"/>
      <c r="E71" s="72"/>
      <c r="F71" s="72"/>
      <c r="G71" s="72"/>
      <c r="H71" s="72"/>
      <c r="I71" s="72"/>
      <c r="J71" s="71"/>
      <c r="K71" s="224" t="s">
        <v>28</v>
      </c>
      <c r="L71" s="38"/>
      <c r="M71" s="38"/>
      <c r="N71" s="38"/>
      <c r="O71" s="38"/>
      <c r="P71" s="38"/>
      <c r="Q71" s="38"/>
      <c r="R71" s="38"/>
      <c r="S71" s="12"/>
      <c r="T71" s="71"/>
    </row>
    <row r="72" spans="1:20" s="10" customFormat="1" x14ac:dyDescent="0.2">
      <c r="A72" s="222"/>
      <c r="B72" s="24" t="s">
        <v>35</v>
      </c>
      <c r="C72" s="72">
        <v>6364</v>
      </c>
      <c r="D72" s="72">
        <v>5239</v>
      </c>
      <c r="E72" s="72">
        <v>948</v>
      </c>
      <c r="F72" s="72">
        <v>178</v>
      </c>
      <c r="G72" s="72">
        <v>398</v>
      </c>
      <c r="H72" s="72">
        <v>6681</v>
      </c>
      <c r="I72" s="72">
        <v>13443</v>
      </c>
      <c r="J72" s="71"/>
      <c r="K72" s="225"/>
      <c r="L72" s="24" t="s">
        <v>35</v>
      </c>
      <c r="M72" s="38">
        <f>C72/$I72*100</f>
        <v>47.340623372759055</v>
      </c>
      <c r="N72" s="38">
        <f t="shared" ref="N72:R74" si="12">D72/$I72*100</f>
        <v>38.971955664658189</v>
      </c>
      <c r="O72" s="38">
        <f t="shared" si="9"/>
        <v>7.0519973220263337</v>
      </c>
      <c r="P72" s="38">
        <f t="shared" si="10"/>
        <v>1.3241092018150709</v>
      </c>
      <c r="Q72" s="38">
        <f t="shared" si="12"/>
        <v>2.9606486647325747</v>
      </c>
      <c r="R72" s="38">
        <f t="shared" si="12"/>
        <v>49.698727962508372</v>
      </c>
      <c r="S72" s="12"/>
      <c r="T72" s="71"/>
    </row>
    <row r="73" spans="1:20" s="10" customFormat="1" x14ac:dyDescent="0.2">
      <c r="A73" s="222"/>
      <c r="B73" s="24" t="s">
        <v>36</v>
      </c>
      <c r="C73" s="72">
        <v>325</v>
      </c>
      <c r="D73" s="72">
        <v>264</v>
      </c>
      <c r="E73" s="72">
        <v>43</v>
      </c>
      <c r="F73" s="72">
        <v>17</v>
      </c>
      <c r="G73" s="72">
        <v>106</v>
      </c>
      <c r="H73" s="72">
        <v>1544</v>
      </c>
      <c r="I73" s="72">
        <v>1974</v>
      </c>
      <c r="J73" s="71"/>
      <c r="K73" s="225"/>
      <c r="L73" s="24" t="s">
        <v>36</v>
      </c>
      <c r="M73" s="38">
        <f>C73/$I73*100</f>
        <v>16.464032421479232</v>
      </c>
      <c r="N73" s="38">
        <f t="shared" si="12"/>
        <v>13.373860182370819</v>
      </c>
      <c r="O73" s="38">
        <f t="shared" si="9"/>
        <v>2.1783181357649442</v>
      </c>
      <c r="P73" s="38">
        <f t="shared" si="10"/>
        <v>0.86119554204660587</v>
      </c>
      <c r="Q73" s="38">
        <f t="shared" si="12"/>
        <v>5.3698074974670718</v>
      </c>
      <c r="R73" s="38">
        <f t="shared" si="12"/>
        <v>78.21681864235056</v>
      </c>
      <c r="S73" s="12"/>
      <c r="T73" s="71"/>
    </row>
    <row r="74" spans="1:20" s="10" customFormat="1" x14ac:dyDescent="0.2">
      <c r="A74" s="223"/>
      <c r="B74" s="24" t="s">
        <v>8</v>
      </c>
      <c r="C74" s="72">
        <v>4428</v>
      </c>
      <c r="D74" s="72">
        <v>2140</v>
      </c>
      <c r="E74" s="72">
        <v>1993</v>
      </c>
      <c r="F74" s="72">
        <v>295</v>
      </c>
      <c r="G74" s="72">
        <v>2198</v>
      </c>
      <c r="H74" s="72">
        <v>7534</v>
      </c>
      <c r="I74" s="72">
        <v>14160</v>
      </c>
      <c r="J74" s="71"/>
      <c r="K74" s="226"/>
      <c r="L74" s="24" t="s">
        <v>8</v>
      </c>
      <c r="M74" s="38">
        <f>C74/$I74*100</f>
        <v>31.271186440677965</v>
      </c>
      <c r="N74" s="38">
        <f t="shared" si="12"/>
        <v>15.112994350282486</v>
      </c>
      <c r="O74" s="38">
        <f t="shared" si="9"/>
        <v>14.074858757062147</v>
      </c>
      <c r="P74" s="38">
        <f t="shared" si="10"/>
        <v>2.083333333333333</v>
      </c>
      <c r="Q74" s="38">
        <f t="shared" si="12"/>
        <v>15.522598870056498</v>
      </c>
      <c r="R74" s="73">
        <f t="shared" si="12"/>
        <v>53.206214689265543</v>
      </c>
      <c r="S74" s="12"/>
      <c r="T74" s="71"/>
    </row>
    <row r="75" spans="1:20" s="10" customFormat="1" x14ac:dyDescent="0.2">
      <c r="A75" s="44"/>
      <c r="B75" s="22"/>
      <c r="C75" s="71"/>
      <c r="D75" s="71"/>
      <c r="E75" s="71"/>
      <c r="F75" s="71"/>
      <c r="G75" s="71"/>
      <c r="H75" s="71"/>
      <c r="I75" s="71">
        <f>SUM(I64:I74)</f>
        <v>39112</v>
      </c>
      <c r="J75" s="71"/>
      <c r="K75" s="126"/>
      <c r="L75" s="35"/>
      <c r="M75" s="12"/>
      <c r="N75" s="12"/>
      <c r="O75" s="12"/>
      <c r="P75" s="12"/>
      <c r="Q75" s="12"/>
      <c r="R75" s="3"/>
      <c r="S75" s="12"/>
      <c r="T75" s="71"/>
    </row>
    <row r="76" spans="1:20" s="10" customFormat="1" x14ac:dyDescent="0.2">
      <c r="A76" s="44"/>
      <c r="B76" s="22"/>
      <c r="C76" s="71"/>
      <c r="D76" s="71"/>
      <c r="E76" s="71"/>
      <c r="F76" s="71"/>
      <c r="G76" s="71"/>
      <c r="H76" s="71"/>
      <c r="I76" s="71"/>
      <c r="J76" s="71"/>
      <c r="K76" s="126"/>
      <c r="L76" s="35"/>
      <c r="M76" s="12"/>
      <c r="N76" s="12"/>
      <c r="O76" s="12"/>
      <c r="P76" s="12"/>
      <c r="Q76" s="12"/>
      <c r="R76" s="3"/>
      <c r="S76" s="12"/>
      <c r="T76" s="71"/>
    </row>
    <row r="77" spans="1:20" s="10" customFormat="1" ht="27" customHeight="1" x14ac:dyDescent="0.2">
      <c r="A77" s="195" t="s">
        <v>119</v>
      </c>
      <c r="B77" s="195"/>
      <c r="C77" s="195"/>
      <c r="D77" s="195"/>
      <c r="E77" s="195"/>
      <c r="F77" s="195"/>
      <c r="G77" s="195"/>
      <c r="H77" s="195"/>
      <c r="I77" s="195"/>
      <c r="J77" s="71"/>
      <c r="K77" s="195" t="s">
        <v>119</v>
      </c>
      <c r="L77" s="196"/>
      <c r="M77" s="196"/>
      <c r="N77" s="196"/>
      <c r="O77" s="196"/>
      <c r="P77" s="196"/>
      <c r="Q77" s="196"/>
      <c r="R77" s="196"/>
      <c r="S77" s="12"/>
      <c r="T77" s="71"/>
    </row>
    <row r="78" spans="1:20" s="10" customFormat="1" ht="32.25" customHeight="1" x14ac:dyDescent="0.2">
      <c r="A78" s="155" t="s">
        <v>37</v>
      </c>
      <c r="B78" s="215" t="s">
        <v>10</v>
      </c>
      <c r="C78" s="217" t="s">
        <v>0</v>
      </c>
      <c r="D78" s="217" t="s">
        <v>1</v>
      </c>
      <c r="E78" s="219" t="s">
        <v>2</v>
      </c>
      <c r="F78" s="220"/>
      <c r="G78" s="217" t="s">
        <v>3</v>
      </c>
      <c r="H78" s="217" t="s">
        <v>4</v>
      </c>
      <c r="I78" s="172" t="s">
        <v>67</v>
      </c>
      <c r="J78" s="71"/>
      <c r="K78" s="155" t="s">
        <v>37</v>
      </c>
      <c r="L78" s="213" t="s">
        <v>10</v>
      </c>
      <c r="M78" s="227" t="s">
        <v>0</v>
      </c>
      <c r="N78" s="227" t="s">
        <v>1</v>
      </c>
      <c r="O78" s="229" t="s">
        <v>2</v>
      </c>
      <c r="P78" s="230"/>
      <c r="Q78" s="227" t="s">
        <v>3</v>
      </c>
      <c r="R78" s="227" t="s">
        <v>4</v>
      </c>
      <c r="S78" s="12"/>
      <c r="T78" s="71"/>
    </row>
    <row r="79" spans="1:20" s="10" customFormat="1" x14ac:dyDescent="0.2">
      <c r="A79" s="156"/>
      <c r="B79" s="216"/>
      <c r="C79" s="218"/>
      <c r="D79" s="218"/>
      <c r="E79" s="102" t="s">
        <v>6</v>
      </c>
      <c r="F79" s="102" t="s">
        <v>5</v>
      </c>
      <c r="G79" s="218"/>
      <c r="H79" s="218"/>
      <c r="I79" s="173"/>
      <c r="J79" s="71"/>
      <c r="K79" s="156"/>
      <c r="L79" s="214"/>
      <c r="M79" s="228"/>
      <c r="N79" s="228"/>
      <c r="O79" s="102" t="s">
        <v>6</v>
      </c>
      <c r="P79" s="102" t="s">
        <v>5</v>
      </c>
      <c r="Q79" s="228"/>
      <c r="R79" s="228"/>
      <c r="S79" s="12"/>
      <c r="T79" s="71"/>
    </row>
    <row r="80" spans="1:20" s="10" customFormat="1" x14ac:dyDescent="0.2">
      <c r="A80" s="221" t="s">
        <v>27</v>
      </c>
      <c r="B80" s="72"/>
      <c r="C80" s="115"/>
      <c r="D80" s="115"/>
      <c r="E80" s="115"/>
      <c r="F80" s="115"/>
      <c r="G80" s="115"/>
      <c r="H80" s="115"/>
      <c r="I80" s="72"/>
      <c r="J80" s="71"/>
      <c r="K80" s="224" t="s">
        <v>27</v>
      </c>
      <c r="L80" s="94"/>
      <c r="M80" s="116"/>
      <c r="N80" s="116"/>
      <c r="O80" s="116"/>
      <c r="P80" s="116"/>
      <c r="Q80" s="116"/>
      <c r="R80" s="116"/>
      <c r="S80" s="12"/>
      <c r="T80" s="71"/>
    </row>
    <row r="81" spans="1:20" s="10" customFormat="1" x14ac:dyDescent="0.2">
      <c r="A81" s="222"/>
      <c r="B81" s="24" t="s">
        <v>35</v>
      </c>
      <c r="C81" s="72">
        <v>1846</v>
      </c>
      <c r="D81" s="72">
        <v>1393</v>
      </c>
      <c r="E81" s="72">
        <v>367</v>
      </c>
      <c r="F81" s="72">
        <v>86</v>
      </c>
      <c r="G81" s="72">
        <v>99</v>
      </c>
      <c r="H81" s="72">
        <v>971</v>
      </c>
      <c r="I81" s="72">
        <v>2916</v>
      </c>
      <c r="J81" s="71"/>
      <c r="K81" s="225"/>
      <c r="L81" s="24" t="s">
        <v>35</v>
      </c>
      <c r="M81" s="38">
        <f>C81/$I81*100</f>
        <v>63.305898491083681</v>
      </c>
      <c r="N81" s="38">
        <f t="shared" ref="N81:R83" si="13">D81/$I81*100</f>
        <v>47.77091906721536</v>
      </c>
      <c r="O81" s="38">
        <f>E81/$I81*100</f>
        <v>12.585733882030178</v>
      </c>
      <c r="P81" s="38">
        <f>F81/$I81*100</f>
        <v>2.9492455418381343</v>
      </c>
      <c r="Q81" s="38">
        <f t="shared" si="13"/>
        <v>3.3950617283950617</v>
      </c>
      <c r="R81" s="38">
        <f t="shared" si="13"/>
        <v>33.299039780521262</v>
      </c>
      <c r="S81" s="12"/>
      <c r="T81" s="71"/>
    </row>
    <row r="82" spans="1:20" s="10" customFormat="1" x14ac:dyDescent="0.2">
      <c r="A82" s="222"/>
      <c r="B82" s="24" t="s">
        <v>36</v>
      </c>
      <c r="C82" s="72">
        <v>51</v>
      </c>
      <c r="D82" s="72">
        <v>44</v>
      </c>
      <c r="E82" s="72">
        <v>3</v>
      </c>
      <c r="F82" s="72">
        <v>3</v>
      </c>
      <c r="G82" s="72">
        <v>29</v>
      </c>
      <c r="H82" s="72">
        <v>181</v>
      </c>
      <c r="I82" s="72">
        <v>260</v>
      </c>
      <c r="J82" s="71"/>
      <c r="K82" s="225"/>
      <c r="L82" s="24" t="s">
        <v>36</v>
      </c>
      <c r="M82" s="38">
        <f>C82/$I82*100</f>
        <v>19.615384615384617</v>
      </c>
      <c r="N82" s="38">
        <f t="shared" si="13"/>
        <v>16.923076923076923</v>
      </c>
      <c r="O82" s="38">
        <f t="shared" ref="O82:O91" si="14">E82/$I82*100</f>
        <v>1.153846153846154</v>
      </c>
      <c r="P82" s="38">
        <f t="shared" ref="P82:P91" si="15">F82/$I82*100</f>
        <v>1.153846153846154</v>
      </c>
      <c r="Q82" s="38">
        <f t="shared" si="13"/>
        <v>11.153846153846155</v>
      </c>
      <c r="R82" s="38">
        <f t="shared" si="13"/>
        <v>69.615384615384613</v>
      </c>
      <c r="S82" s="12"/>
      <c r="T82" s="71"/>
    </row>
    <row r="83" spans="1:20" s="10" customFormat="1" x14ac:dyDescent="0.2">
      <c r="A83" s="223"/>
      <c r="B83" s="24" t="s">
        <v>8</v>
      </c>
      <c r="C83" s="72">
        <v>1384</v>
      </c>
      <c r="D83" s="72">
        <v>592</v>
      </c>
      <c r="E83" s="72">
        <v>523</v>
      </c>
      <c r="F83" s="72">
        <v>269</v>
      </c>
      <c r="G83" s="72">
        <v>934</v>
      </c>
      <c r="H83" s="72">
        <v>1794</v>
      </c>
      <c r="I83" s="72">
        <v>4113</v>
      </c>
      <c r="J83" s="71"/>
      <c r="K83" s="226"/>
      <c r="L83" s="24" t="s">
        <v>8</v>
      </c>
      <c r="M83" s="38">
        <f>C83/$I83*100</f>
        <v>33.649404327741308</v>
      </c>
      <c r="N83" s="38">
        <f>D83/$I83*100</f>
        <v>14.393386822270848</v>
      </c>
      <c r="O83" s="38">
        <f t="shared" si="14"/>
        <v>12.715779236566982</v>
      </c>
      <c r="P83" s="38">
        <f t="shared" si="15"/>
        <v>6.5402382689034768</v>
      </c>
      <c r="Q83" s="38">
        <f t="shared" si="13"/>
        <v>22.708485290542182</v>
      </c>
      <c r="R83" s="38">
        <f t="shared" si="13"/>
        <v>43.61779722830051</v>
      </c>
      <c r="S83" s="12"/>
      <c r="T83" s="71"/>
    </row>
    <row r="84" spans="1:20" s="10" customFormat="1" x14ac:dyDescent="0.2">
      <c r="A84" s="203" t="s">
        <v>46</v>
      </c>
      <c r="B84" s="72"/>
      <c r="C84" s="72"/>
      <c r="D84" s="72"/>
      <c r="E84" s="72"/>
      <c r="F84" s="72"/>
      <c r="G84" s="72"/>
      <c r="H84" s="72"/>
      <c r="I84" s="72"/>
      <c r="J84" s="71"/>
      <c r="K84" s="205" t="s">
        <v>46</v>
      </c>
      <c r="L84" s="94"/>
      <c r="M84" s="38"/>
      <c r="N84" s="38"/>
      <c r="O84" s="38"/>
      <c r="P84" s="38"/>
      <c r="Q84" s="38"/>
      <c r="R84" s="38"/>
      <c r="S84" s="12"/>
      <c r="T84" s="71"/>
    </row>
    <row r="85" spans="1:20" s="10" customFormat="1" x14ac:dyDescent="0.2">
      <c r="A85" s="204"/>
      <c r="B85" s="24" t="s">
        <v>35</v>
      </c>
      <c r="C85" s="72">
        <v>980</v>
      </c>
      <c r="D85" s="72">
        <v>764</v>
      </c>
      <c r="E85" s="72">
        <v>166</v>
      </c>
      <c r="F85" s="72">
        <v>50</v>
      </c>
      <c r="G85" s="72">
        <v>147</v>
      </c>
      <c r="H85" s="72">
        <v>1578</v>
      </c>
      <c r="I85" s="72">
        <v>2705</v>
      </c>
      <c r="J85" s="71"/>
      <c r="K85" s="206"/>
      <c r="L85" s="24" t="s">
        <v>35</v>
      </c>
      <c r="M85" s="38">
        <f t="shared" ref="M85:R87" si="16">C85/$I85*100</f>
        <v>36.22920517560074</v>
      </c>
      <c r="N85" s="38">
        <f t="shared" si="16"/>
        <v>28.243992606284657</v>
      </c>
      <c r="O85" s="38">
        <f t="shared" si="14"/>
        <v>6.1367837338262472</v>
      </c>
      <c r="P85" s="38">
        <f t="shared" si="15"/>
        <v>1.8484288354898337</v>
      </c>
      <c r="Q85" s="38">
        <f t="shared" si="16"/>
        <v>5.4343807763401104</v>
      </c>
      <c r="R85" s="38">
        <f t="shared" si="16"/>
        <v>58.336414048059147</v>
      </c>
      <c r="S85" s="12"/>
      <c r="T85" s="71"/>
    </row>
    <row r="86" spans="1:20" s="10" customFormat="1" x14ac:dyDescent="0.2">
      <c r="A86" s="204"/>
      <c r="B86" s="24" t="s">
        <v>36</v>
      </c>
      <c r="C86" s="72">
        <v>30</v>
      </c>
      <c r="D86" s="72">
        <v>23</v>
      </c>
      <c r="E86" s="72">
        <v>1</v>
      </c>
      <c r="F86" s="72">
        <v>6</v>
      </c>
      <c r="G86" s="72">
        <v>26</v>
      </c>
      <c r="H86" s="72">
        <v>219</v>
      </c>
      <c r="I86" s="72">
        <v>275</v>
      </c>
      <c r="J86" s="71"/>
      <c r="K86" s="206"/>
      <c r="L86" s="24" t="s">
        <v>36</v>
      </c>
      <c r="M86" s="38">
        <f t="shared" si="16"/>
        <v>10.909090909090908</v>
      </c>
      <c r="N86" s="38">
        <f t="shared" si="16"/>
        <v>8.3636363636363633</v>
      </c>
      <c r="O86" s="38">
        <f t="shared" si="14"/>
        <v>0.36363636363636365</v>
      </c>
      <c r="P86" s="38">
        <f t="shared" si="15"/>
        <v>2.1818181818181821</v>
      </c>
      <c r="Q86" s="38">
        <f t="shared" si="16"/>
        <v>9.454545454545455</v>
      </c>
      <c r="R86" s="38">
        <f t="shared" si="16"/>
        <v>79.63636363636364</v>
      </c>
      <c r="S86" s="12"/>
      <c r="T86" s="71"/>
    </row>
    <row r="87" spans="1:20" s="10" customFormat="1" x14ac:dyDescent="0.2">
      <c r="A87" s="207"/>
      <c r="B87" s="24" t="s">
        <v>8</v>
      </c>
      <c r="C87" s="72">
        <v>833</v>
      </c>
      <c r="D87" s="72">
        <v>416</v>
      </c>
      <c r="E87" s="72">
        <v>272</v>
      </c>
      <c r="F87" s="72">
        <v>145</v>
      </c>
      <c r="G87" s="72">
        <v>931</v>
      </c>
      <c r="H87" s="72">
        <v>2116</v>
      </c>
      <c r="I87" s="72">
        <v>3880</v>
      </c>
      <c r="J87" s="71"/>
      <c r="K87" s="208"/>
      <c r="L87" s="24" t="s">
        <v>8</v>
      </c>
      <c r="M87" s="38">
        <f t="shared" si="16"/>
        <v>21.469072164948454</v>
      </c>
      <c r="N87" s="38">
        <f t="shared" si="16"/>
        <v>10.721649484536082</v>
      </c>
      <c r="O87" s="38">
        <f t="shared" si="14"/>
        <v>7.0103092783505154</v>
      </c>
      <c r="P87" s="38">
        <f t="shared" si="15"/>
        <v>3.7371134020618557</v>
      </c>
      <c r="Q87" s="38">
        <f t="shared" si="16"/>
        <v>23.994845360824744</v>
      </c>
      <c r="R87" s="38">
        <f t="shared" si="16"/>
        <v>54.536082474226802</v>
      </c>
      <c r="S87" s="12"/>
      <c r="T87" s="71"/>
    </row>
    <row r="88" spans="1:20" s="10" customFormat="1" x14ac:dyDescent="0.2">
      <c r="A88" s="221" t="s">
        <v>28</v>
      </c>
      <c r="B88" s="72"/>
      <c r="C88" s="72"/>
      <c r="D88" s="72"/>
      <c r="E88" s="72"/>
      <c r="F88" s="72"/>
      <c r="G88" s="72"/>
      <c r="H88" s="72"/>
      <c r="I88" s="72"/>
      <c r="J88" s="71"/>
      <c r="K88" s="224" t="s">
        <v>28</v>
      </c>
      <c r="L88" s="38"/>
      <c r="M88" s="38"/>
      <c r="N88" s="38"/>
      <c r="O88" s="38"/>
      <c r="P88" s="38"/>
      <c r="Q88" s="38"/>
      <c r="R88" s="38"/>
      <c r="S88" s="12"/>
      <c r="T88" s="71"/>
    </row>
    <row r="89" spans="1:20" s="10" customFormat="1" x14ac:dyDescent="0.2">
      <c r="A89" s="222"/>
      <c r="B89" s="24" t="s">
        <v>35</v>
      </c>
      <c r="C89" s="72">
        <v>11480</v>
      </c>
      <c r="D89" s="72">
        <v>9788</v>
      </c>
      <c r="E89" s="72">
        <v>1515</v>
      </c>
      <c r="F89" s="72">
        <v>177</v>
      </c>
      <c r="G89" s="72">
        <v>686</v>
      </c>
      <c r="H89" s="72">
        <v>11001</v>
      </c>
      <c r="I89" s="72">
        <v>23167</v>
      </c>
      <c r="J89" s="71"/>
      <c r="K89" s="225"/>
      <c r="L89" s="24" t="s">
        <v>35</v>
      </c>
      <c r="M89" s="38">
        <f>C89/$I89*100</f>
        <v>49.553243838218151</v>
      </c>
      <c r="N89" s="38">
        <f t="shared" ref="N89:R91" si="17">D89/$I89*100</f>
        <v>42.249751802132344</v>
      </c>
      <c r="O89" s="38">
        <f t="shared" si="14"/>
        <v>6.5394742521690334</v>
      </c>
      <c r="P89" s="38">
        <f t="shared" si="15"/>
        <v>0.76401778391677821</v>
      </c>
      <c r="Q89" s="38">
        <f t="shared" si="17"/>
        <v>2.9611084732593778</v>
      </c>
      <c r="R89" s="38">
        <f t="shared" si="17"/>
        <v>47.485647688522469</v>
      </c>
      <c r="S89" s="12"/>
      <c r="T89" s="71"/>
    </row>
    <row r="90" spans="1:20" s="10" customFormat="1" x14ac:dyDescent="0.2">
      <c r="A90" s="222"/>
      <c r="B90" s="24" t="s">
        <v>36</v>
      </c>
      <c r="C90" s="72">
        <v>687</v>
      </c>
      <c r="D90" s="72">
        <v>602</v>
      </c>
      <c r="E90" s="72">
        <v>54</v>
      </c>
      <c r="F90" s="72">
        <v>31</v>
      </c>
      <c r="G90" s="72">
        <v>192</v>
      </c>
      <c r="H90" s="72">
        <v>2097</v>
      </c>
      <c r="I90" s="72">
        <v>2976</v>
      </c>
      <c r="J90" s="71"/>
      <c r="K90" s="225"/>
      <c r="L90" s="24" t="s">
        <v>36</v>
      </c>
      <c r="M90" s="38">
        <f>C90/$I90*100</f>
        <v>23.084677419354836</v>
      </c>
      <c r="N90" s="38">
        <f t="shared" si="17"/>
        <v>20.228494623655912</v>
      </c>
      <c r="O90" s="38">
        <f t="shared" si="14"/>
        <v>1.8145161290322582</v>
      </c>
      <c r="P90" s="38">
        <f t="shared" si="15"/>
        <v>1.0416666666666665</v>
      </c>
      <c r="Q90" s="38">
        <f t="shared" si="17"/>
        <v>6.4516129032258061</v>
      </c>
      <c r="R90" s="38">
        <f t="shared" si="17"/>
        <v>70.463709677419345</v>
      </c>
      <c r="S90" s="12"/>
      <c r="T90" s="71"/>
    </row>
    <row r="91" spans="1:20" s="10" customFormat="1" x14ac:dyDescent="0.2">
      <c r="A91" s="223"/>
      <c r="B91" s="24" t="s">
        <v>8</v>
      </c>
      <c r="C91" s="72">
        <v>6663</v>
      </c>
      <c r="D91" s="72">
        <v>4137</v>
      </c>
      <c r="E91" s="72">
        <v>2089</v>
      </c>
      <c r="F91" s="72">
        <v>437</v>
      </c>
      <c r="G91" s="72">
        <v>3969</v>
      </c>
      <c r="H91" s="72">
        <v>12177</v>
      </c>
      <c r="I91" s="72">
        <v>22809</v>
      </c>
      <c r="J91" s="71"/>
      <c r="K91" s="226"/>
      <c r="L91" s="24" t="s">
        <v>8</v>
      </c>
      <c r="M91" s="38">
        <f>C91/$I91*100</f>
        <v>29.212153097461531</v>
      </c>
      <c r="N91" s="38">
        <f t="shared" si="17"/>
        <v>18.137577272129423</v>
      </c>
      <c r="O91" s="38">
        <f t="shared" si="14"/>
        <v>9.1586654390810658</v>
      </c>
      <c r="P91" s="38">
        <f t="shared" si="15"/>
        <v>1.9159103862510414</v>
      </c>
      <c r="Q91" s="38">
        <f t="shared" si="17"/>
        <v>17.401025910824675</v>
      </c>
      <c r="R91" s="38">
        <f t="shared" si="17"/>
        <v>53.386820991713805</v>
      </c>
      <c r="S91" s="12"/>
      <c r="T91" s="71"/>
    </row>
    <row r="92" spans="1:20" s="10" customFormat="1" x14ac:dyDescent="0.2">
      <c r="A92" s="44"/>
      <c r="B92" s="22"/>
      <c r="C92" s="71"/>
      <c r="D92" s="71"/>
      <c r="E92" s="71"/>
      <c r="F92" s="71"/>
      <c r="G92" s="71"/>
      <c r="H92" s="71"/>
      <c r="I92" s="71">
        <f>SUM(I81:I91)</f>
        <v>63101</v>
      </c>
      <c r="J92" s="71"/>
      <c r="K92" s="126"/>
      <c r="L92" s="35"/>
      <c r="M92" s="12"/>
      <c r="N92" s="12"/>
      <c r="O92" s="12"/>
      <c r="P92" s="12"/>
      <c r="Q92" s="12"/>
      <c r="R92" s="3"/>
      <c r="S92" s="12"/>
      <c r="T92" s="71"/>
    </row>
    <row r="93" spans="1:20" s="10" customForma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12"/>
      <c r="L93" s="12"/>
      <c r="M93" s="12"/>
      <c r="N93" s="12"/>
      <c r="O93" s="12"/>
      <c r="P93" s="12"/>
      <c r="Q93" s="12"/>
      <c r="R93" s="12"/>
      <c r="S93" s="12"/>
      <c r="T93" s="71"/>
    </row>
  </sheetData>
  <mergeCells count="135">
    <mergeCell ref="A88:A91"/>
    <mergeCell ref="K88:K91"/>
    <mergeCell ref="Q78:Q79"/>
    <mergeCell ref="R78:R79"/>
    <mergeCell ref="A80:A83"/>
    <mergeCell ref="K80:K83"/>
    <mergeCell ref="A84:A87"/>
    <mergeCell ref="K84:K87"/>
    <mergeCell ref="H78:H79"/>
    <mergeCell ref="K78:K79"/>
    <mergeCell ref="L78:L79"/>
    <mergeCell ref="M78:M79"/>
    <mergeCell ref="N78:N79"/>
    <mergeCell ref="O78:P78"/>
    <mergeCell ref="A78:A79"/>
    <mergeCell ref="B78:B79"/>
    <mergeCell ref="C78:C79"/>
    <mergeCell ref="D78:D79"/>
    <mergeCell ref="E78:F78"/>
    <mergeCell ref="G78:G79"/>
    <mergeCell ref="I78:I79"/>
    <mergeCell ref="A71:A74"/>
    <mergeCell ref="K71:K74"/>
    <mergeCell ref="K77:R77"/>
    <mergeCell ref="Q61:Q62"/>
    <mergeCell ref="R61:R62"/>
    <mergeCell ref="A63:A66"/>
    <mergeCell ref="K63:K66"/>
    <mergeCell ref="A67:A70"/>
    <mergeCell ref="K67:K70"/>
    <mergeCell ref="H61:H62"/>
    <mergeCell ref="K61:K62"/>
    <mergeCell ref="L61:L62"/>
    <mergeCell ref="M61:M62"/>
    <mergeCell ref="N61:N62"/>
    <mergeCell ref="O61:P61"/>
    <mergeCell ref="I61:I62"/>
    <mergeCell ref="A77:I77"/>
    <mergeCell ref="K60:R60"/>
    <mergeCell ref="A61:A62"/>
    <mergeCell ref="B61:B62"/>
    <mergeCell ref="C61:C62"/>
    <mergeCell ref="D61:D62"/>
    <mergeCell ref="E61:F61"/>
    <mergeCell ref="G61:G62"/>
    <mergeCell ref="A46:A49"/>
    <mergeCell ref="K46:K49"/>
    <mergeCell ref="A50:A53"/>
    <mergeCell ref="K50:K53"/>
    <mergeCell ref="A54:A57"/>
    <mergeCell ref="K54:K57"/>
    <mergeCell ref="A60:I60"/>
    <mergeCell ref="L44:L45"/>
    <mergeCell ref="M44:M45"/>
    <mergeCell ref="N44:N45"/>
    <mergeCell ref="O44:P44"/>
    <mergeCell ref="Q44:Q45"/>
    <mergeCell ref="R44:R45"/>
    <mergeCell ref="K43:R43"/>
    <mergeCell ref="A44:A45"/>
    <mergeCell ref="B44:B45"/>
    <mergeCell ref="C44:C45"/>
    <mergeCell ref="D44:D45"/>
    <mergeCell ref="E44:F44"/>
    <mergeCell ref="G44:G45"/>
    <mergeCell ref="H44:H45"/>
    <mergeCell ref="K44:K45"/>
    <mergeCell ref="I44:I45"/>
    <mergeCell ref="A43:I43"/>
    <mergeCell ref="Q31:Q32"/>
    <mergeCell ref="R31:R32"/>
    <mergeCell ref="A33:A36"/>
    <mergeCell ref="K33:K36"/>
    <mergeCell ref="A37:A40"/>
    <mergeCell ref="K37:K40"/>
    <mergeCell ref="H31:H32"/>
    <mergeCell ref="K31:K32"/>
    <mergeCell ref="L31:L32"/>
    <mergeCell ref="M31:M32"/>
    <mergeCell ref="N31:N32"/>
    <mergeCell ref="O31:P31"/>
    <mergeCell ref="A31:A32"/>
    <mergeCell ref="B31:B32"/>
    <mergeCell ref="C31:C32"/>
    <mergeCell ref="D31:D32"/>
    <mergeCell ref="E31:F31"/>
    <mergeCell ref="G31:G32"/>
    <mergeCell ref="I31:I32"/>
    <mergeCell ref="M22:M23"/>
    <mergeCell ref="N22:O22"/>
    <mergeCell ref="P22:P23"/>
    <mergeCell ref="Q22:Q23"/>
    <mergeCell ref="K30:R30"/>
    <mergeCell ref="K21:Q21"/>
    <mergeCell ref="A22:A23"/>
    <mergeCell ref="B22:B23"/>
    <mergeCell ref="C22:C23"/>
    <mergeCell ref="D22:E22"/>
    <mergeCell ref="F22:F23"/>
    <mergeCell ref="G22:G23"/>
    <mergeCell ref="K22:K23"/>
    <mergeCell ref="L22:L23"/>
    <mergeCell ref="H22:H23"/>
    <mergeCell ref="A21:H21"/>
    <mergeCell ref="A30:I30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  <mergeCell ref="H14:H15"/>
    <mergeCell ref="M5:M6"/>
    <mergeCell ref="N5:O5"/>
    <mergeCell ref="P5:P6"/>
    <mergeCell ref="Q5:Q6"/>
    <mergeCell ref="K13:Q13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  <mergeCell ref="A4:H4"/>
    <mergeCell ref="A13:H13"/>
  </mergeCells>
  <conditionalFormatting sqref="T1:T1048576">
    <cfRule type="cellIs" dxfId="5" priority="5" operator="lessThan">
      <formula>-5</formula>
    </cfRule>
    <cfRule type="cellIs" dxfId="4" priority="6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X95"/>
  <sheetViews>
    <sheetView zoomScaleNormal="100" workbookViewId="0">
      <selection activeCell="X84" sqref="X84:X95"/>
    </sheetView>
  </sheetViews>
  <sheetFormatPr defaultRowHeight="12.75" x14ac:dyDescent="0.2"/>
  <cols>
    <col min="1" max="1" width="15.85546875" style="71" customWidth="1"/>
    <col min="2" max="2" width="15.7109375" style="71" customWidth="1"/>
    <col min="3" max="10" width="11.42578125" style="71" customWidth="1"/>
    <col min="11" max="11" width="11.7109375" style="71" bestFit="1" customWidth="1"/>
    <col min="12" max="12" width="10.140625" style="71" bestFit="1" customWidth="1"/>
    <col min="13" max="13" width="15.85546875" style="31" customWidth="1"/>
    <col min="14" max="14" width="15.7109375" style="31" customWidth="1"/>
    <col min="15" max="22" width="11.42578125" style="31" customWidth="1"/>
    <col min="23" max="23" width="9.140625" style="49"/>
    <col min="24" max="24" width="9.140625" style="76"/>
    <col min="25" max="16384" width="9.140625" style="49"/>
  </cols>
  <sheetData>
    <row r="1" spans="1:23" s="50" customFormat="1" x14ac:dyDescent="0.2">
      <c r="A1" s="22" t="s">
        <v>39</v>
      </c>
      <c r="B1" s="71"/>
      <c r="C1" s="71"/>
      <c r="D1" s="71"/>
      <c r="E1" s="22"/>
      <c r="F1" s="71"/>
      <c r="G1" s="71"/>
      <c r="H1" s="71"/>
      <c r="I1" s="71"/>
      <c r="J1" s="71"/>
      <c r="K1" s="71"/>
      <c r="L1" s="71"/>
      <c r="M1" s="22" t="s">
        <v>39</v>
      </c>
      <c r="N1" s="31"/>
      <c r="O1" s="31"/>
      <c r="P1" s="31"/>
      <c r="Q1" s="31"/>
      <c r="R1" s="31"/>
      <c r="S1" s="31"/>
      <c r="T1" s="31"/>
      <c r="U1" s="31"/>
      <c r="V1" s="31"/>
    </row>
    <row r="2" spans="1:23" ht="15" x14ac:dyDescent="0.25">
      <c r="M2" s="119"/>
      <c r="N2" s="119"/>
      <c r="O2" s="119"/>
    </row>
    <row r="4" spans="1:23" s="50" customFormat="1" x14ac:dyDescent="0.2">
      <c r="A4" s="196" t="s">
        <v>120</v>
      </c>
      <c r="B4" s="196"/>
      <c r="C4" s="196"/>
      <c r="D4" s="196"/>
      <c r="E4" s="196"/>
      <c r="F4" s="196"/>
      <c r="G4" s="196"/>
      <c r="H4" s="196"/>
      <c r="I4" s="196"/>
      <c r="J4" s="196"/>
      <c r="K4" s="71"/>
      <c r="L4" s="71"/>
      <c r="M4" s="196" t="s">
        <v>120</v>
      </c>
      <c r="N4" s="196"/>
      <c r="O4" s="196"/>
      <c r="P4" s="196"/>
      <c r="Q4" s="196"/>
      <c r="R4" s="196"/>
      <c r="S4" s="196"/>
      <c r="T4" s="196"/>
      <c r="U4" s="196"/>
      <c r="V4" s="31"/>
    </row>
    <row r="5" spans="1:23" s="50" customFormat="1" ht="24" customHeight="1" x14ac:dyDescent="0.2">
      <c r="A5" s="233"/>
      <c r="B5" s="217" t="s">
        <v>0</v>
      </c>
      <c r="C5" s="217" t="s">
        <v>13</v>
      </c>
      <c r="D5" s="219" t="s">
        <v>14</v>
      </c>
      <c r="E5" s="220"/>
      <c r="F5" s="219" t="s">
        <v>15</v>
      </c>
      <c r="G5" s="220"/>
      <c r="H5" s="219" t="s">
        <v>18</v>
      </c>
      <c r="I5" s="220"/>
      <c r="J5" s="172" t="s">
        <v>67</v>
      </c>
      <c r="K5" s="71"/>
      <c r="L5" s="71"/>
      <c r="M5" s="235"/>
      <c r="N5" s="231" t="s">
        <v>0</v>
      </c>
      <c r="O5" s="231" t="s">
        <v>13</v>
      </c>
      <c r="P5" s="184" t="s">
        <v>14</v>
      </c>
      <c r="Q5" s="185"/>
      <c r="R5" s="184" t="s">
        <v>15</v>
      </c>
      <c r="S5" s="185"/>
      <c r="T5" s="184" t="s">
        <v>18</v>
      </c>
      <c r="U5" s="185"/>
      <c r="V5" s="31"/>
    </row>
    <row r="6" spans="1:23" s="50" customFormat="1" x14ac:dyDescent="0.2">
      <c r="A6" s="234"/>
      <c r="B6" s="218"/>
      <c r="C6" s="218"/>
      <c r="D6" s="114" t="s">
        <v>5</v>
      </c>
      <c r="E6" s="114" t="s">
        <v>6</v>
      </c>
      <c r="F6" s="114" t="s">
        <v>5</v>
      </c>
      <c r="G6" s="114" t="s">
        <v>6</v>
      </c>
      <c r="H6" s="114" t="s">
        <v>5</v>
      </c>
      <c r="I6" s="114" t="s">
        <v>6</v>
      </c>
      <c r="J6" s="173"/>
      <c r="K6" s="71"/>
      <c r="L6" s="71"/>
      <c r="M6" s="236"/>
      <c r="N6" s="232"/>
      <c r="O6" s="232"/>
      <c r="P6" s="106" t="s">
        <v>5</v>
      </c>
      <c r="Q6" s="106" t="s">
        <v>6</v>
      </c>
      <c r="R6" s="106" t="s">
        <v>5</v>
      </c>
      <c r="S6" s="106" t="s">
        <v>6</v>
      </c>
      <c r="T6" s="106" t="s">
        <v>5</v>
      </c>
      <c r="U6" s="106" t="s">
        <v>6</v>
      </c>
      <c r="V6" s="31"/>
      <c r="W6" s="79"/>
    </row>
    <row r="7" spans="1:23" s="50" customFormat="1" x14ac:dyDescent="0.2">
      <c r="A7" s="25" t="s">
        <v>7</v>
      </c>
      <c r="B7" s="72">
        <v>1555462</v>
      </c>
      <c r="C7" s="72">
        <v>1195150</v>
      </c>
      <c r="D7" s="72">
        <v>62952</v>
      </c>
      <c r="E7" s="72">
        <v>184429</v>
      </c>
      <c r="F7" s="72">
        <v>17417</v>
      </c>
      <c r="G7" s="72">
        <v>78063</v>
      </c>
      <c r="H7" s="72">
        <v>6795</v>
      </c>
      <c r="I7" s="72">
        <v>10657</v>
      </c>
      <c r="J7" s="72">
        <v>2811171</v>
      </c>
      <c r="K7" s="71"/>
      <c r="L7" s="71"/>
      <c r="M7" s="42" t="s">
        <v>7</v>
      </c>
      <c r="N7" s="30">
        <f>B7/$J7*100</f>
        <v>55.331461515503676</v>
      </c>
      <c r="O7" s="30">
        <f t="shared" ref="O7:U10" si="0">C7/$J7*100</f>
        <v>42.514311651621334</v>
      </c>
      <c r="P7" s="30">
        <f t="shared" si="0"/>
        <v>2.2393515015628718</v>
      </c>
      <c r="Q7" s="30">
        <f t="shared" si="0"/>
        <v>6.5605756462342555</v>
      </c>
      <c r="R7" s="30">
        <f t="shared" si="0"/>
        <v>0.61956387569450599</v>
      </c>
      <c r="S7" s="30">
        <f t="shared" si="0"/>
        <v>2.7768855042969638</v>
      </c>
      <c r="T7" s="30">
        <f t="shared" si="0"/>
        <v>0.24171421802515747</v>
      </c>
      <c r="U7" s="30">
        <f t="shared" si="0"/>
        <v>0.37909469043327498</v>
      </c>
      <c r="V7" s="31"/>
    </row>
    <row r="8" spans="1:23" s="50" customFormat="1" x14ac:dyDescent="0.2">
      <c r="A8" s="24" t="s">
        <v>35</v>
      </c>
      <c r="B8" s="72">
        <v>843442</v>
      </c>
      <c r="C8" s="72">
        <v>729291</v>
      </c>
      <c r="D8" s="72">
        <v>14009</v>
      </c>
      <c r="E8" s="72">
        <v>59828</v>
      </c>
      <c r="F8" s="72">
        <v>4137</v>
      </c>
      <c r="G8" s="72">
        <v>32390</v>
      </c>
      <c r="H8" s="72">
        <v>1659</v>
      </c>
      <c r="I8" s="72">
        <v>2127</v>
      </c>
      <c r="J8" s="72">
        <v>1103036</v>
      </c>
      <c r="K8" s="66"/>
      <c r="L8" s="71"/>
      <c r="M8" s="24" t="s">
        <v>35</v>
      </c>
      <c r="N8" s="30">
        <f t="shared" ref="N8:N10" si="1">B8/$J8*100</f>
        <v>76.465500672688833</v>
      </c>
      <c r="O8" s="30">
        <f t="shared" si="0"/>
        <v>66.116699726935479</v>
      </c>
      <c r="P8" s="30">
        <f t="shared" si="0"/>
        <v>1.2700401437487081</v>
      </c>
      <c r="Q8" s="30">
        <f t="shared" si="0"/>
        <v>5.4239390192160544</v>
      </c>
      <c r="R8" s="30">
        <f t="shared" si="0"/>
        <v>0.37505575520653905</v>
      </c>
      <c r="S8" s="30">
        <f t="shared" si="0"/>
        <v>2.9364408777229394</v>
      </c>
      <c r="T8" s="30">
        <f t="shared" si="0"/>
        <v>0.15040306934678468</v>
      </c>
      <c r="U8" s="30">
        <f t="shared" si="0"/>
        <v>0.19283142163991021</v>
      </c>
      <c r="V8" s="31"/>
    </row>
    <row r="9" spans="1:23" s="50" customFormat="1" x14ac:dyDescent="0.2">
      <c r="A9" s="24" t="s">
        <v>36</v>
      </c>
      <c r="B9" s="72">
        <v>41306</v>
      </c>
      <c r="C9" s="72">
        <v>36308</v>
      </c>
      <c r="D9" s="72">
        <v>1599</v>
      </c>
      <c r="E9" s="72">
        <v>1144</v>
      </c>
      <c r="F9" s="72">
        <v>1154</v>
      </c>
      <c r="G9" s="72">
        <v>641</v>
      </c>
      <c r="H9" s="72">
        <v>216</v>
      </c>
      <c r="I9" s="72">
        <v>242</v>
      </c>
      <c r="J9" s="72">
        <v>196318</v>
      </c>
      <c r="K9" s="66"/>
      <c r="L9" s="71"/>
      <c r="M9" s="24" t="s">
        <v>36</v>
      </c>
      <c r="N9" s="30">
        <f t="shared" si="1"/>
        <v>21.040352896830651</v>
      </c>
      <c r="O9" s="30">
        <f t="shared" si="0"/>
        <v>18.494483440132843</v>
      </c>
      <c r="P9" s="30">
        <f t="shared" si="0"/>
        <v>0.81449485019203538</v>
      </c>
      <c r="Q9" s="30">
        <f t="shared" si="0"/>
        <v>0.58272802290161874</v>
      </c>
      <c r="R9" s="30">
        <f t="shared" si="0"/>
        <v>0.58782179932558398</v>
      </c>
      <c r="S9" s="30">
        <f t="shared" si="0"/>
        <v>0.32651106877616931</v>
      </c>
      <c r="T9" s="30">
        <f t="shared" si="0"/>
        <v>0.11002557075764832</v>
      </c>
      <c r="U9" s="30">
        <f t="shared" si="0"/>
        <v>0.12326938945995781</v>
      </c>
      <c r="V9" s="31"/>
    </row>
    <row r="10" spans="1:23" s="50" customFormat="1" x14ac:dyDescent="0.2">
      <c r="A10" s="24" t="s">
        <v>8</v>
      </c>
      <c r="B10" s="72">
        <v>670108</v>
      </c>
      <c r="C10" s="72">
        <v>428998</v>
      </c>
      <c r="D10" s="72">
        <v>47336</v>
      </c>
      <c r="E10" s="72">
        <v>123446</v>
      </c>
      <c r="F10" s="72">
        <v>12116</v>
      </c>
      <c r="G10" s="72">
        <v>45026</v>
      </c>
      <c r="H10" s="72">
        <v>4903</v>
      </c>
      <c r="I10" s="72">
        <v>8283</v>
      </c>
      <c r="J10" s="72">
        <v>1510639</v>
      </c>
      <c r="K10" s="66"/>
      <c r="L10" s="71"/>
      <c r="M10" s="24" t="s">
        <v>8</v>
      </c>
      <c r="N10" s="30">
        <f t="shared" si="1"/>
        <v>44.359241354155429</v>
      </c>
      <c r="O10" s="30">
        <f t="shared" si="0"/>
        <v>28.39844595565188</v>
      </c>
      <c r="P10" s="30">
        <f t="shared" si="0"/>
        <v>3.1335084027355311</v>
      </c>
      <c r="Q10" s="30">
        <f t="shared" si="0"/>
        <v>8.1717736666404086</v>
      </c>
      <c r="R10" s="30">
        <f t="shared" si="0"/>
        <v>0.8020446976411969</v>
      </c>
      <c r="S10" s="30">
        <f t="shared" si="0"/>
        <v>2.9805929808511498</v>
      </c>
      <c r="T10" s="30">
        <f t="shared" si="0"/>
        <v>0.32456463787840772</v>
      </c>
      <c r="U10" s="30">
        <f t="shared" si="0"/>
        <v>0.54831101275685323</v>
      </c>
      <c r="V10" s="31"/>
    </row>
    <row r="11" spans="1:23" s="50" customFormat="1" x14ac:dyDescent="0.2">
      <c r="A11" s="71" t="s">
        <v>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31" t="s">
        <v>16</v>
      </c>
      <c r="N11" s="31"/>
      <c r="O11" s="31"/>
      <c r="P11" s="31"/>
      <c r="Q11" s="31"/>
      <c r="R11" s="31"/>
      <c r="S11" s="31"/>
      <c r="T11" s="31"/>
      <c r="U11" s="31"/>
      <c r="V11" s="31"/>
    </row>
    <row r="14" spans="1:23" s="50" customFormat="1" x14ac:dyDescent="0.2">
      <c r="A14" s="196" t="s">
        <v>121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71"/>
      <c r="L14" s="71"/>
      <c r="M14" s="196" t="s">
        <v>121</v>
      </c>
      <c r="N14" s="196"/>
      <c r="O14" s="196"/>
      <c r="P14" s="196"/>
      <c r="Q14" s="196"/>
      <c r="R14" s="196"/>
      <c r="S14" s="196"/>
      <c r="T14" s="196"/>
      <c r="U14" s="196"/>
      <c r="V14" s="31"/>
    </row>
    <row r="15" spans="1:23" s="50" customFormat="1" ht="24" customHeight="1" x14ac:dyDescent="0.2">
      <c r="A15" s="233"/>
      <c r="B15" s="217" t="s">
        <v>0</v>
      </c>
      <c r="C15" s="217" t="s">
        <v>13</v>
      </c>
      <c r="D15" s="219" t="s">
        <v>14</v>
      </c>
      <c r="E15" s="220"/>
      <c r="F15" s="219" t="s">
        <v>15</v>
      </c>
      <c r="G15" s="220"/>
      <c r="H15" s="219" t="s">
        <v>18</v>
      </c>
      <c r="I15" s="220"/>
      <c r="J15" s="172" t="s">
        <v>67</v>
      </c>
      <c r="K15" s="71"/>
      <c r="L15" s="71"/>
      <c r="M15" s="235"/>
      <c r="N15" s="231" t="s">
        <v>0</v>
      </c>
      <c r="O15" s="231" t="s">
        <v>13</v>
      </c>
      <c r="P15" s="184" t="s">
        <v>14</v>
      </c>
      <c r="Q15" s="185"/>
      <c r="R15" s="184" t="s">
        <v>15</v>
      </c>
      <c r="S15" s="185"/>
      <c r="T15" s="184" t="s">
        <v>18</v>
      </c>
      <c r="U15" s="185"/>
      <c r="V15" s="31"/>
    </row>
    <row r="16" spans="1:23" s="50" customFormat="1" x14ac:dyDescent="0.2">
      <c r="A16" s="234"/>
      <c r="B16" s="218"/>
      <c r="C16" s="218"/>
      <c r="D16" s="114" t="s">
        <v>5</v>
      </c>
      <c r="E16" s="114" t="s">
        <v>6</v>
      </c>
      <c r="F16" s="114" t="s">
        <v>5</v>
      </c>
      <c r="G16" s="114" t="s">
        <v>6</v>
      </c>
      <c r="H16" s="114" t="s">
        <v>5</v>
      </c>
      <c r="I16" s="114" t="s">
        <v>6</v>
      </c>
      <c r="J16" s="173"/>
      <c r="K16" s="71"/>
      <c r="L16" s="71"/>
      <c r="M16" s="236"/>
      <c r="N16" s="232"/>
      <c r="O16" s="232"/>
      <c r="P16" s="106" t="s">
        <v>5</v>
      </c>
      <c r="Q16" s="106" t="s">
        <v>6</v>
      </c>
      <c r="R16" s="106" t="s">
        <v>5</v>
      </c>
      <c r="S16" s="106" t="s">
        <v>6</v>
      </c>
      <c r="T16" s="106" t="s">
        <v>5</v>
      </c>
      <c r="U16" s="106" t="s">
        <v>6</v>
      </c>
      <c r="V16" s="31"/>
      <c r="W16" s="79"/>
    </row>
    <row r="17" spans="1:23" s="50" customFormat="1" x14ac:dyDescent="0.2">
      <c r="A17" s="25" t="s">
        <v>7</v>
      </c>
      <c r="B17" s="72">
        <v>1555462</v>
      </c>
      <c r="C17" s="72">
        <v>1195150</v>
      </c>
      <c r="D17" s="72">
        <v>62952</v>
      </c>
      <c r="E17" s="72">
        <v>184429</v>
      </c>
      <c r="F17" s="72">
        <v>17417</v>
      </c>
      <c r="G17" s="72">
        <v>78063</v>
      </c>
      <c r="H17" s="72">
        <v>6795</v>
      </c>
      <c r="I17" s="72">
        <v>10657</v>
      </c>
      <c r="J17" s="72">
        <v>2811171</v>
      </c>
      <c r="K17" s="71"/>
      <c r="L17" s="71"/>
      <c r="M17" s="42" t="s">
        <v>7</v>
      </c>
      <c r="N17" s="30">
        <f>B17/$J17*100</f>
        <v>55.331461515503676</v>
      </c>
      <c r="O17" s="30">
        <f t="shared" ref="O17:U19" si="2">C17/$J17*100</f>
        <v>42.514311651621334</v>
      </c>
      <c r="P17" s="30">
        <f t="shared" si="2"/>
        <v>2.2393515015628718</v>
      </c>
      <c r="Q17" s="30">
        <f t="shared" si="2"/>
        <v>6.5605756462342555</v>
      </c>
      <c r="R17" s="30">
        <f t="shared" si="2"/>
        <v>0.61956387569450599</v>
      </c>
      <c r="S17" s="30">
        <f t="shared" si="2"/>
        <v>2.7768855042969638</v>
      </c>
      <c r="T17" s="30">
        <f t="shared" si="2"/>
        <v>0.24171421802515747</v>
      </c>
      <c r="U17" s="30">
        <f t="shared" si="2"/>
        <v>0.37909469043327498</v>
      </c>
      <c r="V17" s="31"/>
    </row>
    <row r="18" spans="1:23" s="50" customFormat="1" x14ac:dyDescent="0.2">
      <c r="A18" s="25" t="s">
        <v>29</v>
      </c>
      <c r="B18" s="72">
        <v>619902</v>
      </c>
      <c r="C18" s="72">
        <v>481139</v>
      </c>
      <c r="D18" s="72">
        <v>23737</v>
      </c>
      <c r="E18" s="72">
        <v>70855</v>
      </c>
      <c r="F18" s="72">
        <v>7699</v>
      </c>
      <c r="G18" s="72">
        <v>31544</v>
      </c>
      <c r="H18" s="72">
        <v>1317</v>
      </c>
      <c r="I18" s="72">
        <v>3612</v>
      </c>
      <c r="J18" s="72">
        <v>1195583</v>
      </c>
      <c r="K18" s="71"/>
      <c r="L18" s="71"/>
      <c r="M18" s="42" t="s">
        <v>29</v>
      </c>
      <c r="N18" s="30">
        <f t="shared" ref="N18:N19" si="3">B18/$J18*100</f>
        <v>51.849348811416682</v>
      </c>
      <c r="O18" s="30">
        <f t="shared" si="2"/>
        <v>40.243044606689793</v>
      </c>
      <c r="P18" s="30">
        <f t="shared" si="2"/>
        <v>1.9853912275433827</v>
      </c>
      <c r="Q18" s="30">
        <f t="shared" si="2"/>
        <v>5.9263974144831435</v>
      </c>
      <c r="R18" s="30">
        <f t="shared" si="2"/>
        <v>0.64395361928030093</v>
      </c>
      <c r="S18" s="30">
        <f t="shared" si="2"/>
        <v>2.6383780967109769</v>
      </c>
      <c r="T18" s="30">
        <f t="shared" si="2"/>
        <v>0.11015546390338436</v>
      </c>
      <c r="U18" s="30">
        <f t="shared" si="2"/>
        <v>0.30211202400837078</v>
      </c>
      <c r="V18" s="31"/>
    </row>
    <row r="19" spans="1:23" s="50" customFormat="1" x14ac:dyDescent="0.2">
      <c r="A19" s="25" t="s">
        <v>30</v>
      </c>
      <c r="B19" s="72">
        <v>854219</v>
      </c>
      <c r="C19" s="72">
        <v>645155</v>
      </c>
      <c r="D19" s="72">
        <v>37079</v>
      </c>
      <c r="E19" s="72">
        <v>106628</v>
      </c>
      <c r="F19" s="72">
        <v>9260</v>
      </c>
      <c r="G19" s="72">
        <v>44010</v>
      </c>
      <c r="H19" s="72">
        <v>5270</v>
      </c>
      <c r="I19" s="72">
        <v>6817</v>
      </c>
      <c r="J19" s="72">
        <v>1448213</v>
      </c>
      <c r="K19" s="71"/>
      <c r="L19" s="71"/>
      <c r="M19" s="42" t="s">
        <v>30</v>
      </c>
      <c r="N19" s="30">
        <f t="shared" si="3"/>
        <v>58.984348296832025</v>
      </c>
      <c r="O19" s="30">
        <f t="shared" si="2"/>
        <v>44.548350277203696</v>
      </c>
      <c r="P19" s="30">
        <f t="shared" si="2"/>
        <v>2.5603277970850975</v>
      </c>
      <c r="Q19" s="30">
        <f t="shared" si="2"/>
        <v>7.3627291013131355</v>
      </c>
      <c r="R19" s="30">
        <f t="shared" si="2"/>
        <v>0.63940870576358588</v>
      </c>
      <c r="S19" s="30">
        <f t="shared" si="2"/>
        <v>3.0389176177813622</v>
      </c>
      <c r="T19" s="30">
        <f t="shared" si="2"/>
        <v>0.36389674723262394</v>
      </c>
      <c r="U19" s="30">
        <f t="shared" si="2"/>
        <v>0.47071805045252324</v>
      </c>
      <c r="V19" s="31"/>
    </row>
    <row r="20" spans="1:23" s="50" customFormat="1" x14ac:dyDescent="0.2">
      <c r="A20" s="71" t="s">
        <v>16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31" t="s">
        <v>16</v>
      </c>
      <c r="N20" s="31"/>
      <c r="O20" s="31"/>
      <c r="P20" s="31"/>
      <c r="Q20" s="31"/>
      <c r="R20" s="31"/>
      <c r="S20" s="31"/>
      <c r="T20" s="31"/>
      <c r="U20" s="31"/>
      <c r="V20" s="31"/>
    </row>
    <row r="23" spans="1:23" s="50" customFormat="1" x14ac:dyDescent="0.2">
      <c r="A23" s="196" t="s">
        <v>122</v>
      </c>
      <c r="B23" s="196"/>
      <c r="C23" s="196"/>
      <c r="D23" s="196"/>
      <c r="E23" s="196"/>
      <c r="F23" s="196"/>
      <c r="G23" s="196"/>
      <c r="H23" s="196"/>
      <c r="I23" s="196"/>
      <c r="J23" s="196"/>
      <c r="K23" s="71"/>
      <c r="L23" s="71"/>
      <c r="M23" s="196" t="s">
        <v>122</v>
      </c>
      <c r="N23" s="196"/>
      <c r="O23" s="196"/>
      <c r="P23" s="196"/>
      <c r="Q23" s="196"/>
      <c r="R23" s="196"/>
      <c r="S23" s="196"/>
      <c r="T23" s="196"/>
      <c r="U23" s="196"/>
      <c r="V23" s="31"/>
    </row>
    <row r="24" spans="1:23" s="50" customFormat="1" ht="24" customHeight="1" x14ac:dyDescent="0.2">
      <c r="A24" s="199"/>
      <c r="B24" s="217" t="s">
        <v>0</v>
      </c>
      <c r="C24" s="217" t="s">
        <v>13</v>
      </c>
      <c r="D24" s="219" t="s">
        <v>14</v>
      </c>
      <c r="E24" s="220"/>
      <c r="F24" s="219" t="s">
        <v>15</v>
      </c>
      <c r="G24" s="220"/>
      <c r="H24" s="219" t="s">
        <v>18</v>
      </c>
      <c r="I24" s="220"/>
      <c r="J24" s="172" t="s">
        <v>67</v>
      </c>
      <c r="K24" s="71"/>
      <c r="L24" s="71"/>
      <c r="M24" s="183"/>
      <c r="N24" s="231" t="s">
        <v>0</v>
      </c>
      <c r="O24" s="231" t="s">
        <v>13</v>
      </c>
      <c r="P24" s="184" t="s">
        <v>14</v>
      </c>
      <c r="Q24" s="185"/>
      <c r="R24" s="184" t="s">
        <v>15</v>
      </c>
      <c r="S24" s="185"/>
      <c r="T24" s="184" t="s">
        <v>18</v>
      </c>
      <c r="U24" s="185"/>
      <c r="V24" s="31"/>
    </row>
    <row r="25" spans="1:23" s="50" customFormat="1" x14ac:dyDescent="0.2">
      <c r="A25" s="199"/>
      <c r="B25" s="218"/>
      <c r="C25" s="218"/>
      <c r="D25" s="114" t="s">
        <v>5</v>
      </c>
      <c r="E25" s="114" t="s">
        <v>6</v>
      </c>
      <c r="F25" s="114" t="s">
        <v>5</v>
      </c>
      <c r="G25" s="114" t="s">
        <v>6</v>
      </c>
      <c r="H25" s="114" t="s">
        <v>5</v>
      </c>
      <c r="I25" s="114" t="s">
        <v>6</v>
      </c>
      <c r="J25" s="173"/>
      <c r="K25" s="71"/>
      <c r="L25" s="71"/>
      <c r="M25" s="183"/>
      <c r="N25" s="232"/>
      <c r="O25" s="232"/>
      <c r="P25" s="106" t="s">
        <v>5</v>
      </c>
      <c r="Q25" s="106" t="s">
        <v>6</v>
      </c>
      <c r="R25" s="106" t="s">
        <v>5</v>
      </c>
      <c r="S25" s="106" t="s">
        <v>6</v>
      </c>
      <c r="T25" s="106" t="s">
        <v>5</v>
      </c>
      <c r="U25" s="106" t="s">
        <v>6</v>
      </c>
      <c r="V25" s="31"/>
      <c r="W25" s="79"/>
    </row>
    <row r="26" spans="1:23" s="50" customFormat="1" x14ac:dyDescent="0.2">
      <c r="A26" s="25" t="s">
        <v>7</v>
      </c>
      <c r="B26" s="72">
        <v>1555462</v>
      </c>
      <c r="C26" s="72">
        <v>1195150</v>
      </c>
      <c r="D26" s="72">
        <v>62952</v>
      </c>
      <c r="E26" s="72">
        <v>184429</v>
      </c>
      <c r="F26" s="72">
        <v>17417</v>
      </c>
      <c r="G26" s="72">
        <v>78063</v>
      </c>
      <c r="H26" s="72">
        <v>6795</v>
      </c>
      <c r="I26" s="72">
        <v>10657</v>
      </c>
      <c r="J26" s="72">
        <v>2811171</v>
      </c>
      <c r="K26" s="71"/>
      <c r="L26" s="71"/>
      <c r="M26" s="42" t="s">
        <v>7</v>
      </c>
      <c r="N26" s="30">
        <f>B26/$J26*100</f>
        <v>55.331461515503676</v>
      </c>
      <c r="O26" s="30">
        <f t="shared" ref="O26:U29" si="4">C26/$J26*100</f>
        <v>42.514311651621334</v>
      </c>
      <c r="P26" s="30">
        <f t="shared" si="4"/>
        <v>2.2393515015628718</v>
      </c>
      <c r="Q26" s="30">
        <f t="shared" si="4"/>
        <v>6.5605756462342555</v>
      </c>
      <c r="R26" s="30">
        <f t="shared" si="4"/>
        <v>0.61956387569450599</v>
      </c>
      <c r="S26" s="30">
        <f t="shared" si="4"/>
        <v>2.7768855042969638</v>
      </c>
      <c r="T26" s="30">
        <f t="shared" si="4"/>
        <v>0.24171421802515747</v>
      </c>
      <c r="U26" s="30">
        <f t="shared" si="4"/>
        <v>0.37909469043327498</v>
      </c>
      <c r="V26" s="31"/>
    </row>
    <row r="27" spans="1:23" s="50" customFormat="1" x14ac:dyDescent="0.2">
      <c r="A27" s="25" t="s">
        <v>27</v>
      </c>
      <c r="B27" s="72">
        <v>1281575</v>
      </c>
      <c r="C27" s="72">
        <v>964003</v>
      </c>
      <c r="D27" s="72">
        <v>53679</v>
      </c>
      <c r="E27" s="72">
        <v>167946</v>
      </c>
      <c r="F27" s="72">
        <v>13218</v>
      </c>
      <c r="G27" s="72">
        <v>70760</v>
      </c>
      <c r="H27" s="72">
        <v>5288</v>
      </c>
      <c r="I27" s="72">
        <v>6681</v>
      </c>
      <c r="J27" s="72">
        <v>2137974</v>
      </c>
      <c r="K27" s="71"/>
      <c r="L27" s="71"/>
      <c r="M27" s="42" t="s">
        <v>27</v>
      </c>
      <c r="N27" s="30">
        <f t="shared" ref="N27:N29" si="5">B27/$J27*100</f>
        <v>59.943432427148323</v>
      </c>
      <c r="O27" s="30">
        <f t="shared" si="4"/>
        <v>45.089556748585338</v>
      </c>
      <c r="P27" s="30">
        <f t="shared" si="4"/>
        <v>2.5107414776793355</v>
      </c>
      <c r="Q27" s="30">
        <f t="shared" si="4"/>
        <v>7.855380841862436</v>
      </c>
      <c r="R27" s="30">
        <f t="shared" si="4"/>
        <v>0.6182488655147349</v>
      </c>
      <c r="S27" s="30">
        <f t="shared" si="4"/>
        <v>3.3096754216842674</v>
      </c>
      <c r="T27" s="30">
        <f t="shared" si="4"/>
        <v>0.24733696480873948</v>
      </c>
      <c r="U27" s="30">
        <f t="shared" si="4"/>
        <v>0.31249210701346225</v>
      </c>
      <c r="V27" s="31"/>
    </row>
    <row r="28" spans="1:23" s="50" customFormat="1" x14ac:dyDescent="0.2">
      <c r="A28" s="24" t="s">
        <v>46</v>
      </c>
      <c r="B28" s="72">
        <v>80024</v>
      </c>
      <c r="C28" s="72">
        <v>65692</v>
      </c>
      <c r="D28" s="72">
        <v>3063</v>
      </c>
      <c r="E28" s="72">
        <v>5405</v>
      </c>
      <c r="F28" s="72">
        <v>1299</v>
      </c>
      <c r="G28" s="72">
        <v>2822</v>
      </c>
      <c r="H28" s="72">
        <v>749</v>
      </c>
      <c r="I28" s="72">
        <v>995</v>
      </c>
      <c r="J28" s="72">
        <v>202706</v>
      </c>
      <c r="K28" s="71"/>
      <c r="L28" s="71"/>
      <c r="M28" s="24" t="s">
        <v>46</v>
      </c>
      <c r="N28" s="30">
        <f t="shared" si="5"/>
        <v>39.47786449340424</v>
      </c>
      <c r="O28" s="30">
        <f t="shared" si="4"/>
        <v>32.407526170907616</v>
      </c>
      <c r="P28" s="30">
        <f t="shared" si="4"/>
        <v>1.5110554201651654</v>
      </c>
      <c r="Q28" s="30">
        <f t="shared" si="4"/>
        <v>2.6664232928477696</v>
      </c>
      <c r="R28" s="30">
        <f t="shared" si="4"/>
        <v>0.64082957583889966</v>
      </c>
      <c r="S28" s="30">
        <f t="shared" si="4"/>
        <v>1.392164020798595</v>
      </c>
      <c r="T28" s="30">
        <f t="shared" si="4"/>
        <v>0.36950065612266042</v>
      </c>
      <c r="U28" s="30">
        <f t="shared" si="4"/>
        <v>0.49085868203210564</v>
      </c>
      <c r="V28" s="31"/>
    </row>
    <row r="29" spans="1:23" s="50" customFormat="1" x14ac:dyDescent="0.2">
      <c r="A29" s="25" t="s">
        <v>28</v>
      </c>
      <c r="B29" s="72">
        <v>193429</v>
      </c>
      <c r="C29" s="72">
        <v>165068</v>
      </c>
      <c r="D29" s="72">
        <v>6183</v>
      </c>
      <c r="E29" s="72">
        <v>11071</v>
      </c>
      <c r="F29" s="72">
        <v>2898</v>
      </c>
      <c r="G29" s="72">
        <v>4472</v>
      </c>
      <c r="H29" s="72">
        <v>756</v>
      </c>
      <c r="I29" s="72">
        <v>2980</v>
      </c>
      <c r="J29" s="72">
        <v>468239</v>
      </c>
      <c r="K29" s="71"/>
      <c r="L29" s="71"/>
      <c r="M29" s="42" t="s">
        <v>28</v>
      </c>
      <c r="N29" s="30">
        <f t="shared" si="5"/>
        <v>41.309886617731543</v>
      </c>
      <c r="O29" s="30">
        <f t="shared" si="4"/>
        <v>35.252937068462906</v>
      </c>
      <c r="P29" s="30">
        <f t="shared" si="4"/>
        <v>1.3204794987175352</v>
      </c>
      <c r="Q29" s="30">
        <f t="shared" si="4"/>
        <v>2.3643908345951532</v>
      </c>
      <c r="R29" s="30">
        <f t="shared" si="4"/>
        <v>0.61891469954446343</v>
      </c>
      <c r="S29" s="30">
        <f t="shared" si="4"/>
        <v>0.9550678179305867</v>
      </c>
      <c r="T29" s="30">
        <f t="shared" si="4"/>
        <v>0.16145600857681655</v>
      </c>
      <c r="U29" s="30">
        <f t="shared" si="4"/>
        <v>0.63642712375517629</v>
      </c>
      <c r="V29" s="31"/>
    </row>
    <row r="30" spans="1:23" s="50" customFormat="1" x14ac:dyDescent="0.2">
      <c r="A30" s="71" t="s">
        <v>17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31" t="s">
        <v>17</v>
      </c>
      <c r="N30" s="31"/>
      <c r="O30" s="31"/>
      <c r="P30" s="31"/>
      <c r="Q30" s="31"/>
      <c r="R30" s="31"/>
      <c r="S30" s="31"/>
      <c r="T30" s="31"/>
      <c r="U30" s="31"/>
      <c r="V30" s="31"/>
    </row>
    <row r="33" spans="1:24" ht="12.75" customHeight="1" x14ac:dyDescent="0.2">
      <c r="A33" s="195" t="s">
        <v>123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M33" s="195" t="s">
        <v>123</v>
      </c>
      <c r="N33" s="196"/>
      <c r="O33" s="196"/>
      <c r="P33" s="196"/>
      <c r="Q33" s="196"/>
      <c r="R33" s="196"/>
      <c r="S33" s="196"/>
      <c r="T33" s="196"/>
      <c r="U33" s="196"/>
      <c r="V33" s="196"/>
    </row>
    <row r="34" spans="1:24" ht="24" customHeight="1" x14ac:dyDescent="0.2">
      <c r="A34" s="215" t="s">
        <v>31</v>
      </c>
      <c r="B34" s="155" t="s">
        <v>37</v>
      </c>
      <c r="C34" s="217" t="s">
        <v>0</v>
      </c>
      <c r="D34" s="217" t="s">
        <v>13</v>
      </c>
      <c r="E34" s="219" t="s">
        <v>14</v>
      </c>
      <c r="F34" s="220"/>
      <c r="G34" s="219" t="s">
        <v>15</v>
      </c>
      <c r="H34" s="220"/>
      <c r="I34" s="219" t="s">
        <v>18</v>
      </c>
      <c r="J34" s="220"/>
      <c r="K34" s="172" t="s">
        <v>67</v>
      </c>
      <c r="M34" s="189" t="s">
        <v>31</v>
      </c>
      <c r="N34" s="155" t="s">
        <v>37</v>
      </c>
      <c r="O34" s="231" t="s">
        <v>0</v>
      </c>
      <c r="P34" s="231" t="s">
        <v>13</v>
      </c>
      <c r="Q34" s="184" t="s">
        <v>14</v>
      </c>
      <c r="R34" s="185"/>
      <c r="S34" s="184" t="s">
        <v>15</v>
      </c>
      <c r="T34" s="185"/>
      <c r="U34" s="184" t="s">
        <v>18</v>
      </c>
      <c r="V34" s="185"/>
    </row>
    <row r="35" spans="1:24" x14ac:dyDescent="0.2">
      <c r="A35" s="216"/>
      <c r="B35" s="156"/>
      <c r="C35" s="218"/>
      <c r="D35" s="218"/>
      <c r="E35" s="114" t="s">
        <v>5</v>
      </c>
      <c r="F35" s="114" t="s">
        <v>6</v>
      </c>
      <c r="G35" s="114" t="s">
        <v>5</v>
      </c>
      <c r="H35" s="114" t="s">
        <v>6</v>
      </c>
      <c r="I35" s="114" t="s">
        <v>5</v>
      </c>
      <c r="J35" s="114" t="s">
        <v>6</v>
      </c>
      <c r="K35" s="173"/>
      <c r="M35" s="190"/>
      <c r="N35" s="156"/>
      <c r="O35" s="232"/>
      <c r="P35" s="232"/>
      <c r="Q35" s="106" t="s">
        <v>5</v>
      </c>
      <c r="R35" s="106" t="s">
        <v>6</v>
      </c>
      <c r="S35" s="106" t="s">
        <v>5</v>
      </c>
      <c r="T35" s="106" t="s">
        <v>6</v>
      </c>
      <c r="U35" s="106" t="s">
        <v>5</v>
      </c>
      <c r="V35" s="106" t="s">
        <v>6</v>
      </c>
    </row>
    <row r="36" spans="1:24" ht="15" customHeight="1" x14ac:dyDescent="0.2">
      <c r="A36" s="203" t="s">
        <v>29</v>
      </c>
      <c r="B36" s="27"/>
      <c r="C36" s="110"/>
      <c r="D36" s="72"/>
      <c r="F36" s="72"/>
      <c r="G36" s="114"/>
      <c r="H36" s="114"/>
      <c r="I36" s="114"/>
      <c r="J36" s="114"/>
      <c r="K36" s="72"/>
      <c r="M36" s="186" t="s">
        <v>29</v>
      </c>
      <c r="N36" s="34"/>
      <c r="O36" s="121"/>
      <c r="P36" s="121"/>
      <c r="Q36" s="121"/>
      <c r="R36" s="121"/>
      <c r="S36" s="121"/>
      <c r="T36" s="121"/>
      <c r="U36" s="121"/>
      <c r="V36" s="121"/>
    </row>
    <row r="37" spans="1:24" x14ac:dyDescent="0.2">
      <c r="A37" s="204"/>
      <c r="B37" s="25" t="s">
        <v>27</v>
      </c>
      <c r="C37" s="72">
        <v>507435</v>
      </c>
      <c r="D37" s="72">
        <v>387020</v>
      </c>
      <c r="E37" s="72">
        <v>20207</v>
      </c>
      <c r="F37" s="72">
        <v>63761</v>
      </c>
      <c r="G37" s="72">
        <v>5505</v>
      </c>
      <c r="H37" s="72">
        <v>27899</v>
      </c>
      <c r="I37" s="72">
        <v>961</v>
      </c>
      <c r="J37" s="72">
        <v>2082</v>
      </c>
      <c r="K37" s="72">
        <v>913843</v>
      </c>
      <c r="M37" s="187"/>
      <c r="N37" s="42" t="s">
        <v>27</v>
      </c>
      <c r="O37" s="121">
        <f t="shared" ref="O37:V43" si="6">C37/$K37*100</f>
        <v>55.527590625523203</v>
      </c>
      <c r="P37" s="121">
        <f t="shared" si="6"/>
        <v>42.350819560909258</v>
      </c>
      <c r="Q37" s="121">
        <f t="shared" si="6"/>
        <v>2.2112113349886142</v>
      </c>
      <c r="R37" s="121">
        <f t="shared" si="6"/>
        <v>6.9772378844068399</v>
      </c>
      <c r="S37" s="121">
        <f t="shared" si="6"/>
        <v>0.60240106889257783</v>
      </c>
      <c r="T37" s="121">
        <f t="shared" si="6"/>
        <v>3.0529314116319761</v>
      </c>
      <c r="U37" s="121">
        <f t="shared" si="6"/>
        <v>0.10516029558687871</v>
      </c>
      <c r="V37" s="121">
        <f t="shared" si="6"/>
        <v>0.22782906910705666</v>
      </c>
      <c r="X37" s="77"/>
    </row>
    <row r="38" spans="1:24" x14ac:dyDescent="0.2">
      <c r="A38" s="204"/>
      <c r="B38" s="24" t="s">
        <v>46</v>
      </c>
      <c r="C38" s="72">
        <v>35265</v>
      </c>
      <c r="D38" s="72">
        <v>28676</v>
      </c>
      <c r="E38" s="72">
        <v>1319</v>
      </c>
      <c r="F38" s="72">
        <v>2540</v>
      </c>
      <c r="G38" s="72">
        <v>646</v>
      </c>
      <c r="H38" s="72">
        <v>1526</v>
      </c>
      <c r="I38" s="72">
        <v>163</v>
      </c>
      <c r="J38" s="72">
        <v>394</v>
      </c>
      <c r="K38" s="72">
        <v>93708</v>
      </c>
      <c r="M38" s="187"/>
      <c r="N38" s="24" t="s">
        <v>46</v>
      </c>
      <c r="O38" s="121">
        <f t="shared" si="6"/>
        <v>37.632859521065434</v>
      </c>
      <c r="P38" s="121">
        <f t="shared" si="6"/>
        <v>30.60144277969864</v>
      </c>
      <c r="Q38" s="121">
        <f t="shared" si="6"/>
        <v>1.4075639219703762</v>
      </c>
      <c r="R38" s="121">
        <f t="shared" si="6"/>
        <v>2.7105476586844239</v>
      </c>
      <c r="S38" s="121">
        <f t="shared" si="6"/>
        <v>0.68937550689375504</v>
      </c>
      <c r="T38" s="121">
        <f t="shared" si="6"/>
        <v>1.6284628847056817</v>
      </c>
      <c r="U38" s="121">
        <f t="shared" si="6"/>
        <v>0.17394459384470909</v>
      </c>
      <c r="V38" s="121">
        <f t="shared" si="6"/>
        <v>0.42045503052033978</v>
      </c>
      <c r="X38" s="77"/>
    </row>
    <row r="39" spans="1:24" x14ac:dyDescent="0.2">
      <c r="A39" s="204"/>
      <c r="B39" s="25" t="s">
        <v>28</v>
      </c>
      <c r="C39" s="72">
        <v>76994</v>
      </c>
      <c r="D39" s="72">
        <v>65258</v>
      </c>
      <c r="E39" s="72">
        <v>2197</v>
      </c>
      <c r="F39" s="72">
        <v>4549</v>
      </c>
      <c r="G39" s="72">
        <v>1545</v>
      </c>
      <c r="H39" s="72">
        <v>2115</v>
      </c>
      <c r="I39" s="72">
        <v>193</v>
      </c>
      <c r="J39" s="72">
        <v>1136</v>
      </c>
      <c r="K39" s="72">
        <v>187002</v>
      </c>
      <c r="M39" s="187"/>
      <c r="N39" s="42" t="s">
        <v>28</v>
      </c>
      <c r="O39" s="121">
        <f t="shared" si="6"/>
        <v>41.172821681051545</v>
      </c>
      <c r="P39" s="121">
        <f t="shared" si="6"/>
        <v>34.896952973764989</v>
      </c>
      <c r="Q39" s="121">
        <f t="shared" si="6"/>
        <v>1.174853744879734</v>
      </c>
      <c r="R39" s="121">
        <f t="shared" si="6"/>
        <v>2.4325943038042372</v>
      </c>
      <c r="S39" s="121">
        <f t="shared" si="6"/>
        <v>0.8261943722527032</v>
      </c>
      <c r="T39" s="121">
        <f t="shared" si="6"/>
        <v>1.1310039464818558</v>
      </c>
      <c r="U39" s="121">
        <f t="shared" si="6"/>
        <v>0.10320745232671308</v>
      </c>
      <c r="V39" s="121">
        <f t="shared" si="6"/>
        <v>0.60748013390231115</v>
      </c>
      <c r="X39" s="77"/>
    </row>
    <row r="40" spans="1:24" ht="15" customHeight="1" x14ac:dyDescent="0.25">
      <c r="A40" s="203" t="s">
        <v>30</v>
      </c>
      <c r="B40" s="43"/>
      <c r="C40" s="119"/>
      <c r="D40" s="72"/>
      <c r="E40" s="72"/>
      <c r="F40" s="72"/>
      <c r="G40" s="72"/>
      <c r="H40" s="72"/>
      <c r="I40" s="72"/>
      <c r="J40" s="72"/>
      <c r="K40" s="72"/>
      <c r="M40" s="186" t="s">
        <v>30</v>
      </c>
      <c r="N40" s="91"/>
      <c r="O40" s="121"/>
      <c r="P40" s="121"/>
      <c r="Q40" s="121"/>
      <c r="R40" s="121"/>
      <c r="S40" s="121"/>
      <c r="T40" s="121"/>
      <c r="U40" s="121"/>
      <c r="V40" s="121"/>
      <c r="X40" s="77"/>
    </row>
    <row r="41" spans="1:24" x14ac:dyDescent="0.2">
      <c r="A41" s="204"/>
      <c r="B41" s="25" t="s">
        <v>27</v>
      </c>
      <c r="C41" s="72">
        <v>716807</v>
      </c>
      <c r="D41" s="72">
        <v>530244</v>
      </c>
      <c r="E41" s="72">
        <v>31759</v>
      </c>
      <c r="F41" s="72">
        <v>98135</v>
      </c>
      <c r="G41" s="72">
        <v>7383</v>
      </c>
      <c r="H41" s="72">
        <v>40669</v>
      </c>
      <c r="I41" s="72">
        <v>4174</v>
      </c>
      <c r="J41" s="72">
        <v>4443</v>
      </c>
      <c r="K41" s="72">
        <v>1110829</v>
      </c>
      <c r="M41" s="187"/>
      <c r="N41" s="42" t="s">
        <v>27</v>
      </c>
      <c r="O41" s="121">
        <f t="shared" si="6"/>
        <v>64.529013916633431</v>
      </c>
      <c r="P41" s="121">
        <f t="shared" si="6"/>
        <v>47.734079682831471</v>
      </c>
      <c r="Q41" s="121">
        <f t="shared" si="6"/>
        <v>2.8590359092173503</v>
      </c>
      <c r="R41" s="121">
        <f t="shared" si="6"/>
        <v>8.8343930523960026</v>
      </c>
      <c r="S41" s="121">
        <f t="shared" si="6"/>
        <v>0.66463875177907672</v>
      </c>
      <c r="T41" s="121">
        <f t="shared" si="6"/>
        <v>3.6611395633351309</v>
      </c>
      <c r="U41" s="121">
        <f t="shared" si="6"/>
        <v>0.37575540429715104</v>
      </c>
      <c r="V41" s="121">
        <f t="shared" si="6"/>
        <v>0.39997155277725011</v>
      </c>
      <c r="X41" s="77"/>
    </row>
    <row r="42" spans="1:24" x14ac:dyDescent="0.2">
      <c r="A42" s="204"/>
      <c r="B42" s="24" t="s">
        <v>46</v>
      </c>
      <c r="C42" s="72">
        <v>34884</v>
      </c>
      <c r="D42" s="72">
        <v>27972</v>
      </c>
      <c r="E42" s="72">
        <v>1593</v>
      </c>
      <c r="F42" s="72">
        <v>2449</v>
      </c>
      <c r="G42" s="72">
        <v>610</v>
      </c>
      <c r="H42" s="72">
        <v>1123</v>
      </c>
      <c r="I42" s="72">
        <v>555</v>
      </c>
      <c r="J42" s="72">
        <v>581</v>
      </c>
      <c r="K42" s="72">
        <v>88516</v>
      </c>
      <c r="M42" s="187"/>
      <c r="N42" s="24" t="s">
        <v>46</v>
      </c>
      <c r="O42" s="121">
        <f t="shared" si="6"/>
        <v>39.409824212571735</v>
      </c>
      <c r="P42" s="121">
        <f t="shared" si="6"/>
        <v>31.601066473857838</v>
      </c>
      <c r="Q42" s="121">
        <f t="shared" si="6"/>
        <v>1.7996746350942203</v>
      </c>
      <c r="R42" s="121">
        <f t="shared" si="6"/>
        <v>2.7667314383840207</v>
      </c>
      <c r="S42" s="121">
        <f t="shared" si="6"/>
        <v>0.68914094626960098</v>
      </c>
      <c r="T42" s="121">
        <f t="shared" si="6"/>
        <v>1.2686971846897737</v>
      </c>
      <c r="U42" s="121">
        <f t="shared" si="6"/>
        <v>0.62700528717971893</v>
      </c>
      <c r="V42" s="121">
        <f t="shared" si="6"/>
        <v>0.65637850784039042</v>
      </c>
      <c r="X42" s="77"/>
    </row>
    <row r="43" spans="1:24" x14ac:dyDescent="0.2">
      <c r="A43" s="207"/>
      <c r="B43" s="25" t="s">
        <v>28</v>
      </c>
      <c r="C43" s="72">
        <v>102330</v>
      </c>
      <c r="D43" s="72">
        <v>86765</v>
      </c>
      <c r="E43" s="72">
        <v>3712</v>
      </c>
      <c r="F43" s="72">
        <v>6041</v>
      </c>
      <c r="G43" s="72">
        <v>1267</v>
      </c>
      <c r="H43" s="72">
        <v>2213</v>
      </c>
      <c r="I43" s="72">
        <v>538</v>
      </c>
      <c r="J43" s="72">
        <v>1794</v>
      </c>
      <c r="K43" s="72">
        <v>247895</v>
      </c>
      <c r="M43" s="188"/>
      <c r="N43" s="42" t="s">
        <v>28</v>
      </c>
      <c r="O43" s="121">
        <f t="shared" si="6"/>
        <v>41.279574013191066</v>
      </c>
      <c r="P43" s="121">
        <f t="shared" si="6"/>
        <v>35.000705944048896</v>
      </c>
      <c r="Q43" s="121">
        <f t="shared" si="6"/>
        <v>1.4974081768490692</v>
      </c>
      <c r="R43" s="121">
        <f t="shared" si="6"/>
        <v>2.4369188567740374</v>
      </c>
      <c r="S43" s="121">
        <f t="shared" si="6"/>
        <v>0.5111034913975675</v>
      </c>
      <c r="T43" s="121">
        <f t="shared" si="6"/>
        <v>0.89271667439843483</v>
      </c>
      <c r="U43" s="121">
        <f t="shared" si="6"/>
        <v>0.21702737045926701</v>
      </c>
      <c r="V43" s="121">
        <f t="shared" si="6"/>
        <v>0.72369349926380122</v>
      </c>
      <c r="X43" s="77"/>
    </row>
    <row r="44" spans="1:24" x14ac:dyDescent="0.2">
      <c r="K44" s="71">
        <f>SUM(K37:K43)</f>
        <v>2641793</v>
      </c>
    </row>
    <row r="46" spans="1:24" ht="12.75" customHeight="1" x14ac:dyDescent="0.2">
      <c r="A46" s="195" t="s">
        <v>124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M46" s="195" t="s">
        <v>124</v>
      </c>
      <c r="N46" s="196"/>
      <c r="O46" s="196"/>
      <c r="P46" s="196"/>
      <c r="Q46" s="196"/>
      <c r="R46" s="196"/>
      <c r="S46" s="196"/>
      <c r="T46" s="196"/>
      <c r="U46" s="196"/>
      <c r="V46" s="196"/>
    </row>
    <row r="47" spans="1:24" ht="24" customHeight="1" x14ac:dyDescent="0.2">
      <c r="A47" s="155" t="s">
        <v>37</v>
      </c>
      <c r="B47" s="215" t="s">
        <v>10</v>
      </c>
      <c r="C47" s="217" t="s">
        <v>0</v>
      </c>
      <c r="D47" s="217" t="s">
        <v>13</v>
      </c>
      <c r="E47" s="219" t="s">
        <v>14</v>
      </c>
      <c r="F47" s="220"/>
      <c r="G47" s="219" t="s">
        <v>15</v>
      </c>
      <c r="H47" s="220"/>
      <c r="I47" s="219" t="s">
        <v>18</v>
      </c>
      <c r="J47" s="220"/>
      <c r="K47" s="172" t="s">
        <v>67</v>
      </c>
      <c r="M47" s="155" t="s">
        <v>37</v>
      </c>
      <c r="N47" s="189" t="s">
        <v>10</v>
      </c>
      <c r="O47" s="231" t="s">
        <v>0</v>
      </c>
      <c r="P47" s="231" t="s">
        <v>13</v>
      </c>
      <c r="Q47" s="184" t="s">
        <v>14</v>
      </c>
      <c r="R47" s="185"/>
      <c r="S47" s="184" t="s">
        <v>15</v>
      </c>
      <c r="T47" s="185"/>
      <c r="U47" s="184" t="s">
        <v>18</v>
      </c>
      <c r="V47" s="185"/>
    </row>
    <row r="48" spans="1:24" x14ac:dyDescent="0.2">
      <c r="A48" s="156"/>
      <c r="B48" s="216"/>
      <c r="C48" s="218"/>
      <c r="D48" s="218"/>
      <c r="E48" s="114" t="s">
        <v>5</v>
      </c>
      <c r="F48" s="114" t="s">
        <v>6</v>
      </c>
      <c r="G48" s="114" t="s">
        <v>5</v>
      </c>
      <c r="H48" s="114" t="s">
        <v>6</v>
      </c>
      <c r="I48" s="114" t="s">
        <v>5</v>
      </c>
      <c r="J48" s="114" t="s">
        <v>6</v>
      </c>
      <c r="K48" s="173"/>
      <c r="M48" s="156"/>
      <c r="N48" s="190"/>
      <c r="O48" s="232"/>
      <c r="P48" s="232"/>
      <c r="Q48" s="106" t="s">
        <v>5</v>
      </c>
      <c r="R48" s="106" t="s">
        <v>6</v>
      </c>
      <c r="S48" s="106" t="s">
        <v>5</v>
      </c>
      <c r="T48" s="106" t="s">
        <v>6</v>
      </c>
      <c r="U48" s="106" t="s">
        <v>5</v>
      </c>
      <c r="V48" s="106" t="s">
        <v>6</v>
      </c>
    </row>
    <row r="49" spans="1:24" x14ac:dyDescent="0.2">
      <c r="A49" s="221" t="s">
        <v>27</v>
      </c>
      <c r="B49" s="25"/>
      <c r="C49" s="72"/>
      <c r="D49" s="72"/>
      <c r="E49" s="72"/>
      <c r="F49" s="72"/>
      <c r="G49" s="72"/>
      <c r="H49" s="72"/>
      <c r="I49" s="72"/>
      <c r="J49" s="72"/>
      <c r="K49" s="72"/>
      <c r="M49" s="191" t="s">
        <v>27</v>
      </c>
      <c r="N49" s="42"/>
      <c r="O49" s="30"/>
      <c r="P49" s="30"/>
      <c r="Q49" s="30"/>
      <c r="R49" s="30"/>
      <c r="S49" s="30"/>
      <c r="T49" s="30"/>
      <c r="U49" s="30"/>
      <c r="V49" s="30"/>
    </row>
    <row r="50" spans="1:24" x14ac:dyDescent="0.2">
      <c r="A50" s="222"/>
      <c r="B50" s="24" t="s">
        <v>35</v>
      </c>
      <c r="C50" s="72">
        <v>734096</v>
      </c>
      <c r="D50" s="72">
        <v>629828</v>
      </c>
      <c r="E50" s="72">
        <v>12362</v>
      </c>
      <c r="F50" s="72">
        <v>55279</v>
      </c>
      <c r="G50" s="72">
        <v>3531</v>
      </c>
      <c r="H50" s="72">
        <v>30257</v>
      </c>
      <c r="I50" s="72">
        <v>1328</v>
      </c>
      <c r="J50" s="72">
        <v>1510</v>
      </c>
      <c r="K50" s="72">
        <v>909627</v>
      </c>
      <c r="M50" s="192"/>
      <c r="N50" s="24" t="s">
        <v>35</v>
      </c>
      <c r="O50" s="30">
        <f>C50/$K50*100</f>
        <v>80.702969458910076</v>
      </c>
      <c r="P50" s="30">
        <f t="shared" ref="P50:V60" si="7">D50/$K50*100</f>
        <v>69.240249025149865</v>
      </c>
      <c r="Q50" s="30">
        <f t="shared" si="7"/>
        <v>1.3590185867393998</v>
      </c>
      <c r="R50" s="30">
        <f t="shared" si="7"/>
        <v>6.0771063303969646</v>
      </c>
      <c r="S50" s="30">
        <f t="shared" si="7"/>
        <v>0.38818108961145614</v>
      </c>
      <c r="T50" s="30">
        <f t="shared" si="7"/>
        <v>3.3263084758917665</v>
      </c>
      <c r="U50" s="30">
        <f t="shared" si="7"/>
        <v>0.14599390739281046</v>
      </c>
      <c r="V50" s="30">
        <f t="shared" si="7"/>
        <v>0.16600210855658418</v>
      </c>
      <c r="X50" s="77"/>
    </row>
    <row r="51" spans="1:24" x14ac:dyDescent="0.2">
      <c r="A51" s="222"/>
      <c r="B51" s="24" t="s">
        <v>36</v>
      </c>
      <c r="C51" s="72">
        <v>8794</v>
      </c>
      <c r="D51" s="72">
        <v>7394</v>
      </c>
      <c r="E51" s="72">
        <v>731</v>
      </c>
      <c r="F51" s="72">
        <v>193</v>
      </c>
      <c r="G51" s="72">
        <v>145</v>
      </c>
      <c r="H51" s="72">
        <v>128</v>
      </c>
      <c r="I51" s="72">
        <v>123</v>
      </c>
      <c r="J51" s="72">
        <v>80</v>
      </c>
      <c r="K51" s="72">
        <v>69058</v>
      </c>
      <c r="M51" s="192"/>
      <c r="N51" s="24" t="s">
        <v>36</v>
      </c>
      <c r="O51" s="30">
        <f t="shared" ref="O51:O60" si="8">C51/$K51*100</f>
        <v>12.734223406412001</v>
      </c>
      <c r="P51" s="30">
        <f t="shared" si="7"/>
        <v>10.70694199079035</v>
      </c>
      <c r="Q51" s="30">
        <f t="shared" si="7"/>
        <v>1.0585305105853051</v>
      </c>
      <c r="R51" s="30">
        <f t="shared" si="7"/>
        <v>0.27947522372498479</v>
      </c>
      <c r="S51" s="30">
        <f t="shared" si="7"/>
        <v>0.20996843233224244</v>
      </c>
      <c r="T51" s="30">
        <f t="shared" si="7"/>
        <v>0.18535144371397957</v>
      </c>
      <c r="U51" s="30">
        <f t="shared" si="7"/>
        <v>0.17811115294390223</v>
      </c>
      <c r="V51" s="30">
        <f t="shared" si="7"/>
        <v>0.11584465232123721</v>
      </c>
      <c r="X51" s="77"/>
    </row>
    <row r="52" spans="1:24" x14ac:dyDescent="0.2">
      <c r="A52" s="223"/>
      <c r="B52" s="24" t="s">
        <v>8</v>
      </c>
      <c r="C52" s="72">
        <v>538650</v>
      </c>
      <c r="D52" s="72">
        <v>326775</v>
      </c>
      <c r="E52" s="72">
        <v>40582</v>
      </c>
      <c r="F52" s="72">
        <v>112470</v>
      </c>
      <c r="G52" s="72">
        <v>9540</v>
      </c>
      <c r="H52" s="72">
        <v>40373</v>
      </c>
      <c r="I52" s="72">
        <v>3822</v>
      </c>
      <c r="J52" s="72">
        <v>5088</v>
      </c>
      <c r="K52" s="72">
        <v>1159174</v>
      </c>
      <c r="M52" s="193"/>
      <c r="N52" s="24" t="s">
        <v>8</v>
      </c>
      <c r="O52" s="30">
        <f t="shared" si="8"/>
        <v>46.468433556998349</v>
      </c>
      <c r="P52" s="30">
        <f t="shared" si="7"/>
        <v>28.190332081292368</v>
      </c>
      <c r="Q52" s="30">
        <f t="shared" si="7"/>
        <v>3.50094118743174</v>
      </c>
      <c r="R52" s="30">
        <f t="shared" si="7"/>
        <v>9.7025985745021881</v>
      </c>
      <c r="S52" s="30">
        <f t="shared" si="7"/>
        <v>0.82299982573798247</v>
      </c>
      <c r="T52" s="30">
        <f t="shared" si="7"/>
        <v>3.4829111073919878</v>
      </c>
      <c r="U52" s="30">
        <f t="shared" si="7"/>
        <v>0.32971754024848732</v>
      </c>
      <c r="V52" s="30">
        <f t="shared" si="7"/>
        <v>0.43893324039359055</v>
      </c>
      <c r="X52" s="77"/>
    </row>
    <row r="53" spans="1:24" x14ac:dyDescent="0.2">
      <c r="A53" s="203" t="s">
        <v>46</v>
      </c>
      <c r="B53" s="25"/>
      <c r="C53" s="72"/>
      <c r="D53" s="72"/>
      <c r="E53" s="72"/>
      <c r="F53" s="72"/>
      <c r="G53" s="72"/>
      <c r="H53" s="72"/>
      <c r="I53" s="72"/>
      <c r="J53" s="72"/>
      <c r="K53" s="72"/>
      <c r="M53" s="186" t="s">
        <v>46</v>
      </c>
      <c r="N53" s="42"/>
      <c r="O53" s="30"/>
      <c r="P53" s="30"/>
      <c r="Q53" s="30"/>
      <c r="R53" s="30"/>
      <c r="S53" s="30"/>
      <c r="T53" s="30"/>
      <c r="U53" s="30"/>
      <c r="V53" s="30"/>
      <c r="X53" s="77"/>
    </row>
    <row r="54" spans="1:24" x14ac:dyDescent="0.2">
      <c r="A54" s="204"/>
      <c r="B54" s="24" t="s">
        <v>35</v>
      </c>
      <c r="C54" s="72">
        <v>41675</v>
      </c>
      <c r="D54" s="72">
        <v>37193</v>
      </c>
      <c r="E54" s="72">
        <v>675</v>
      </c>
      <c r="F54" s="72">
        <v>1958</v>
      </c>
      <c r="G54" s="72">
        <v>252</v>
      </c>
      <c r="H54" s="72">
        <v>1239</v>
      </c>
      <c r="I54" s="72">
        <v>177</v>
      </c>
      <c r="J54" s="72">
        <v>181</v>
      </c>
      <c r="K54" s="72">
        <v>73822</v>
      </c>
      <c r="M54" s="187"/>
      <c r="N54" s="24" t="s">
        <v>35</v>
      </c>
      <c r="O54" s="30">
        <f t="shared" si="8"/>
        <v>56.453360786757337</v>
      </c>
      <c r="P54" s="30">
        <f t="shared" si="7"/>
        <v>50.381999945815615</v>
      </c>
      <c r="Q54" s="30">
        <f t="shared" si="7"/>
        <v>0.91436157243098259</v>
      </c>
      <c r="R54" s="30">
        <f t="shared" si="7"/>
        <v>2.6523258649183168</v>
      </c>
      <c r="S54" s="30">
        <f t="shared" si="7"/>
        <v>0.34136165370756688</v>
      </c>
      <c r="T54" s="30">
        <f t="shared" si="7"/>
        <v>1.6783614640622038</v>
      </c>
      <c r="U54" s="30">
        <f t="shared" si="7"/>
        <v>0.23976592343745765</v>
      </c>
      <c r="V54" s="30">
        <f t="shared" si="7"/>
        <v>0.24518436238519684</v>
      </c>
      <c r="X54" s="77"/>
    </row>
    <row r="55" spans="1:24" x14ac:dyDescent="0.2">
      <c r="A55" s="204"/>
      <c r="B55" s="24" t="s">
        <v>36</v>
      </c>
      <c r="C55" s="72">
        <v>2734</v>
      </c>
      <c r="D55" s="72">
        <v>2197</v>
      </c>
      <c r="E55" s="72">
        <v>162</v>
      </c>
      <c r="F55" s="72">
        <v>82</v>
      </c>
      <c r="G55" s="72">
        <v>169</v>
      </c>
      <c r="H55" s="72">
        <v>63</v>
      </c>
      <c r="I55" s="72">
        <v>32</v>
      </c>
      <c r="J55" s="72">
        <v>29</v>
      </c>
      <c r="K55" s="72">
        <v>21176</v>
      </c>
      <c r="M55" s="187"/>
      <c r="N55" s="24" t="s">
        <v>36</v>
      </c>
      <c r="O55" s="30">
        <f t="shared" si="8"/>
        <v>12.910842463165848</v>
      </c>
      <c r="P55" s="30">
        <f t="shared" si="7"/>
        <v>10.374952776728371</v>
      </c>
      <c r="Q55" s="30">
        <f t="shared" si="7"/>
        <v>0.76501700037778619</v>
      </c>
      <c r="R55" s="30">
        <f t="shared" si="7"/>
        <v>0.38723082735171893</v>
      </c>
      <c r="S55" s="30">
        <f t="shared" si="7"/>
        <v>0.79807329051756715</v>
      </c>
      <c r="T55" s="30">
        <f t="shared" si="7"/>
        <v>0.29750661125802796</v>
      </c>
      <c r="U55" s="30">
        <f t="shared" si="7"/>
        <v>0.1511144692104269</v>
      </c>
      <c r="V55" s="30">
        <f t="shared" si="7"/>
        <v>0.13694748772194937</v>
      </c>
      <c r="X55" s="77"/>
    </row>
    <row r="56" spans="1:24" x14ac:dyDescent="0.2">
      <c r="A56" s="207"/>
      <c r="B56" s="24" t="s">
        <v>8</v>
      </c>
      <c r="C56" s="72">
        <v>35589</v>
      </c>
      <c r="D56" s="72">
        <v>26281</v>
      </c>
      <c r="E56" s="72">
        <v>2224</v>
      </c>
      <c r="F56" s="72">
        <v>3363</v>
      </c>
      <c r="G56" s="72">
        <v>877</v>
      </c>
      <c r="H56" s="72">
        <v>1519</v>
      </c>
      <c r="I56" s="72">
        <v>540</v>
      </c>
      <c r="J56" s="72">
        <v>785</v>
      </c>
      <c r="K56" s="72">
        <v>107640</v>
      </c>
      <c r="M56" s="188"/>
      <c r="N56" s="24" t="s">
        <v>8</v>
      </c>
      <c r="O56" s="30">
        <f t="shared" si="8"/>
        <v>33.06298773690078</v>
      </c>
      <c r="P56" s="30">
        <f t="shared" si="7"/>
        <v>24.415644741731697</v>
      </c>
      <c r="Q56" s="30">
        <f t="shared" si="7"/>
        <v>2.066146413972501</v>
      </c>
      <c r="R56" s="30">
        <f t="shared" si="7"/>
        <v>3.1243032329988853</v>
      </c>
      <c r="S56" s="30">
        <f t="shared" si="7"/>
        <v>0.81475287997027135</v>
      </c>
      <c r="T56" s="30">
        <f t="shared" si="7"/>
        <v>1.4111854329245634</v>
      </c>
      <c r="U56" s="30">
        <f t="shared" si="7"/>
        <v>0.50167224080267558</v>
      </c>
      <c r="V56" s="30">
        <f t="shared" si="7"/>
        <v>0.72928279450018585</v>
      </c>
      <c r="X56" s="77"/>
    </row>
    <row r="57" spans="1:24" x14ac:dyDescent="0.2">
      <c r="A57" s="221" t="s">
        <v>28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M57" s="191" t="s">
        <v>28</v>
      </c>
      <c r="N57" s="30"/>
      <c r="O57" s="30"/>
      <c r="P57" s="30"/>
      <c r="Q57" s="30"/>
      <c r="R57" s="30"/>
      <c r="S57" s="30"/>
      <c r="T57" s="30"/>
      <c r="U57" s="30"/>
      <c r="V57" s="30"/>
      <c r="X57" s="77"/>
    </row>
    <row r="58" spans="1:24" x14ac:dyDescent="0.2">
      <c r="A58" s="222"/>
      <c r="B58" s="24" t="s">
        <v>35</v>
      </c>
      <c r="C58" s="72">
        <v>67460</v>
      </c>
      <c r="D58" s="72">
        <v>62077</v>
      </c>
      <c r="E58" s="72">
        <v>957</v>
      </c>
      <c r="F58" s="72">
        <v>2591</v>
      </c>
      <c r="G58" s="72">
        <v>354</v>
      </c>
      <c r="H58" s="72">
        <v>894</v>
      </c>
      <c r="I58" s="72">
        <v>153</v>
      </c>
      <c r="J58" s="72">
        <v>436</v>
      </c>
      <c r="K58" s="72">
        <v>118694</v>
      </c>
      <c r="M58" s="192"/>
      <c r="N58" s="24" t="s">
        <v>35</v>
      </c>
      <c r="O58" s="30">
        <f t="shared" si="8"/>
        <v>56.83522334743121</v>
      </c>
      <c r="P58" s="30">
        <f t="shared" si="7"/>
        <v>52.300032015097642</v>
      </c>
      <c r="Q58" s="30">
        <f t="shared" si="7"/>
        <v>0.80627495913862535</v>
      </c>
      <c r="R58" s="30">
        <f t="shared" si="7"/>
        <v>2.1829241579186816</v>
      </c>
      <c r="S58" s="30">
        <f t="shared" si="7"/>
        <v>0.2982459096500244</v>
      </c>
      <c r="T58" s="30">
        <f t="shared" si="7"/>
        <v>0.75319729725175666</v>
      </c>
      <c r="U58" s="30">
        <f t="shared" si="7"/>
        <v>0.12890289315382414</v>
      </c>
      <c r="V58" s="30">
        <f t="shared" si="7"/>
        <v>0.36733112035991711</v>
      </c>
      <c r="X58" s="77"/>
    </row>
    <row r="59" spans="1:24" x14ac:dyDescent="0.2">
      <c r="A59" s="222"/>
      <c r="B59" s="24" t="s">
        <v>36</v>
      </c>
      <c r="C59" s="72">
        <v>29690</v>
      </c>
      <c r="D59" s="72">
        <v>26634</v>
      </c>
      <c r="E59" s="72">
        <v>702</v>
      </c>
      <c r="F59" s="72">
        <v>870</v>
      </c>
      <c r="G59" s="72">
        <v>839</v>
      </c>
      <c r="H59" s="72">
        <v>450</v>
      </c>
      <c r="I59" s="72">
        <v>61</v>
      </c>
      <c r="J59" s="72">
        <v>133</v>
      </c>
      <c r="K59" s="72">
        <v>105424</v>
      </c>
      <c r="M59" s="192"/>
      <c r="N59" s="24" t="s">
        <v>36</v>
      </c>
      <c r="O59" s="30">
        <f t="shared" si="8"/>
        <v>28.162467749279102</v>
      </c>
      <c r="P59" s="30">
        <f t="shared" si="7"/>
        <v>25.2636970708757</v>
      </c>
      <c r="Q59" s="30">
        <f t="shared" si="7"/>
        <v>0.66588253149188037</v>
      </c>
      <c r="R59" s="30">
        <f t="shared" si="7"/>
        <v>0.82523903475489446</v>
      </c>
      <c r="S59" s="30">
        <f t="shared" si="7"/>
        <v>0.79583396570040965</v>
      </c>
      <c r="T59" s="30">
        <f t="shared" si="7"/>
        <v>0.42684777659735923</v>
      </c>
      <c r="U59" s="30">
        <f t="shared" si="7"/>
        <v>5.7861587494308697E-2</v>
      </c>
      <c r="V59" s="30">
        <f t="shared" si="7"/>
        <v>0.12615723174988616</v>
      </c>
      <c r="X59" s="77"/>
    </row>
    <row r="60" spans="1:24" x14ac:dyDescent="0.2">
      <c r="A60" s="223"/>
      <c r="B60" s="24" t="s">
        <v>8</v>
      </c>
      <c r="C60" s="72">
        <v>95733</v>
      </c>
      <c r="D60" s="72">
        <v>75831</v>
      </c>
      <c r="E60" s="72">
        <v>4523</v>
      </c>
      <c r="F60" s="72">
        <v>7606</v>
      </c>
      <c r="G60" s="72">
        <v>1699</v>
      </c>
      <c r="H60" s="72">
        <v>3125</v>
      </c>
      <c r="I60" s="72">
        <v>540</v>
      </c>
      <c r="J60" s="72">
        <v>2410</v>
      </c>
      <c r="K60" s="72">
        <v>243129</v>
      </c>
      <c r="M60" s="193"/>
      <c r="N60" s="24" t="s">
        <v>8</v>
      </c>
      <c r="O60" s="30">
        <f t="shared" si="8"/>
        <v>39.375393309724465</v>
      </c>
      <c r="P60" s="30">
        <f t="shared" si="7"/>
        <v>31.189615389361201</v>
      </c>
      <c r="Q60" s="30">
        <f t="shared" si="7"/>
        <v>1.860329290212192</v>
      </c>
      <c r="R60" s="30">
        <f t="shared" si="7"/>
        <v>3.1283804071089834</v>
      </c>
      <c r="S60" s="30">
        <f t="shared" si="7"/>
        <v>0.69880598365476765</v>
      </c>
      <c r="T60" s="30">
        <f t="shared" si="7"/>
        <v>1.285325896951824</v>
      </c>
      <c r="U60" s="30">
        <f t="shared" si="7"/>
        <v>0.22210431499327518</v>
      </c>
      <c r="V60" s="30">
        <f t="shared" si="7"/>
        <v>0.99124333172924661</v>
      </c>
      <c r="X60" s="77"/>
    </row>
    <row r="61" spans="1:24" x14ac:dyDescent="0.2">
      <c r="K61" s="71">
        <f>SUM(K50:K60)</f>
        <v>2807744</v>
      </c>
    </row>
    <row r="63" spans="1:24" ht="12.75" customHeight="1" x14ac:dyDescent="0.2">
      <c r="A63" s="195" t="s">
        <v>125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M63" s="195" t="s">
        <v>125</v>
      </c>
      <c r="N63" s="196"/>
      <c r="O63" s="196"/>
      <c r="P63" s="196"/>
      <c r="Q63" s="196"/>
      <c r="R63" s="196"/>
      <c r="S63" s="196"/>
      <c r="T63" s="196"/>
      <c r="U63" s="196"/>
      <c r="V63" s="196"/>
    </row>
    <row r="64" spans="1:24" ht="24" customHeight="1" x14ac:dyDescent="0.2">
      <c r="A64" s="155" t="s">
        <v>37</v>
      </c>
      <c r="B64" s="215" t="s">
        <v>10</v>
      </c>
      <c r="C64" s="217" t="s">
        <v>0</v>
      </c>
      <c r="D64" s="217" t="s">
        <v>13</v>
      </c>
      <c r="E64" s="219" t="s">
        <v>14</v>
      </c>
      <c r="F64" s="220"/>
      <c r="G64" s="219" t="s">
        <v>15</v>
      </c>
      <c r="H64" s="220"/>
      <c r="I64" s="219" t="s">
        <v>18</v>
      </c>
      <c r="J64" s="220"/>
      <c r="K64" s="172" t="s">
        <v>67</v>
      </c>
      <c r="M64" s="155" t="s">
        <v>37</v>
      </c>
      <c r="N64" s="189" t="s">
        <v>10</v>
      </c>
      <c r="O64" s="231" t="s">
        <v>0</v>
      </c>
      <c r="P64" s="231" t="s">
        <v>13</v>
      </c>
      <c r="Q64" s="184" t="s">
        <v>14</v>
      </c>
      <c r="R64" s="185"/>
      <c r="S64" s="184" t="s">
        <v>15</v>
      </c>
      <c r="T64" s="185"/>
      <c r="U64" s="184" t="s">
        <v>18</v>
      </c>
      <c r="V64" s="185"/>
    </row>
    <row r="65" spans="1:24" x14ac:dyDescent="0.2">
      <c r="A65" s="156"/>
      <c r="B65" s="216"/>
      <c r="C65" s="218"/>
      <c r="D65" s="218"/>
      <c r="E65" s="114" t="s">
        <v>5</v>
      </c>
      <c r="F65" s="114" t="s">
        <v>6</v>
      </c>
      <c r="G65" s="114" t="s">
        <v>5</v>
      </c>
      <c r="H65" s="114" t="s">
        <v>6</v>
      </c>
      <c r="I65" s="114" t="s">
        <v>5</v>
      </c>
      <c r="J65" s="114" t="s">
        <v>6</v>
      </c>
      <c r="K65" s="173"/>
      <c r="M65" s="156"/>
      <c r="N65" s="190"/>
      <c r="O65" s="232"/>
      <c r="P65" s="232"/>
      <c r="Q65" s="106" t="s">
        <v>5</v>
      </c>
      <c r="R65" s="106" t="s">
        <v>6</v>
      </c>
      <c r="S65" s="106" t="s">
        <v>5</v>
      </c>
      <c r="T65" s="106" t="s">
        <v>6</v>
      </c>
      <c r="U65" s="106" t="s">
        <v>5</v>
      </c>
      <c r="V65" s="106" t="s">
        <v>6</v>
      </c>
    </row>
    <row r="66" spans="1:24" x14ac:dyDescent="0.2">
      <c r="A66" s="221" t="s">
        <v>27</v>
      </c>
      <c r="B66" s="25"/>
      <c r="C66" s="72"/>
      <c r="D66" s="72"/>
      <c r="E66" s="72"/>
      <c r="F66" s="72"/>
      <c r="G66" s="72"/>
      <c r="H66" s="72"/>
      <c r="I66" s="72"/>
      <c r="J66" s="72"/>
      <c r="K66" s="72"/>
      <c r="M66" s="191" t="s">
        <v>27</v>
      </c>
      <c r="N66" s="42"/>
      <c r="O66" s="30"/>
      <c r="P66" s="30"/>
      <c r="Q66" s="30"/>
      <c r="R66" s="30"/>
      <c r="S66" s="30"/>
      <c r="T66" s="30"/>
      <c r="U66" s="30"/>
      <c r="V66" s="30"/>
    </row>
    <row r="67" spans="1:24" x14ac:dyDescent="0.2">
      <c r="A67" s="222"/>
      <c r="B67" s="24" t="s">
        <v>35</v>
      </c>
      <c r="C67" s="72">
        <v>289533</v>
      </c>
      <c r="D67" s="72">
        <v>249464</v>
      </c>
      <c r="E67" s="72">
        <v>4928</v>
      </c>
      <c r="F67" s="72">
        <v>21159</v>
      </c>
      <c r="G67" s="72">
        <v>1559</v>
      </c>
      <c r="H67" s="72">
        <v>11680</v>
      </c>
      <c r="I67" s="72">
        <v>236</v>
      </c>
      <c r="J67" s="72">
        <v>507</v>
      </c>
      <c r="K67" s="72">
        <v>377221</v>
      </c>
      <c r="M67" s="192"/>
      <c r="N67" s="24" t="s">
        <v>35</v>
      </c>
      <c r="O67" s="30">
        <f>C67/$K67*100</f>
        <v>76.754210396557994</v>
      </c>
      <c r="P67" s="30">
        <f t="shared" ref="P67:V69" si="9">D67/$K67*100</f>
        <v>66.132055214317333</v>
      </c>
      <c r="Q67" s="30">
        <f t="shared" si="9"/>
        <v>1.3063959853772722</v>
      </c>
      <c r="R67" s="30">
        <f t="shared" si="9"/>
        <v>5.6091787042608976</v>
      </c>
      <c r="S67" s="30">
        <f t="shared" si="9"/>
        <v>0.41328558060129206</v>
      </c>
      <c r="T67" s="30">
        <f t="shared" si="9"/>
        <v>3.0963281471604178</v>
      </c>
      <c r="U67" s="30">
        <f t="shared" si="9"/>
        <v>6.2562794754268708E-2</v>
      </c>
      <c r="V67" s="30">
        <f t="shared" si="9"/>
        <v>0.13440397008650101</v>
      </c>
      <c r="X67" s="77"/>
    </row>
    <row r="68" spans="1:24" x14ac:dyDescent="0.2">
      <c r="A68" s="222"/>
      <c r="B68" s="24" t="s">
        <v>36</v>
      </c>
      <c r="C68" s="72">
        <v>3401</v>
      </c>
      <c r="D68" s="72">
        <v>2947</v>
      </c>
      <c r="E68" s="72">
        <v>253</v>
      </c>
      <c r="F68" s="72">
        <v>67</v>
      </c>
      <c r="G68" s="72">
        <v>52</v>
      </c>
      <c r="H68" s="72">
        <v>33</v>
      </c>
      <c r="I68" s="72">
        <v>30</v>
      </c>
      <c r="J68" s="72">
        <v>20</v>
      </c>
      <c r="K68" s="72">
        <v>31635</v>
      </c>
      <c r="M68" s="192"/>
      <c r="N68" s="24" t="s">
        <v>36</v>
      </c>
      <c r="O68" s="30">
        <f t="shared" ref="O68:O69" si="10">C68/$K68*100</f>
        <v>10.75075075075075</v>
      </c>
      <c r="P68" s="30">
        <f t="shared" si="9"/>
        <v>9.3156314208945776</v>
      </c>
      <c r="Q68" s="30">
        <f t="shared" si="9"/>
        <v>0.79974711553658928</v>
      </c>
      <c r="R68" s="30">
        <f t="shared" si="9"/>
        <v>0.21179073810652757</v>
      </c>
      <c r="S68" s="30">
        <f t="shared" si="9"/>
        <v>0.16437490121700649</v>
      </c>
      <c r="T68" s="30">
        <f t="shared" si="9"/>
        <v>0.10431484115694643</v>
      </c>
      <c r="U68" s="30">
        <f t="shared" si="9"/>
        <v>9.4831673779042197E-2</v>
      </c>
      <c r="V68" s="30">
        <f t="shared" si="9"/>
        <v>6.3221115852694798E-2</v>
      </c>
      <c r="X68" s="77"/>
    </row>
    <row r="69" spans="1:24" x14ac:dyDescent="0.2">
      <c r="A69" s="223"/>
      <c r="B69" s="24" t="s">
        <v>8</v>
      </c>
      <c r="C69" s="72">
        <v>214493</v>
      </c>
      <c r="D69" s="72">
        <v>134607</v>
      </c>
      <c r="E69" s="72">
        <v>15026</v>
      </c>
      <c r="F69" s="72">
        <v>42535</v>
      </c>
      <c r="G69" s="72">
        <v>3895</v>
      </c>
      <c r="H69" s="72">
        <v>16185</v>
      </c>
      <c r="I69" s="72">
        <v>692</v>
      </c>
      <c r="J69" s="72">
        <v>1554</v>
      </c>
      <c r="K69" s="72">
        <v>504950</v>
      </c>
      <c r="M69" s="193"/>
      <c r="N69" s="24" t="s">
        <v>8</v>
      </c>
      <c r="O69" s="30">
        <f t="shared" si="10"/>
        <v>42.478067135359936</v>
      </c>
      <c r="P69" s="30">
        <f t="shared" si="9"/>
        <v>26.657490840677294</v>
      </c>
      <c r="Q69" s="30">
        <f t="shared" si="9"/>
        <v>2.9757401722942864</v>
      </c>
      <c r="R69" s="30">
        <f t="shared" si="9"/>
        <v>8.4236062976532331</v>
      </c>
      <c r="S69" s="30">
        <f t="shared" si="9"/>
        <v>0.77136350133676601</v>
      </c>
      <c r="T69" s="30">
        <f t="shared" si="9"/>
        <v>3.205267848301812</v>
      </c>
      <c r="U69" s="30">
        <f t="shared" si="9"/>
        <v>0.13704327161105059</v>
      </c>
      <c r="V69" s="30">
        <f t="shared" si="9"/>
        <v>0.30775324289533618</v>
      </c>
      <c r="X69" s="77"/>
    </row>
    <row r="70" spans="1:24" x14ac:dyDescent="0.2">
      <c r="A70" s="203" t="s">
        <v>46</v>
      </c>
      <c r="B70" s="25"/>
      <c r="C70" s="72"/>
      <c r="D70" s="72"/>
      <c r="E70" s="72"/>
      <c r="F70" s="72"/>
      <c r="G70" s="72"/>
      <c r="H70" s="72"/>
      <c r="I70" s="72"/>
      <c r="J70" s="72"/>
      <c r="K70" s="72"/>
      <c r="M70" s="186" t="s">
        <v>46</v>
      </c>
      <c r="N70" s="42"/>
      <c r="O70" s="30"/>
      <c r="P70" s="30"/>
      <c r="Q70" s="30"/>
      <c r="R70" s="30"/>
      <c r="S70" s="30"/>
      <c r="T70" s="30"/>
      <c r="U70" s="30"/>
      <c r="V70" s="30"/>
      <c r="X70" s="77"/>
    </row>
    <row r="71" spans="1:24" x14ac:dyDescent="0.2">
      <c r="A71" s="204"/>
      <c r="B71" s="24" t="s">
        <v>35</v>
      </c>
      <c r="C71" s="72">
        <v>18737</v>
      </c>
      <c r="D71" s="72">
        <v>16522</v>
      </c>
      <c r="E71" s="72">
        <v>328</v>
      </c>
      <c r="F71" s="72">
        <v>979</v>
      </c>
      <c r="G71" s="72">
        <v>137</v>
      </c>
      <c r="H71" s="72">
        <v>661</v>
      </c>
      <c r="I71" s="72">
        <v>35</v>
      </c>
      <c r="J71" s="72">
        <v>74</v>
      </c>
      <c r="K71" s="72">
        <v>35110</v>
      </c>
      <c r="M71" s="187"/>
      <c r="N71" s="24" t="s">
        <v>35</v>
      </c>
      <c r="O71" s="30">
        <f t="shared" ref="O71:V73" si="11">C71/$K71*100</f>
        <v>53.366562232982048</v>
      </c>
      <c r="P71" s="30">
        <f t="shared" si="11"/>
        <v>47.057818285388784</v>
      </c>
      <c r="Q71" s="30">
        <f t="shared" si="11"/>
        <v>0.93420677869552826</v>
      </c>
      <c r="R71" s="30">
        <f t="shared" si="11"/>
        <v>2.7883793790942755</v>
      </c>
      <c r="S71" s="30">
        <f t="shared" si="11"/>
        <v>0.3902022215892908</v>
      </c>
      <c r="T71" s="30">
        <f t="shared" si="11"/>
        <v>1.8826545143833666</v>
      </c>
      <c r="U71" s="30">
        <f t="shared" si="11"/>
        <v>9.9686698946169175E-2</v>
      </c>
      <c r="V71" s="30">
        <f t="shared" si="11"/>
        <v>0.21076616348618626</v>
      </c>
      <c r="X71" s="77"/>
    </row>
    <row r="72" spans="1:24" x14ac:dyDescent="0.2">
      <c r="A72" s="204"/>
      <c r="B72" s="24" t="s">
        <v>36</v>
      </c>
      <c r="C72" s="72">
        <v>1152</v>
      </c>
      <c r="D72" s="72">
        <v>892</v>
      </c>
      <c r="E72" s="72">
        <v>67</v>
      </c>
      <c r="F72" s="72">
        <v>32</v>
      </c>
      <c r="G72" s="72">
        <v>101</v>
      </c>
      <c r="H72" s="72">
        <v>39</v>
      </c>
      <c r="I72" s="72">
        <v>8</v>
      </c>
      <c r="J72" s="72">
        <v>13</v>
      </c>
      <c r="K72" s="72">
        <v>9628</v>
      </c>
      <c r="M72" s="187"/>
      <c r="N72" s="24" t="s">
        <v>36</v>
      </c>
      <c r="O72" s="30">
        <f t="shared" si="11"/>
        <v>11.96510178645617</v>
      </c>
      <c r="P72" s="30">
        <f t="shared" si="11"/>
        <v>9.264644786040714</v>
      </c>
      <c r="Q72" s="30">
        <f t="shared" si="11"/>
        <v>0.69588699626090567</v>
      </c>
      <c r="R72" s="30">
        <f t="shared" si="11"/>
        <v>0.33236393851267138</v>
      </c>
      <c r="S72" s="30">
        <f t="shared" si="11"/>
        <v>1.049023680930619</v>
      </c>
      <c r="T72" s="30">
        <f t="shared" si="11"/>
        <v>0.40506855006231829</v>
      </c>
      <c r="U72" s="30">
        <f t="shared" si="11"/>
        <v>8.3090984628167844E-2</v>
      </c>
      <c r="V72" s="30">
        <f t="shared" si="11"/>
        <v>0.13502285002077274</v>
      </c>
      <c r="X72" s="77"/>
    </row>
    <row r="73" spans="1:24" x14ac:dyDescent="0.2">
      <c r="A73" s="207"/>
      <c r="B73" s="24" t="s">
        <v>8</v>
      </c>
      <c r="C73" s="72">
        <v>15364</v>
      </c>
      <c r="D73" s="72">
        <v>11254</v>
      </c>
      <c r="E73" s="72">
        <v>922</v>
      </c>
      <c r="F73" s="72">
        <v>1528</v>
      </c>
      <c r="G73" s="72">
        <v>407</v>
      </c>
      <c r="H73" s="72">
        <v>826</v>
      </c>
      <c r="I73" s="72">
        <v>120</v>
      </c>
      <c r="J73" s="72">
        <v>306</v>
      </c>
      <c r="K73" s="72">
        <v>48937</v>
      </c>
      <c r="M73" s="188"/>
      <c r="N73" s="24" t="s">
        <v>8</v>
      </c>
      <c r="O73" s="30">
        <f t="shared" si="11"/>
        <v>31.395467642070418</v>
      </c>
      <c r="P73" s="30">
        <f t="shared" si="11"/>
        <v>22.996914400147126</v>
      </c>
      <c r="Q73" s="30">
        <f t="shared" si="11"/>
        <v>1.8840550095020128</v>
      </c>
      <c r="R73" s="30">
        <f t="shared" si="11"/>
        <v>3.122381837873184</v>
      </c>
      <c r="S73" s="30">
        <f t="shared" si="11"/>
        <v>0.83168154974763464</v>
      </c>
      <c r="T73" s="30">
        <f t="shared" si="11"/>
        <v>1.6878844228293519</v>
      </c>
      <c r="U73" s="30">
        <f t="shared" si="11"/>
        <v>0.24521323334082595</v>
      </c>
      <c r="V73" s="30">
        <f t="shared" si="11"/>
        <v>0.62529374501910617</v>
      </c>
      <c r="X73" s="77"/>
    </row>
    <row r="74" spans="1:24" x14ac:dyDescent="0.2">
      <c r="A74" s="221" t="s">
        <v>28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M74" s="191" t="s">
        <v>28</v>
      </c>
      <c r="N74" s="30"/>
      <c r="O74" s="30"/>
      <c r="P74" s="30"/>
      <c r="Q74" s="30"/>
      <c r="R74" s="30"/>
      <c r="S74" s="30"/>
      <c r="T74" s="30"/>
      <c r="U74" s="30"/>
      <c r="V74" s="30"/>
      <c r="X74" s="77"/>
    </row>
    <row r="75" spans="1:24" x14ac:dyDescent="0.2">
      <c r="A75" s="222"/>
      <c r="B75" s="24" t="s">
        <v>35</v>
      </c>
      <c r="C75" s="72">
        <v>31125</v>
      </c>
      <c r="D75" s="72">
        <v>28442</v>
      </c>
      <c r="E75" s="72">
        <v>437</v>
      </c>
      <c r="F75" s="72">
        <v>1290</v>
      </c>
      <c r="G75" s="72">
        <v>212</v>
      </c>
      <c r="H75" s="72">
        <v>490</v>
      </c>
      <c r="I75" s="72">
        <v>49</v>
      </c>
      <c r="J75" s="72">
        <v>205</v>
      </c>
      <c r="K75" s="72">
        <v>55470</v>
      </c>
      <c r="M75" s="192"/>
      <c r="N75" s="24" t="s">
        <v>35</v>
      </c>
      <c r="O75" s="30">
        <f t="shared" ref="O75:V77" si="12">C75/$K75*100</f>
        <v>56.111411573823688</v>
      </c>
      <c r="P75" s="30">
        <f t="shared" si="12"/>
        <v>51.274562826753197</v>
      </c>
      <c r="Q75" s="30">
        <f t="shared" si="12"/>
        <v>0.78781323237786194</v>
      </c>
      <c r="R75" s="30">
        <f t="shared" si="12"/>
        <v>2.3255813953488373</v>
      </c>
      <c r="S75" s="30">
        <f t="shared" si="12"/>
        <v>0.38218857039841353</v>
      </c>
      <c r="T75" s="30">
        <f t="shared" si="12"/>
        <v>0.88336037497746522</v>
      </c>
      <c r="U75" s="30">
        <f t="shared" si="12"/>
        <v>8.8336037497746531E-2</v>
      </c>
      <c r="V75" s="30">
        <f t="shared" si="12"/>
        <v>0.36956913647016404</v>
      </c>
      <c r="X75" s="77"/>
    </row>
    <row r="76" spans="1:24" x14ac:dyDescent="0.2">
      <c r="A76" s="222"/>
      <c r="B76" s="24" t="s">
        <v>36</v>
      </c>
      <c r="C76" s="72">
        <v>10988</v>
      </c>
      <c r="D76" s="72">
        <v>9494</v>
      </c>
      <c r="E76" s="72">
        <v>282</v>
      </c>
      <c r="F76" s="72">
        <v>315</v>
      </c>
      <c r="G76" s="72">
        <v>602</v>
      </c>
      <c r="H76" s="72">
        <v>232</v>
      </c>
      <c r="I76" s="72">
        <v>9</v>
      </c>
      <c r="J76" s="72">
        <v>54</v>
      </c>
      <c r="K76" s="72">
        <v>39405</v>
      </c>
      <c r="M76" s="192"/>
      <c r="N76" s="24" t="s">
        <v>36</v>
      </c>
      <c r="O76" s="30">
        <f t="shared" si="12"/>
        <v>27.884786194645351</v>
      </c>
      <c r="P76" s="30">
        <f t="shared" si="12"/>
        <v>24.0933891638117</v>
      </c>
      <c r="Q76" s="30">
        <f t="shared" si="12"/>
        <v>0.71564522268747621</v>
      </c>
      <c r="R76" s="30">
        <f t="shared" si="12"/>
        <v>0.79939094023601054</v>
      </c>
      <c r="S76" s="30">
        <f t="shared" si="12"/>
        <v>1.5277249080065982</v>
      </c>
      <c r="T76" s="30">
        <f t="shared" si="12"/>
        <v>0.58875777185636335</v>
      </c>
      <c r="U76" s="30">
        <f t="shared" si="12"/>
        <v>2.2839741149600305E-2</v>
      </c>
      <c r="V76" s="30">
        <f t="shared" si="12"/>
        <v>0.13703844689760183</v>
      </c>
      <c r="X76" s="77"/>
    </row>
    <row r="77" spans="1:24" x14ac:dyDescent="0.2">
      <c r="A77" s="223"/>
      <c r="B77" s="24" t="s">
        <v>8</v>
      </c>
      <c r="C77" s="72">
        <v>34689</v>
      </c>
      <c r="D77" s="72">
        <v>27138</v>
      </c>
      <c r="E77" s="72">
        <v>1479</v>
      </c>
      <c r="F77" s="72">
        <v>2943</v>
      </c>
      <c r="G77" s="72">
        <v>728</v>
      </c>
      <c r="H77" s="72">
        <v>1389</v>
      </c>
      <c r="I77" s="72">
        <v>135</v>
      </c>
      <c r="J77" s="72">
        <v>877</v>
      </c>
      <c r="K77" s="72">
        <v>91758</v>
      </c>
      <c r="M77" s="193"/>
      <c r="N77" s="24" t="s">
        <v>8</v>
      </c>
      <c r="O77" s="30">
        <f t="shared" si="12"/>
        <v>37.804878048780488</v>
      </c>
      <c r="P77" s="30">
        <f t="shared" si="12"/>
        <v>29.575622833976329</v>
      </c>
      <c r="Q77" s="30">
        <f t="shared" si="12"/>
        <v>1.611848558163866</v>
      </c>
      <c r="R77" s="30">
        <f t="shared" si="12"/>
        <v>3.2073497678676519</v>
      </c>
      <c r="S77" s="30">
        <f t="shared" si="12"/>
        <v>0.79339131192920509</v>
      </c>
      <c r="T77" s="30">
        <f t="shared" si="12"/>
        <v>1.5137644674033872</v>
      </c>
      <c r="U77" s="30">
        <f t="shared" si="12"/>
        <v>0.14712613614071798</v>
      </c>
      <c r="V77" s="30">
        <f t="shared" si="12"/>
        <v>0.95577497329933092</v>
      </c>
      <c r="X77" s="77"/>
    </row>
    <row r="78" spans="1:24" ht="15" x14ac:dyDescent="0.25">
      <c r="C78" s="119"/>
      <c r="D78" s="119"/>
      <c r="E78" s="119"/>
      <c r="F78" s="119"/>
      <c r="G78" s="119"/>
      <c r="H78" s="119"/>
      <c r="I78" s="119"/>
      <c r="J78" s="119"/>
      <c r="K78" s="71">
        <f>SUM(K67:K77)</f>
        <v>1194114</v>
      </c>
    </row>
    <row r="80" spans="1:24" ht="12.75" customHeight="1" x14ac:dyDescent="0.2">
      <c r="A80" s="195" t="s">
        <v>126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M80" s="195" t="s">
        <v>126</v>
      </c>
      <c r="N80" s="196"/>
      <c r="O80" s="196"/>
      <c r="P80" s="196"/>
      <c r="Q80" s="196"/>
      <c r="R80" s="196"/>
      <c r="S80" s="196"/>
      <c r="T80" s="196"/>
      <c r="U80" s="196"/>
      <c r="V80" s="196"/>
    </row>
    <row r="81" spans="1:24" ht="24" customHeight="1" x14ac:dyDescent="0.2">
      <c r="A81" s="155" t="s">
        <v>37</v>
      </c>
      <c r="B81" s="215" t="s">
        <v>10</v>
      </c>
      <c r="C81" s="217" t="s">
        <v>0</v>
      </c>
      <c r="D81" s="217" t="s">
        <v>13</v>
      </c>
      <c r="E81" s="219" t="s">
        <v>14</v>
      </c>
      <c r="F81" s="220"/>
      <c r="G81" s="219" t="s">
        <v>15</v>
      </c>
      <c r="H81" s="220"/>
      <c r="I81" s="219" t="s">
        <v>18</v>
      </c>
      <c r="J81" s="220"/>
      <c r="K81" s="172" t="s">
        <v>67</v>
      </c>
      <c r="M81" s="155" t="s">
        <v>37</v>
      </c>
      <c r="N81" s="189" t="s">
        <v>10</v>
      </c>
      <c r="O81" s="231" t="s">
        <v>0</v>
      </c>
      <c r="P81" s="231" t="s">
        <v>13</v>
      </c>
      <c r="Q81" s="184" t="s">
        <v>14</v>
      </c>
      <c r="R81" s="185"/>
      <c r="S81" s="184" t="s">
        <v>15</v>
      </c>
      <c r="T81" s="185"/>
      <c r="U81" s="184" t="s">
        <v>18</v>
      </c>
      <c r="V81" s="185"/>
    </row>
    <row r="82" spans="1:24" x14ac:dyDescent="0.2">
      <c r="A82" s="156"/>
      <c r="B82" s="216"/>
      <c r="C82" s="218"/>
      <c r="D82" s="218"/>
      <c r="E82" s="114" t="s">
        <v>5</v>
      </c>
      <c r="F82" s="114" t="s">
        <v>6</v>
      </c>
      <c r="G82" s="114" t="s">
        <v>5</v>
      </c>
      <c r="H82" s="114" t="s">
        <v>6</v>
      </c>
      <c r="I82" s="114" t="s">
        <v>5</v>
      </c>
      <c r="J82" s="114" t="s">
        <v>6</v>
      </c>
      <c r="K82" s="173"/>
      <c r="M82" s="156"/>
      <c r="N82" s="190"/>
      <c r="O82" s="232"/>
      <c r="P82" s="232"/>
      <c r="Q82" s="106" t="s">
        <v>5</v>
      </c>
      <c r="R82" s="106" t="s">
        <v>6</v>
      </c>
      <c r="S82" s="106" t="s">
        <v>5</v>
      </c>
      <c r="T82" s="106" t="s">
        <v>6</v>
      </c>
      <c r="U82" s="106" t="s">
        <v>5</v>
      </c>
      <c r="V82" s="106" t="s">
        <v>6</v>
      </c>
    </row>
    <row r="83" spans="1:24" x14ac:dyDescent="0.2">
      <c r="A83" s="221" t="s">
        <v>27</v>
      </c>
      <c r="B83" s="25"/>
      <c r="C83" s="72"/>
      <c r="D83" s="72"/>
      <c r="E83" s="72"/>
      <c r="F83" s="72"/>
      <c r="G83" s="72"/>
      <c r="H83" s="72"/>
      <c r="I83" s="72"/>
      <c r="J83" s="72"/>
      <c r="K83" s="72"/>
      <c r="M83" s="191" t="s">
        <v>27</v>
      </c>
      <c r="N83" s="42"/>
      <c r="O83" s="30"/>
      <c r="P83" s="30"/>
      <c r="Q83" s="30"/>
      <c r="R83" s="30"/>
      <c r="S83" s="30"/>
      <c r="T83" s="30"/>
      <c r="U83" s="30"/>
      <c r="V83" s="30"/>
    </row>
    <row r="84" spans="1:24" x14ac:dyDescent="0.2">
      <c r="A84" s="222"/>
      <c r="B84" s="24" t="s">
        <v>35</v>
      </c>
      <c r="C84" s="72">
        <v>410025</v>
      </c>
      <c r="D84" s="72">
        <v>349469</v>
      </c>
      <c r="E84" s="72">
        <v>7021</v>
      </c>
      <c r="F84" s="72">
        <v>32054</v>
      </c>
      <c r="G84" s="72">
        <v>1876</v>
      </c>
      <c r="H84" s="72">
        <v>17617</v>
      </c>
      <c r="I84" s="72">
        <v>1030</v>
      </c>
      <c r="J84" s="72">
        <v>958</v>
      </c>
      <c r="K84" s="72">
        <v>483454</v>
      </c>
      <c r="M84" s="192"/>
      <c r="N84" s="24" t="s">
        <v>35</v>
      </c>
      <c r="O84" s="30">
        <f>C84/$K84*100</f>
        <v>84.811584969821325</v>
      </c>
      <c r="P84" s="30">
        <f t="shared" ref="P84:V86" si="13">D84/$K84*100</f>
        <v>72.285884489527447</v>
      </c>
      <c r="Q84" s="30">
        <f t="shared" si="13"/>
        <v>1.452258125902361</v>
      </c>
      <c r="R84" s="30">
        <f t="shared" si="13"/>
        <v>6.6302068035428405</v>
      </c>
      <c r="S84" s="30">
        <f t="shared" si="13"/>
        <v>0.3880410545780984</v>
      </c>
      <c r="T84" s="30">
        <f t="shared" si="13"/>
        <v>3.6439868115684217</v>
      </c>
      <c r="U84" s="30">
        <f t="shared" si="13"/>
        <v>0.21305025917667453</v>
      </c>
      <c r="V84" s="30">
        <f t="shared" si="13"/>
        <v>0.19815742552548951</v>
      </c>
      <c r="X84" s="77"/>
    </row>
    <row r="85" spans="1:24" x14ac:dyDescent="0.2">
      <c r="A85" s="222"/>
      <c r="B85" s="24" t="s">
        <v>36</v>
      </c>
      <c r="C85" s="72">
        <v>5020</v>
      </c>
      <c r="D85" s="72">
        <v>4131</v>
      </c>
      <c r="E85" s="72">
        <v>445</v>
      </c>
      <c r="F85" s="72">
        <v>122</v>
      </c>
      <c r="G85" s="72">
        <v>88</v>
      </c>
      <c r="H85" s="72">
        <v>88</v>
      </c>
      <c r="I85" s="72">
        <v>89</v>
      </c>
      <c r="J85" s="72">
        <v>57</v>
      </c>
      <c r="K85" s="72">
        <v>31816</v>
      </c>
      <c r="M85" s="192"/>
      <c r="N85" s="24" t="s">
        <v>36</v>
      </c>
      <c r="O85" s="30">
        <f t="shared" ref="O85:O86" si="14">C85/$K85*100</f>
        <v>15.778224792557205</v>
      </c>
      <c r="P85" s="30">
        <f t="shared" si="13"/>
        <v>12.984033190847372</v>
      </c>
      <c r="Q85" s="30">
        <f t="shared" si="13"/>
        <v>1.3986673371888358</v>
      </c>
      <c r="R85" s="30">
        <f t="shared" si="13"/>
        <v>0.38345486547648983</v>
      </c>
      <c r="S85" s="30">
        <f t="shared" si="13"/>
        <v>0.27659039476992708</v>
      </c>
      <c r="T85" s="30">
        <f t="shared" si="13"/>
        <v>0.27659039476992708</v>
      </c>
      <c r="U85" s="30">
        <f t="shared" si="13"/>
        <v>0.27973346743776717</v>
      </c>
      <c r="V85" s="30">
        <f t="shared" si="13"/>
        <v>0.1791551420668846</v>
      </c>
      <c r="X85" s="77"/>
    </row>
    <row r="86" spans="1:24" x14ac:dyDescent="0.2">
      <c r="A86" s="223"/>
      <c r="B86" s="24" t="s">
        <v>8</v>
      </c>
      <c r="C86" s="72">
        <v>301737</v>
      </c>
      <c r="D86" s="72">
        <v>176640</v>
      </c>
      <c r="E86" s="72">
        <v>24291</v>
      </c>
      <c r="F86" s="72">
        <v>65954</v>
      </c>
      <c r="G86" s="72">
        <v>5416</v>
      </c>
      <c r="H86" s="72">
        <v>22964</v>
      </c>
      <c r="I86" s="72">
        <v>3045</v>
      </c>
      <c r="J86" s="72">
        <v>3426</v>
      </c>
      <c r="K86" s="72">
        <v>595491</v>
      </c>
      <c r="M86" s="193"/>
      <c r="N86" s="24" t="s">
        <v>8</v>
      </c>
      <c r="O86" s="30">
        <f t="shared" si="14"/>
        <v>50.670287208370915</v>
      </c>
      <c r="P86" s="30">
        <f t="shared" si="13"/>
        <v>29.662916819901557</v>
      </c>
      <c r="Q86" s="30">
        <f t="shared" si="13"/>
        <v>4.0791548486878897</v>
      </c>
      <c r="R86" s="30">
        <f t="shared" si="13"/>
        <v>11.075566213427239</v>
      </c>
      <c r="S86" s="30">
        <f t="shared" si="13"/>
        <v>0.90950157097252526</v>
      </c>
      <c r="T86" s="30">
        <f t="shared" si="13"/>
        <v>3.8563135295075832</v>
      </c>
      <c r="U86" s="30">
        <f t="shared" si="13"/>
        <v>0.51134274069633301</v>
      </c>
      <c r="V86" s="30">
        <f t="shared" si="13"/>
        <v>0.57532355652730272</v>
      </c>
      <c r="X86" s="77"/>
    </row>
    <row r="87" spans="1:24" x14ac:dyDescent="0.2">
      <c r="A87" s="203" t="s">
        <v>46</v>
      </c>
      <c r="B87" s="25"/>
      <c r="C87" s="72"/>
      <c r="D87" s="72"/>
      <c r="E87" s="72"/>
      <c r="F87" s="72"/>
      <c r="G87" s="72"/>
      <c r="H87" s="72"/>
      <c r="I87" s="72"/>
      <c r="J87" s="72"/>
      <c r="K87" s="72"/>
      <c r="M87" s="186" t="s">
        <v>46</v>
      </c>
      <c r="N87" s="42"/>
      <c r="O87" s="30"/>
      <c r="P87" s="30"/>
      <c r="Q87" s="30"/>
      <c r="R87" s="30"/>
      <c r="S87" s="30"/>
      <c r="T87" s="30"/>
      <c r="U87" s="30"/>
      <c r="V87" s="30"/>
      <c r="X87" s="77"/>
    </row>
    <row r="88" spans="1:24" x14ac:dyDescent="0.2">
      <c r="A88" s="204"/>
      <c r="B88" s="24" t="s">
        <v>35</v>
      </c>
      <c r="C88" s="72">
        <v>16452</v>
      </c>
      <c r="D88" s="72">
        <v>14521</v>
      </c>
      <c r="E88" s="72">
        <v>302</v>
      </c>
      <c r="F88" s="72">
        <v>812</v>
      </c>
      <c r="G88" s="72">
        <v>106</v>
      </c>
      <c r="H88" s="72">
        <v>478</v>
      </c>
      <c r="I88" s="72">
        <v>129</v>
      </c>
      <c r="J88" s="72">
        <v>105</v>
      </c>
      <c r="K88" s="72">
        <v>28671</v>
      </c>
      <c r="M88" s="187"/>
      <c r="N88" s="24" t="s">
        <v>35</v>
      </c>
      <c r="O88" s="30">
        <f t="shared" ref="O88:V90" si="15">C88/$K88*100</f>
        <v>57.382023647588156</v>
      </c>
      <c r="P88" s="30">
        <f t="shared" si="15"/>
        <v>50.646995221652539</v>
      </c>
      <c r="Q88" s="30">
        <f t="shared" si="15"/>
        <v>1.0533291479195006</v>
      </c>
      <c r="R88" s="30">
        <f t="shared" si="15"/>
        <v>2.8321300268564054</v>
      </c>
      <c r="S88" s="30">
        <f t="shared" si="15"/>
        <v>0.36971155523002336</v>
      </c>
      <c r="T88" s="30">
        <f t="shared" si="15"/>
        <v>1.6671898433957659</v>
      </c>
      <c r="U88" s="30">
        <f t="shared" si="15"/>
        <v>0.44993198702521714</v>
      </c>
      <c r="V88" s="30">
        <f t="shared" si="15"/>
        <v>0.36622371036936274</v>
      </c>
      <c r="X88" s="77"/>
    </row>
    <row r="89" spans="1:24" x14ac:dyDescent="0.2">
      <c r="A89" s="204"/>
      <c r="B89" s="24" t="s">
        <v>36</v>
      </c>
      <c r="C89" s="72">
        <v>1388</v>
      </c>
      <c r="D89" s="72">
        <v>1137</v>
      </c>
      <c r="E89" s="72">
        <v>84</v>
      </c>
      <c r="F89" s="72">
        <v>44</v>
      </c>
      <c r="G89" s="72">
        <v>62</v>
      </c>
      <c r="H89" s="72">
        <v>22</v>
      </c>
      <c r="I89" s="72">
        <v>23</v>
      </c>
      <c r="J89" s="72">
        <v>16</v>
      </c>
      <c r="K89" s="72">
        <v>9724</v>
      </c>
      <c r="M89" s="187"/>
      <c r="N89" s="24" t="s">
        <v>36</v>
      </c>
      <c r="O89" s="30">
        <f t="shared" si="15"/>
        <v>14.273961332784863</v>
      </c>
      <c r="P89" s="30">
        <f t="shared" si="15"/>
        <v>11.692719045660221</v>
      </c>
      <c r="Q89" s="30">
        <f t="shared" si="15"/>
        <v>0.86384204031262846</v>
      </c>
      <c r="R89" s="30">
        <f t="shared" si="15"/>
        <v>0.45248868778280549</v>
      </c>
      <c r="S89" s="30">
        <f t="shared" si="15"/>
        <v>0.63759769642122577</v>
      </c>
      <c r="T89" s="30">
        <f t="shared" si="15"/>
        <v>0.22624434389140274</v>
      </c>
      <c r="U89" s="30">
        <f t="shared" si="15"/>
        <v>0.23652817770464829</v>
      </c>
      <c r="V89" s="30">
        <f t="shared" si="15"/>
        <v>0.16454134101192924</v>
      </c>
      <c r="X89" s="77"/>
    </row>
    <row r="90" spans="1:24" x14ac:dyDescent="0.2">
      <c r="A90" s="207"/>
      <c r="B90" s="24" t="s">
        <v>8</v>
      </c>
      <c r="C90" s="72">
        <v>17029</v>
      </c>
      <c r="D90" s="72">
        <v>12301</v>
      </c>
      <c r="E90" s="72">
        <v>1207</v>
      </c>
      <c r="F90" s="72">
        <v>1592</v>
      </c>
      <c r="G90" s="72">
        <v>442</v>
      </c>
      <c r="H90" s="72">
        <v>623</v>
      </c>
      <c r="I90" s="72">
        <v>404</v>
      </c>
      <c r="J90" s="72">
        <v>460</v>
      </c>
      <c r="K90" s="72">
        <v>50086</v>
      </c>
      <c r="M90" s="188"/>
      <c r="N90" s="24" t="s">
        <v>8</v>
      </c>
      <c r="O90" s="30">
        <f t="shared" si="15"/>
        <v>33.999520824182405</v>
      </c>
      <c r="P90" s="30">
        <f t="shared" si="15"/>
        <v>24.559757217585755</v>
      </c>
      <c r="Q90" s="30">
        <f t="shared" si="15"/>
        <v>2.409855049315178</v>
      </c>
      <c r="R90" s="30">
        <f t="shared" si="15"/>
        <v>3.1785329233718005</v>
      </c>
      <c r="S90" s="30">
        <f t="shared" si="15"/>
        <v>0.88248213073513559</v>
      </c>
      <c r="T90" s="30">
        <f t="shared" si="15"/>
        <v>1.2438605598370802</v>
      </c>
      <c r="U90" s="30">
        <f t="shared" si="15"/>
        <v>0.80661262628279362</v>
      </c>
      <c r="V90" s="30">
        <f t="shared" si="15"/>
        <v>0.91842031705466598</v>
      </c>
      <c r="X90" s="77"/>
    </row>
    <row r="91" spans="1:24" x14ac:dyDescent="0.2">
      <c r="A91" s="221" t="s">
        <v>28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M91" s="191" t="s">
        <v>28</v>
      </c>
      <c r="N91" s="30"/>
      <c r="O91" s="30"/>
      <c r="P91" s="30"/>
      <c r="Q91" s="30"/>
      <c r="R91" s="30"/>
      <c r="S91" s="30"/>
      <c r="T91" s="30"/>
      <c r="U91" s="30"/>
      <c r="V91" s="30"/>
      <c r="X91" s="77"/>
    </row>
    <row r="92" spans="1:24" x14ac:dyDescent="0.2">
      <c r="A92" s="222"/>
      <c r="B92" s="24" t="s">
        <v>35</v>
      </c>
      <c r="C92" s="72">
        <v>29352</v>
      </c>
      <c r="D92" s="72">
        <v>26905</v>
      </c>
      <c r="E92" s="72">
        <v>476</v>
      </c>
      <c r="F92" s="72">
        <v>1165</v>
      </c>
      <c r="G92" s="72">
        <v>126</v>
      </c>
      <c r="H92" s="72">
        <v>358</v>
      </c>
      <c r="I92" s="72">
        <v>94</v>
      </c>
      <c r="J92" s="72">
        <v>228</v>
      </c>
      <c r="K92" s="72">
        <v>51741</v>
      </c>
      <c r="M92" s="192"/>
      <c r="N92" s="24" t="s">
        <v>35</v>
      </c>
      <c r="O92" s="30">
        <f t="shared" ref="O92:V94" si="16">C92/$K92*100</f>
        <v>56.728706441700005</v>
      </c>
      <c r="P92" s="30">
        <f t="shared" si="16"/>
        <v>51.999381534952938</v>
      </c>
      <c r="Q92" s="30">
        <f t="shared" si="16"/>
        <v>0.91996675750372048</v>
      </c>
      <c r="R92" s="30">
        <f t="shared" si="16"/>
        <v>2.251599311957635</v>
      </c>
      <c r="S92" s="30">
        <f t="shared" si="16"/>
        <v>0.24352061228039659</v>
      </c>
      <c r="T92" s="30">
        <f t="shared" si="16"/>
        <v>0.69190777139985693</v>
      </c>
      <c r="U92" s="30">
        <f t="shared" si="16"/>
        <v>0.18167410757426414</v>
      </c>
      <c r="V92" s="30">
        <f t="shared" si="16"/>
        <v>0.44065634603119386</v>
      </c>
      <c r="X92" s="77"/>
    </row>
    <row r="93" spans="1:24" x14ac:dyDescent="0.2">
      <c r="A93" s="222"/>
      <c r="B93" s="24" t="s">
        <v>36</v>
      </c>
      <c r="C93" s="72">
        <v>16994</v>
      </c>
      <c r="D93" s="72">
        <v>15554</v>
      </c>
      <c r="E93" s="72">
        <v>388</v>
      </c>
      <c r="F93" s="72">
        <v>509</v>
      </c>
      <c r="G93" s="72">
        <v>207</v>
      </c>
      <c r="H93" s="72">
        <v>208</v>
      </c>
      <c r="I93" s="72">
        <v>51</v>
      </c>
      <c r="J93" s="72">
        <v>77</v>
      </c>
      <c r="K93" s="72">
        <v>58767</v>
      </c>
      <c r="M93" s="192"/>
      <c r="N93" s="24" t="s">
        <v>36</v>
      </c>
      <c r="O93" s="30">
        <f t="shared" si="16"/>
        <v>28.917589803801452</v>
      </c>
      <c r="P93" s="30">
        <f t="shared" si="16"/>
        <v>26.467235012847347</v>
      </c>
      <c r="Q93" s="30">
        <f t="shared" si="16"/>
        <v>0.66023448534041207</v>
      </c>
      <c r="R93" s="30">
        <f t="shared" si="16"/>
        <v>0.8661323531914169</v>
      </c>
      <c r="S93" s="30">
        <f t="shared" si="16"/>
        <v>0.35223850119965289</v>
      </c>
      <c r="T93" s="30">
        <f t="shared" si="16"/>
        <v>0.35394013647114875</v>
      </c>
      <c r="U93" s="30">
        <f t="shared" si="16"/>
        <v>8.6783398846291285E-2</v>
      </c>
      <c r="V93" s="30">
        <f t="shared" si="16"/>
        <v>0.13102591590518486</v>
      </c>
      <c r="X93" s="77"/>
    </row>
    <row r="94" spans="1:24" x14ac:dyDescent="0.2">
      <c r="A94" s="223"/>
      <c r="B94" s="24" t="s">
        <v>8</v>
      </c>
      <c r="C94" s="72">
        <v>55650</v>
      </c>
      <c r="D94" s="72">
        <v>43982</v>
      </c>
      <c r="E94" s="72">
        <v>2847</v>
      </c>
      <c r="F94" s="72">
        <v>4365</v>
      </c>
      <c r="G94" s="72">
        <v>931</v>
      </c>
      <c r="H94" s="72">
        <v>1646</v>
      </c>
      <c r="I94" s="72">
        <v>391</v>
      </c>
      <c r="J94" s="72">
        <v>1487</v>
      </c>
      <c r="K94" s="72">
        <v>136817</v>
      </c>
      <c r="M94" s="193"/>
      <c r="N94" s="24" t="s">
        <v>8</v>
      </c>
      <c r="O94" s="30">
        <f t="shared" si="16"/>
        <v>40.674769948178955</v>
      </c>
      <c r="P94" s="30">
        <f t="shared" si="16"/>
        <v>32.146589970544596</v>
      </c>
      <c r="Q94" s="30">
        <f t="shared" si="16"/>
        <v>2.0808817617693709</v>
      </c>
      <c r="R94" s="30">
        <f t="shared" si="16"/>
        <v>3.1903930067170014</v>
      </c>
      <c r="S94" s="30">
        <f t="shared" si="16"/>
        <v>0.68047099410161016</v>
      </c>
      <c r="T94" s="30">
        <f t="shared" si="16"/>
        <v>1.2030668703450593</v>
      </c>
      <c r="U94" s="30">
        <f t="shared" si="16"/>
        <v>0.28578319945620795</v>
      </c>
      <c r="V94" s="30">
        <f t="shared" si="16"/>
        <v>1.086853241921691</v>
      </c>
      <c r="X94" s="77"/>
    </row>
    <row r="95" spans="1:24" x14ac:dyDescent="0.2">
      <c r="K95" s="71">
        <f>SUM(K84:K94)</f>
        <v>1446567</v>
      </c>
    </row>
  </sheetData>
  <mergeCells count="135">
    <mergeCell ref="A91:A94"/>
    <mergeCell ref="M91:M94"/>
    <mergeCell ref="S81:T81"/>
    <mergeCell ref="U81:V81"/>
    <mergeCell ref="A83:A86"/>
    <mergeCell ref="M83:M86"/>
    <mergeCell ref="A87:A90"/>
    <mergeCell ref="M87:M90"/>
    <mergeCell ref="I81:J81"/>
    <mergeCell ref="M81:M82"/>
    <mergeCell ref="N81:N82"/>
    <mergeCell ref="O81:O82"/>
    <mergeCell ref="P81:P82"/>
    <mergeCell ref="Q81:R81"/>
    <mergeCell ref="A81:A82"/>
    <mergeCell ref="B81:B82"/>
    <mergeCell ref="C81:C82"/>
    <mergeCell ref="D81:D82"/>
    <mergeCell ref="E81:F81"/>
    <mergeCell ref="G81:H81"/>
    <mergeCell ref="K81:K82"/>
    <mergeCell ref="A74:A77"/>
    <mergeCell ref="M74:M77"/>
    <mergeCell ref="M80:V80"/>
    <mergeCell ref="S64:T64"/>
    <mergeCell ref="U64:V64"/>
    <mergeCell ref="A66:A69"/>
    <mergeCell ref="M66:M69"/>
    <mergeCell ref="A70:A73"/>
    <mergeCell ref="M70:M73"/>
    <mergeCell ref="I64:J64"/>
    <mergeCell ref="M64:M65"/>
    <mergeCell ref="N64:N65"/>
    <mergeCell ref="O64:O65"/>
    <mergeCell ref="P64:P65"/>
    <mergeCell ref="Q64:R64"/>
    <mergeCell ref="K64:K65"/>
    <mergeCell ref="A80:K80"/>
    <mergeCell ref="M63:V63"/>
    <mergeCell ref="A64:A65"/>
    <mergeCell ref="B64:B65"/>
    <mergeCell ref="C64:C65"/>
    <mergeCell ref="D64:D65"/>
    <mergeCell ref="E64:F64"/>
    <mergeCell ref="G64:H64"/>
    <mergeCell ref="A49:A52"/>
    <mergeCell ref="M49:M52"/>
    <mergeCell ref="A53:A56"/>
    <mergeCell ref="M53:M56"/>
    <mergeCell ref="A57:A60"/>
    <mergeCell ref="M57:M60"/>
    <mergeCell ref="A63:K63"/>
    <mergeCell ref="N47:N48"/>
    <mergeCell ref="O47:O48"/>
    <mergeCell ref="P47:P48"/>
    <mergeCell ref="Q47:R47"/>
    <mergeCell ref="S47:T47"/>
    <mergeCell ref="U47:V47"/>
    <mergeCell ref="M46:V46"/>
    <mergeCell ref="A47:A48"/>
    <mergeCell ref="B47:B48"/>
    <mergeCell ref="C47:C48"/>
    <mergeCell ref="D47:D48"/>
    <mergeCell ref="E47:F47"/>
    <mergeCell ref="G47:H47"/>
    <mergeCell ref="I47:J47"/>
    <mergeCell ref="M47:M48"/>
    <mergeCell ref="K47:K48"/>
    <mergeCell ref="A46:K46"/>
    <mergeCell ref="S34:T34"/>
    <mergeCell ref="U34:V34"/>
    <mergeCell ref="A36:A39"/>
    <mergeCell ref="M36:M39"/>
    <mergeCell ref="A40:A43"/>
    <mergeCell ref="M40:M43"/>
    <mergeCell ref="I34:J34"/>
    <mergeCell ref="M34:M35"/>
    <mergeCell ref="N34:N35"/>
    <mergeCell ref="O34:O35"/>
    <mergeCell ref="P34:P35"/>
    <mergeCell ref="Q34:R34"/>
    <mergeCell ref="A34:A35"/>
    <mergeCell ref="B34:B35"/>
    <mergeCell ref="C34:C35"/>
    <mergeCell ref="D34:D35"/>
    <mergeCell ref="E34:F34"/>
    <mergeCell ref="G34:H34"/>
    <mergeCell ref="K34:K35"/>
    <mergeCell ref="O24:O25"/>
    <mergeCell ref="P24:Q24"/>
    <mergeCell ref="R24:S24"/>
    <mergeCell ref="T24:U24"/>
    <mergeCell ref="M33:V33"/>
    <mergeCell ref="M23:U23"/>
    <mergeCell ref="A24:A25"/>
    <mergeCell ref="B24:B25"/>
    <mergeCell ref="C24:C25"/>
    <mergeCell ref="D24:E24"/>
    <mergeCell ref="F24:G24"/>
    <mergeCell ref="H24:I24"/>
    <mergeCell ref="M24:M25"/>
    <mergeCell ref="N24:N25"/>
    <mergeCell ref="J24:J25"/>
    <mergeCell ref="A23:J23"/>
    <mergeCell ref="A33:K33"/>
    <mergeCell ref="M15:M16"/>
    <mergeCell ref="N15:N16"/>
    <mergeCell ref="O15:O16"/>
    <mergeCell ref="P15:Q15"/>
    <mergeCell ref="R15:S15"/>
    <mergeCell ref="T15:U15"/>
    <mergeCell ref="A15:A16"/>
    <mergeCell ref="B15:B16"/>
    <mergeCell ref="C15:C16"/>
    <mergeCell ref="D15:E15"/>
    <mergeCell ref="F15:G15"/>
    <mergeCell ref="H15:I15"/>
    <mergeCell ref="J15:J16"/>
    <mergeCell ref="O5:O6"/>
    <mergeCell ref="P5:Q5"/>
    <mergeCell ref="R5:S5"/>
    <mergeCell ref="T5:U5"/>
    <mergeCell ref="M14:U14"/>
    <mergeCell ref="M4:U4"/>
    <mergeCell ref="A5:A6"/>
    <mergeCell ref="B5:B6"/>
    <mergeCell ref="C5:C6"/>
    <mergeCell ref="D5:E5"/>
    <mergeCell ref="F5:G5"/>
    <mergeCell ref="H5:I5"/>
    <mergeCell ref="M5:M6"/>
    <mergeCell ref="N5:N6"/>
    <mergeCell ref="J5:J6"/>
    <mergeCell ref="A4:J4"/>
    <mergeCell ref="A14:J14"/>
  </mergeCells>
  <conditionalFormatting sqref="X1:X1048576">
    <cfRule type="cellIs" dxfId="3" priority="1" operator="lessThan">
      <formula>-5</formula>
    </cfRule>
    <cfRule type="cellIs" dxfId="2" priority="2" operator="greaterThan">
      <formula>5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1</vt:lpstr>
      <vt:lpstr>Unweighted Count</vt:lpstr>
      <vt:lpstr>Overall</vt:lpstr>
      <vt:lpstr>4yr Public</vt:lpstr>
      <vt:lpstr>2yr Public</vt:lpstr>
      <vt:lpstr>2yr public nondegree seekers</vt:lpstr>
      <vt:lpstr>4yr Private Nonprofit</vt:lpstr>
      <vt:lpstr>4yr Private For-Profit</vt:lpstr>
      <vt:lpstr>Stateline Analysis</vt:lpstr>
      <vt:lpstr>Multistate Starters</vt:lpstr>
      <vt:lpstr>Supplemental Feature</vt:lpstr>
      <vt:lpstr>Overall!Print_Area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Eunkyoung</dc:creator>
  <cp:lastModifiedBy>nslcadmin</cp:lastModifiedBy>
  <cp:lastPrinted>2013-09-24T20:41:00Z</cp:lastPrinted>
  <dcterms:created xsi:type="dcterms:W3CDTF">2012-08-28T16:41:00Z</dcterms:created>
  <dcterms:modified xsi:type="dcterms:W3CDTF">2016-11-24T11:54:13Z</dcterms:modified>
</cp:coreProperties>
</file>