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studentclearinghouse.sharepoint.com/sites/ResearchServicesfromZdrive/Shared Documents/Research Services/PUBLICATIONS/Signature Reports/Sig_Report_13_Tracking Transfers/2021_Update/Upload/"/>
    </mc:Choice>
  </mc:AlternateContent>
  <xr:revisionPtr revIDLastSave="77" documentId="13_ncr:1_{AAE79761-5078-4038-A899-5348DBB39D9D}" xr6:coauthVersionLast="47" xr6:coauthVersionMax="47" xr10:uidLastSave="{42B29CF7-6CF9-4B68-9EAC-362BEF1A6873}"/>
  <bookViews>
    <workbookView xWindow="-108" yWindow="-108" windowWidth="23256" windowHeight="12576" tabRatio="713" activeTab="2" xr2:uid="{00000000-000D-0000-FFFF-FFFF00000000}"/>
  </bookViews>
  <sheets>
    <sheet name="Definitions and Notes" sheetId="13" r:id="rId1"/>
    <sheet name="Sec 1 Descriptives" sheetId="6" r:id="rId2"/>
    <sheet name="Sec 2 - Overall Transfer Stats" sheetId="1" r:id="rId3"/>
    <sheet name="Sec 2 Transfer Students" sheetId="8" r:id="rId4"/>
    <sheet name="Sec 3 Four-Year Characteristics" sheetId="12" r:id="rId5"/>
  </sheets>
  <definedNames>
    <definedName name="_xlnm.Print_Area" localSheetId="0">'Definitions and Notes'!$A$1:$A$19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2" l="1"/>
  <c r="B10" i="12"/>
  <c r="B11" i="12"/>
  <c r="B12" i="12"/>
  <c r="B13" i="12"/>
  <c r="B15" i="12"/>
  <c r="B16" i="12"/>
  <c r="B17" i="12"/>
  <c r="B19" i="12"/>
  <c r="B20" i="12"/>
  <c r="B7" i="12"/>
  <c r="B8" i="12"/>
  <c r="B6" i="12"/>
  <c r="C36" i="6"/>
  <c r="C35" i="6"/>
  <c r="B36" i="6"/>
  <c r="B35" i="6"/>
</calcChain>
</file>

<file path=xl/sharedStrings.xml><?xml version="1.0" encoding="utf-8"?>
<sst xmlns="http://schemas.openxmlformats.org/spreadsheetml/2006/main" count="184" uniqueCount="108">
  <si>
    <t>Selectivity</t>
  </si>
  <si>
    <t>Program Mix</t>
  </si>
  <si>
    <t>Average Student SES</t>
  </si>
  <si>
    <t>Public</t>
  </si>
  <si>
    <t>Nonselective</t>
  </si>
  <si>
    <t>College Type</t>
  </si>
  <si>
    <t>Missing</t>
  </si>
  <si>
    <t>Rural</t>
  </si>
  <si>
    <t>Urban</t>
  </si>
  <si>
    <t>School Level Descriptors</t>
  </si>
  <si>
    <t>Gender</t>
  </si>
  <si>
    <t>Male</t>
  </si>
  <si>
    <t>Female</t>
  </si>
  <si>
    <t>Enrollment Intensity</t>
  </si>
  <si>
    <t>Student Level Demographics</t>
  </si>
  <si>
    <t>Outcome</t>
  </si>
  <si>
    <t>Transfer Students</t>
  </si>
  <si>
    <t xml:space="preserve">Outcome </t>
  </si>
  <si>
    <t>Lower Income</t>
  </si>
  <si>
    <t xml:space="preserve"> Higher Income </t>
  </si>
  <si>
    <t>All Transfers</t>
  </si>
  <si>
    <t>Community Colleges</t>
  </si>
  <si>
    <t>Four-Year Institutions</t>
  </si>
  <si>
    <t>Characteristic</t>
  </si>
  <si>
    <t>Sector</t>
  </si>
  <si>
    <t>Urbanicity</t>
  </si>
  <si>
    <t xml:space="preserve">Rural </t>
  </si>
  <si>
    <t xml:space="preserve">Urban </t>
  </si>
  <si>
    <t xml:space="preserve">Nonselective </t>
  </si>
  <si>
    <t xml:space="preserve">Missing </t>
  </si>
  <si>
    <t>Income</t>
  </si>
  <si>
    <t xml:space="preserve">U.S. Community College </t>
  </si>
  <si>
    <t>U.S. Community College Average</t>
  </si>
  <si>
    <t>Exclusively Full-Time</t>
  </si>
  <si>
    <t>Exclusively Part-Time</t>
  </si>
  <si>
    <t>Mixed Enrollment</t>
  </si>
  <si>
    <t>Two-Year Institutions</t>
  </si>
  <si>
    <t xml:space="preserve">Earned a Certificate or Associate Degree </t>
  </si>
  <si>
    <t xml:space="preserve">Earned a Bachelor’s Degree </t>
  </si>
  <si>
    <t xml:space="preserve">Number of Students  </t>
  </si>
  <si>
    <t>Earned a Pre-Transfer Certificate or Associate Degree</t>
  </si>
  <si>
    <t>Earned a Bachelor’s Degree</t>
  </si>
  <si>
    <t xml:space="preserve">Number of Students </t>
  </si>
  <si>
    <t xml:space="preserve">Private Nonprofit </t>
  </si>
  <si>
    <t xml:space="preserve">Bachelor's Completion </t>
  </si>
  <si>
    <t>N of Students</t>
  </si>
  <si>
    <t>Transfer-Out</t>
  </si>
  <si>
    <t>Primarily Academic</t>
  </si>
  <si>
    <t>Primarily Occupational</t>
  </si>
  <si>
    <t>Suburban/Town</t>
  </si>
  <si>
    <t>Lower Quintiles</t>
  </si>
  <si>
    <t>Middle Quintile</t>
  </si>
  <si>
    <t>Top Quintiles</t>
  </si>
  <si>
    <t>Bachelor's Completion</t>
  </si>
  <si>
    <t xml:space="preserve">Transfer-Out </t>
  </si>
  <si>
    <t>% of Students</t>
  </si>
  <si>
    <t>Transfer-Out Rate</t>
  </si>
  <si>
    <t>Transfer-Out Bachelor's Completion Rate</t>
  </si>
  <si>
    <t>Community College Cohort Bachelor's Completion Rate</t>
  </si>
  <si>
    <t xml:space="preserve">Transfer-In Bachelor's Completion </t>
  </si>
  <si>
    <t>U.S. Four-Year Institution</t>
  </si>
  <si>
    <t>U.S. Four-Year Institution Average</t>
  </si>
  <si>
    <t>Private Nonprofit</t>
  </si>
  <si>
    <t>Private For-profit</t>
  </si>
  <si>
    <t>Moderately Selective</t>
  </si>
  <si>
    <t>Very Selective</t>
  </si>
  <si>
    <t xml:space="preserve">Transfer-With-Award </t>
  </si>
  <si>
    <t>Transfer-With-Award Rate</t>
  </si>
  <si>
    <t xml:space="preserve">Private For-profit </t>
  </si>
  <si>
    <t xml:space="preserve">Moderately Selective </t>
  </si>
  <si>
    <t xml:space="preserve">Very Selective </t>
  </si>
  <si>
    <t xml:space="preserve">Primarily Academic </t>
  </si>
  <si>
    <t xml:space="preserve">Primarily Occupational </t>
  </si>
  <si>
    <t xml:space="preserve">Suburban/Town </t>
  </si>
  <si>
    <t xml:space="preserve">Middle Quintile </t>
  </si>
  <si>
    <t xml:space="preserve">Top Quintiles </t>
  </si>
  <si>
    <t>List of Tables</t>
  </si>
  <si>
    <t>https://nscresearchcenter.org/signaturereport13/</t>
  </si>
  <si>
    <t xml:space="preserve">Table 1. Share of Institutions and Enrollments by Institutional Characteristics </t>
  </si>
  <si>
    <t>Table 2. Six-Year Student Outcomes</t>
  </si>
  <si>
    <t>Table 3. Six-Year Outcomes of Transfer Students by Income</t>
  </si>
  <si>
    <t>Table 4.  Overall Transfer Descriptives: School Level Characteristics</t>
  </si>
  <si>
    <t>Table 5. Overall Transfer Descriptives: Student-Level Characteristics</t>
  </si>
  <si>
    <t>Table 6. Transfer-in Bachelor's Completion Rate by Institutional Characteristics of Destination Four-Year Institutions</t>
  </si>
  <si>
    <t>Definitions</t>
  </si>
  <si>
    <t>Table 4a.  Overall Transfer Descriptives: School Level Characteristics</t>
  </si>
  <si>
    <t>Table 4b.  Overall Transfer Descriptives: School Level Characteristics</t>
  </si>
  <si>
    <t>Table 5a. Overall Transfer Descriptives: Student-Level Characteristics</t>
  </si>
  <si>
    <t>Table 5b. Overall Transfer Descriptives: Student-Level Characteristics</t>
  </si>
  <si>
    <t>Table 6b. Transfer-in Bachelor's Completion Rate by Institutional Characteristics of Destination Four-Year Institutions</t>
  </si>
  <si>
    <t>Table 6a. Transfer-in Bachelor's Completion Rate by Institutional Characteristics of Destination Four-Year Institutions</t>
  </si>
  <si>
    <t>Tracking Transfer - 2021 Update for the Fall 2014 Cohort</t>
  </si>
  <si>
    <t>This workbook contains  national statistics of post-secondary two-to four-year institutional transfer patterns for the fall 2014 cohort of first-time degree-seeking students who started at a two-year institution. Five main outcomes are provided: overall two year transfer-out rate, transfer-with-award rate, transfer-out bachelor's completion rate,  transfer-in bachelor's completion rate,  and community college cohort bachelor's completion rate. These five outcomes are disaggregated by student level demographics (e.g., gender, enrollment intensity, and income) as well as school level descriptors (e.g., primarily academic versus occupational program mix, urbanicity, and student SES (socioeconomic status)). The following definitions and table links are provided for reference while reading the tables. Further details on data definitions are in Appendix A of Signature Report 13 at:</t>
  </si>
  <si>
    <r>
      <rPr>
        <b/>
        <sz val="11"/>
        <color theme="1"/>
        <rFont val="Calibri"/>
        <family val="2"/>
        <scheme val="minor"/>
      </rPr>
      <t>Transfer:</t>
    </r>
    <r>
      <rPr>
        <sz val="11"/>
        <color theme="1"/>
        <rFont val="Calibri"/>
        <family val="2"/>
        <scheme val="minor"/>
      </rPr>
      <t xml:space="preserve"> Students were identified as transfer students if they were first-time-ever-in-college, degree-seeking students who enrolled at a community college in the fall 2014 term and subsequently enrolled in a four-year institution before August 9, 2020. </t>
    </r>
  </si>
  <si>
    <r>
      <rPr>
        <b/>
        <sz val="11"/>
        <color theme="1"/>
        <rFont val="Calibri"/>
        <family val="2"/>
        <scheme val="minor"/>
      </rPr>
      <t>Transfer-out rate</t>
    </r>
    <r>
      <rPr>
        <sz val="11"/>
        <color theme="1"/>
        <rFont val="Calibri"/>
        <family val="2"/>
        <scheme val="minor"/>
      </rPr>
      <t>: The number of transfer students who started at the community college divided by the number of students in the community college’s fall 2014 cohort.</t>
    </r>
  </si>
  <si>
    <r>
      <rPr>
        <b/>
        <sz val="11"/>
        <color theme="1"/>
        <rFont val="Calibri"/>
        <family val="2"/>
        <scheme val="minor"/>
      </rPr>
      <t>Transfer-with-award rate</t>
    </r>
    <r>
      <rPr>
        <sz val="11"/>
        <color theme="1"/>
        <rFont val="Calibri"/>
        <family val="2"/>
        <scheme val="minor"/>
      </rPr>
      <t>: The number of transfer students who started at the community college and earned a certificate or associate degree from that college prior to their earliest enrollment at a four-year institution, divided by the number of transfer students in the community college’s fall 2014 cohort.</t>
    </r>
  </si>
  <si>
    <r>
      <rPr>
        <b/>
        <sz val="11"/>
        <color theme="1"/>
        <rFont val="Calibri"/>
        <family val="2"/>
        <scheme val="minor"/>
      </rPr>
      <t>Transfer-out bachelor’s completion rate</t>
    </r>
    <r>
      <rPr>
        <sz val="11"/>
        <color theme="1"/>
        <rFont val="Calibri"/>
        <family val="2"/>
        <scheme val="minor"/>
      </rPr>
      <t>: The number of transfer students who started at the community college and earned a bachelor’s degree from any four-year institution within six years of community college entry, divided by the number of transfer students in the community college’s fall 2014 cohort.</t>
    </r>
  </si>
  <si>
    <r>
      <rPr>
        <b/>
        <sz val="11"/>
        <color theme="1"/>
        <rFont val="Calibri"/>
        <family val="2"/>
        <scheme val="minor"/>
      </rPr>
      <t>Community college cohort bachelor's completion rate</t>
    </r>
    <r>
      <rPr>
        <sz val="11"/>
        <color theme="1"/>
        <rFont val="Calibri"/>
        <family val="2"/>
        <scheme val="minor"/>
      </rPr>
      <t>: The number of students who started at a community college and earned a bachelor’s degree from any four-year institution within six years of community college entry, divided by the total number of students in the community college’s fall 2014 cohort.</t>
    </r>
  </si>
  <si>
    <r>
      <rPr>
        <b/>
        <sz val="11"/>
        <color theme="1"/>
        <rFont val="Calibri"/>
        <family val="2"/>
        <scheme val="minor"/>
      </rPr>
      <t>Transfer-in bachelor’s completion rate</t>
    </r>
    <r>
      <rPr>
        <sz val="11"/>
        <color theme="1"/>
        <rFont val="Calibri"/>
        <family val="2"/>
        <scheme val="minor"/>
      </rPr>
      <t>: The number of transfer students in the fall 2014 cohort who started at any community college and earned a bachelor’s degree from the four-year institution within six years of community college entry, divided by the number of transfer students in the fall 2014 cohort who started at any community college and enrolled at the four-year institution. Transfer students who enrolled at multiple four-year institutions were counted for each four-year institution.</t>
    </r>
  </si>
  <si>
    <t xml:space="preserve"> Fall 2014 Cohort </t>
  </si>
  <si>
    <r>
      <t xml:space="preserve">Share of Institutions </t>
    </r>
    <r>
      <rPr>
        <sz val="11"/>
        <rFont val="Calibri"/>
        <family val="2"/>
        <scheme val="minor"/>
      </rPr>
      <t>(n=868)</t>
    </r>
  </si>
  <si>
    <r>
      <t xml:space="preserve">Share of Fall 2014 Cohort 
</t>
    </r>
    <r>
      <rPr>
        <sz val="11"/>
        <rFont val="Calibri"/>
        <family val="2"/>
        <scheme val="minor"/>
      </rPr>
      <t>(n=653,330)</t>
    </r>
  </si>
  <si>
    <r>
      <t xml:space="preserve">Share of Transfer Students 
</t>
    </r>
    <r>
      <rPr>
        <sz val="11"/>
        <rFont val="Calibri"/>
        <family val="2"/>
        <scheme val="minor"/>
      </rPr>
      <t>(n=201,502)</t>
    </r>
  </si>
  <si>
    <r>
      <t>Share of Institutions</t>
    </r>
    <r>
      <rPr>
        <sz val="11"/>
        <rFont val="Calibri"/>
        <family val="2"/>
        <scheme val="minor"/>
      </rPr>
      <t xml:space="preserve"> 
(n=1,679)</t>
    </r>
  </si>
  <si>
    <r>
      <t>Share of Transfer Enrollments</t>
    </r>
    <r>
      <rPr>
        <sz val="11"/>
        <rFont val="Calibri"/>
        <family val="2"/>
        <scheme val="minor"/>
      </rPr>
      <t xml:space="preserve"> 
(n=233,668)</t>
    </r>
  </si>
  <si>
    <t>Lower Income (Bottom 40%)</t>
  </si>
  <si>
    <t>Higher Income (Top 40%)</t>
  </si>
  <si>
    <t>Note: About 20% of the fall 2014 entering cohort is missing income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</si>
</sst>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u/>
      <sz val="11"/>
      <color theme="10"/>
      <name val="Calibri"/>
      <family val="2"/>
      <scheme val="minor"/>
    </font>
    <font>
      <b/>
      <u/>
      <sz val="12"/>
      <color indexed="8"/>
      <name val="Calibri"/>
      <family val="2"/>
    </font>
    <font>
      <sz val="11"/>
      <color theme="1"/>
      <name val="Calibri"/>
      <family val="2"/>
      <scheme val="minor"/>
    </font>
    <font>
      <b/>
      <sz val="1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2"/>
        <bgColor indexed="64"/>
      </patternFill>
    </fill>
    <fill>
      <patternFill patternType="solid">
        <fgColor rgb="FFA5A5A5"/>
      </patternFill>
    </fill>
    <fill>
      <patternFill patternType="solid">
        <fgColor theme="6" tint="0.39997558519241921"/>
        <bgColor indexed="65"/>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rgb="FF3F3F3F"/>
      </top>
      <bottom/>
      <diagonal/>
    </border>
  </borders>
  <cellStyleXfs count="5">
    <xf numFmtId="0" fontId="0" fillId="0" borderId="0"/>
    <xf numFmtId="0" fontId="4" fillId="3" borderId="5" applyNumberFormat="0" applyAlignment="0" applyProtection="0"/>
    <xf numFmtId="0" fontId="5" fillId="4" borderId="0" applyNumberFormat="0" applyBorder="0" applyAlignment="0" applyProtection="0"/>
    <xf numFmtId="0" fontId="7" fillId="0" borderId="0" applyNumberFormat="0" applyFill="0" applyBorder="0" applyAlignment="0" applyProtection="0"/>
    <xf numFmtId="9" fontId="9" fillId="0" borderId="0" applyFont="0" applyFill="0" applyBorder="0" applyAlignment="0" applyProtection="0"/>
  </cellStyleXfs>
  <cellXfs count="105">
    <xf numFmtId="0" fontId="0" fillId="0" borderId="0" xfId="0"/>
    <xf numFmtId="0" fontId="0" fillId="0" borderId="0" xfId="0" applyFill="1" applyAlignment="1">
      <alignment horizontal="left" indent="5"/>
    </xf>
    <xf numFmtId="0" fontId="0" fillId="0" borderId="0" xfId="0" applyAlignment="1">
      <alignment horizontal="left"/>
    </xf>
    <xf numFmtId="0" fontId="1" fillId="2" borderId="2" xfId="0" applyFont="1" applyFill="1" applyBorder="1"/>
    <xf numFmtId="0" fontId="0" fillId="2" borderId="3" xfId="0" applyFill="1" applyBorder="1"/>
    <xf numFmtId="0" fontId="1" fillId="2" borderId="3" xfId="0" applyFont="1" applyFill="1" applyBorder="1"/>
    <xf numFmtId="0" fontId="0" fillId="2" borderId="3" xfId="0" applyFill="1" applyBorder="1" applyAlignment="1">
      <alignment horizontal="left" indent="5"/>
    </xf>
    <xf numFmtId="0" fontId="0" fillId="2" borderId="4" xfId="0" applyFill="1" applyBorder="1" applyAlignment="1">
      <alignment horizontal="left" indent="5"/>
    </xf>
    <xf numFmtId="0" fontId="0" fillId="2" borderId="3" xfId="0" applyFont="1" applyFill="1" applyBorder="1" applyAlignment="1">
      <alignment horizontal="left" indent="5"/>
    </xf>
    <xf numFmtId="0" fontId="3" fillId="4" borderId="0" xfId="2" applyFont="1" applyBorder="1" applyAlignment="1">
      <alignment horizontal="left"/>
    </xf>
    <xf numFmtId="0" fontId="0" fillId="2" borderId="0" xfId="0" applyFill="1" applyBorder="1" applyAlignment="1">
      <alignment horizontal="left" indent="5"/>
    </xf>
    <xf numFmtId="0" fontId="2" fillId="0" borderId="8" xfId="0" applyFont="1" applyFill="1" applyBorder="1" applyAlignment="1">
      <alignment horizontal="center"/>
    </xf>
    <xf numFmtId="0" fontId="0" fillId="0" borderId="8" xfId="0" applyBorder="1"/>
    <xf numFmtId="0" fontId="1" fillId="0" borderId="8" xfId="0" applyFont="1" applyBorder="1"/>
    <xf numFmtId="0" fontId="2" fillId="0" borderId="8" xfId="0" applyFont="1" applyFill="1" applyBorder="1"/>
    <xf numFmtId="0" fontId="0" fillId="0" borderId="8" xfId="0" applyFont="1" applyFill="1" applyBorder="1"/>
    <xf numFmtId="0" fontId="0" fillId="0" borderId="8" xfId="0" applyFont="1" applyFill="1" applyBorder="1" applyAlignment="1">
      <alignment wrapText="1"/>
    </xf>
    <xf numFmtId="9" fontId="3" fillId="0" borderId="8" xfId="0" applyNumberFormat="1" applyFont="1" applyFill="1" applyBorder="1" applyAlignment="1">
      <alignment horizontal="center"/>
    </xf>
    <xf numFmtId="0" fontId="3" fillId="0" borderId="8" xfId="0" applyFont="1" applyFill="1" applyBorder="1" applyAlignment="1">
      <alignment wrapText="1"/>
    </xf>
    <xf numFmtId="3" fontId="3" fillId="0" borderId="8" xfId="0" applyNumberFormat="1" applyFont="1" applyFill="1" applyBorder="1" applyAlignment="1">
      <alignment horizontal="center"/>
    </xf>
    <xf numFmtId="0" fontId="1" fillId="2" borderId="0" xfId="0" applyFont="1" applyFill="1" applyBorder="1" applyAlignment="1">
      <alignment horizontal="left"/>
    </xf>
    <xf numFmtId="0" fontId="0" fillId="2" borderId="1" xfId="0" applyFill="1" applyBorder="1" applyAlignment="1">
      <alignment horizontal="left" indent="5"/>
    </xf>
    <xf numFmtId="0" fontId="3" fillId="4" borderId="12" xfId="2" applyFont="1" applyBorder="1" applyAlignment="1">
      <alignment horizontal="center"/>
    </xf>
    <xf numFmtId="0" fontId="3" fillId="4" borderId="0" xfId="2" applyFont="1" applyBorder="1" applyAlignment="1">
      <alignment horizontal="left" wrapText="1"/>
    </xf>
    <xf numFmtId="0" fontId="3" fillId="4" borderId="12" xfId="2" applyFont="1" applyBorder="1" applyAlignment="1">
      <alignment horizontal="center" wrapText="1"/>
    </xf>
    <xf numFmtId="0" fontId="6" fillId="2" borderId="8" xfId="0" applyFont="1" applyFill="1" applyBorder="1"/>
    <xf numFmtId="0" fontId="6" fillId="0" borderId="0" xfId="0" applyFont="1"/>
    <xf numFmtId="0" fontId="2" fillId="0" borderId="8" xfId="0" applyFont="1" applyBorder="1" applyAlignment="1">
      <alignment wrapText="1"/>
    </xf>
    <xf numFmtId="0" fontId="0" fillId="2" borderId="3" xfId="0" applyFill="1" applyBorder="1" applyAlignment="1">
      <alignment wrapText="1"/>
    </xf>
    <xf numFmtId="0" fontId="0" fillId="0" borderId="0" xfId="0" applyAlignment="1">
      <alignment wrapText="1"/>
    </xf>
    <xf numFmtId="10" fontId="3" fillId="0" borderId="0" xfId="0" applyNumberFormat="1" applyFont="1"/>
    <xf numFmtId="10" fontId="3" fillId="0" borderId="0" xfId="0" applyNumberFormat="1" applyFont="1" applyBorder="1"/>
    <xf numFmtId="3" fontId="2" fillId="0" borderId="0" xfId="0" applyNumberFormat="1" applyFont="1" applyBorder="1"/>
    <xf numFmtId="0" fontId="3" fillId="0" borderId="0" xfId="0" applyFont="1" applyBorder="1"/>
    <xf numFmtId="10" fontId="6" fillId="0" borderId="0" xfId="0" applyNumberFormat="1" applyFont="1"/>
    <xf numFmtId="0" fontId="6" fillId="0" borderId="0" xfId="0" applyFont="1" applyAlignment="1">
      <alignment wrapText="1"/>
    </xf>
    <xf numFmtId="0" fontId="6" fillId="0" borderId="0" xfId="0" applyFont="1" applyBorder="1"/>
    <xf numFmtId="3" fontId="6" fillId="0" borderId="0" xfId="0" applyNumberFormat="1" applyFont="1"/>
    <xf numFmtId="0" fontId="3" fillId="4" borderId="0" xfId="2" applyFont="1" applyAlignment="1">
      <alignment horizontal="left" wrapText="1"/>
    </xf>
    <xf numFmtId="9" fontId="0" fillId="0" borderId="8" xfId="0" applyNumberFormat="1" applyBorder="1"/>
    <xf numFmtId="9" fontId="6" fillId="2" borderId="8" xfId="0" applyNumberFormat="1" applyFont="1" applyFill="1" applyBorder="1"/>
    <xf numFmtId="0" fontId="7" fillId="0" borderId="0" xfId="3" applyFill="1" applyBorder="1"/>
    <xf numFmtId="3" fontId="3" fillId="0" borderId="0" xfId="0" applyNumberFormat="1" applyFont="1" applyBorder="1"/>
    <xf numFmtId="3" fontId="3" fillId="0" borderId="1" xfId="0" applyNumberFormat="1" applyFont="1" applyBorder="1"/>
    <xf numFmtId="0" fontId="2" fillId="0" borderId="0" xfId="0" applyFont="1" applyBorder="1"/>
    <xf numFmtId="10" fontId="0" fillId="0" borderId="0" xfId="4" applyNumberFormat="1" applyFont="1"/>
    <xf numFmtId="0" fontId="3" fillId="0" borderId="0" xfId="0" applyFont="1"/>
    <xf numFmtId="0" fontId="3" fillId="0" borderId="3" xfId="0" applyFont="1" applyBorder="1" applyAlignment="1">
      <alignment wrapText="1"/>
    </xf>
    <xf numFmtId="0" fontId="0" fillId="0" borderId="0" xfId="0"/>
    <xf numFmtId="0" fontId="0" fillId="0" borderId="0" xfId="0"/>
    <xf numFmtId="0" fontId="0" fillId="0" borderId="0" xfId="0"/>
    <xf numFmtId="0" fontId="0" fillId="0" borderId="0" xfId="0"/>
    <xf numFmtId="0" fontId="10" fillId="0" borderId="0" xfId="0" applyFont="1" applyBorder="1" applyAlignment="1">
      <alignment horizontal="center" vertical="top" wrapText="1"/>
    </xf>
    <xf numFmtId="0" fontId="0" fillId="0" borderId="0" xfId="0" applyBorder="1" applyAlignment="1">
      <alignment vertical="top" wrapText="1"/>
    </xf>
    <xf numFmtId="0" fontId="8" fillId="5" borderId="0" xfId="0" applyFont="1" applyFill="1" applyBorder="1" applyAlignment="1">
      <alignment vertical="top" wrapText="1"/>
    </xf>
    <xf numFmtId="0" fontId="0" fillId="5" borderId="0" xfId="0" applyFill="1" applyBorder="1" applyAlignment="1">
      <alignment vertical="top" wrapText="1"/>
    </xf>
    <xf numFmtId="0" fontId="0" fillId="5" borderId="0" xfId="0" applyFill="1" applyBorder="1" applyAlignment="1">
      <alignment horizontal="left" vertical="top" wrapText="1"/>
    </xf>
    <xf numFmtId="0" fontId="1" fillId="5" borderId="0" xfId="0" applyFont="1" applyFill="1" applyBorder="1" applyAlignment="1">
      <alignment horizontal="left" vertical="top" wrapText="1"/>
    </xf>
    <xf numFmtId="0" fontId="7" fillId="5" borderId="0" xfId="3" applyFill="1" applyBorder="1"/>
    <xf numFmtId="0" fontId="0" fillId="5" borderId="0" xfId="0" applyFill="1" applyBorder="1"/>
    <xf numFmtId="9" fontId="6" fillId="0" borderId="0" xfId="4" applyFont="1"/>
    <xf numFmtId="3" fontId="3" fillId="0" borderId="0" xfId="0" applyNumberFormat="1" applyFont="1" applyFill="1" applyBorder="1"/>
    <xf numFmtId="9" fontId="2" fillId="0" borderId="9" xfId="0" applyNumberFormat="1" applyFont="1" applyBorder="1" applyAlignment="1">
      <alignment horizontal="left"/>
    </xf>
    <xf numFmtId="9" fontId="2" fillId="0" borderId="10" xfId="0" applyNumberFormat="1" applyFont="1" applyBorder="1" applyAlignment="1">
      <alignment horizontal="left"/>
    </xf>
    <xf numFmtId="9" fontId="2" fillId="0" borderId="11" xfId="0" applyNumberFormat="1" applyFont="1" applyBorder="1" applyAlignment="1">
      <alignment horizontal="left"/>
    </xf>
    <xf numFmtId="9" fontId="1" fillId="0" borderId="9" xfId="0" applyNumberFormat="1" applyFont="1" applyBorder="1" applyAlignment="1">
      <alignment horizontal="left"/>
    </xf>
    <xf numFmtId="9" fontId="1" fillId="0" borderId="10" xfId="0" applyNumberFormat="1" applyFont="1" applyBorder="1" applyAlignment="1">
      <alignment horizontal="left"/>
    </xf>
    <xf numFmtId="9" fontId="1" fillId="0" borderId="11" xfId="0" applyNumberFormat="1" applyFont="1" applyBorder="1" applyAlignment="1">
      <alignment horizontal="left"/>
    </xf>
    <xf numFmtId="0" fontId="2" fillId="0" borderId="1" xfId="0" applyFont="1" applyFill="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 xfId="0" applyFont="1" applyBorder="1" applyAlignment="1">
      <alignment horizontal="left"/>
    </xf>
    <xf numFmtId="0" fontId="2" fillId="0" borderId="9"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0" fillId="0" borderId="0" xfId="0" applyAlignment="1">
      <alignment horizontal="left" wrapText="1"/>
    </xf>
    <xf numFmtId="0" fontId="2" fillId="3" borderId="7" xfId="1" applyFont="1" applyBorder="1" applyAlignment="1">
      <alignment horizontal="center"/>
    </xf>
    <xf numFmtId="0" fontId="1" fillId="0" borderId="0" xfId="0" applyFont="1" applyAlignment="1">
      <alignment horizontal="left"/>
    </xf>
    <xf numFmtId="0" fontId="2" fillId="3" borderId="6" xfId="1" applyFont="1" applyBorder="1" applyAlignment="1">
      <alignment horizontal="center"/>
    </xf>
    <xf numFmtId="0" fontId="0" fillId="0" borderId="0" xfId="0" applyAlignment="1"/>
    <xf numFmtId="0" fontId="1" fillId="0" borderId="1" xfId="0" applyFont="1" applyBorder="1" applyAlignment="1"/>
    <xf numFmtId="0" fontId="3" fillId="4" borderId="0" xfId="2" applyFont="1" applyBorder="1" applyAlignment="1">
      <alignment horizontal="left" vertical="center"/>
    </xf>
    <xf numFmtId="0" fontId="3" fillId="4" borderId="0" xfId="2" applyFont="1" applyBorder="1" applyAlignment="1">
      <alignment horizontal="left" vertical="center" wrapText="1"/>
    </xf>
    <xf numFmtId="0" fontId="3" fillId="4" borderId="0" xfId="2" applyFont="1" applyAlignment="1">
      <alignment horizontal="left" vertical="center" wrapText="1"/>
    </xf>
    <xf numFmtId="164" fontId="3" fillId="0" borderId="0" xfId="0" applyNumberFormat="1" applyFont="1" applyBorder="1" applyAlignment="1">
      <alignment horizontal="right" vertical="top"/>
    </xf>
    <xf numFmtId="164" fontId="3" fillId="0" borderId="0" xfId="0" applyNumberFormat="1" applyFont="1" applyBorder="1"/>
    <xf numFmtId="164" fontId="3" fillId="0" borderId="1" xfId="0" applyNumberFormat="1" applyFont="1" applyBorder="1" applyAlignment="1">
      <alignment horizontal="right" vertical="top"/>
    </xf>
    <xf numFmtId="164" fontId="3" fillId="0" borderId="0" xfId="0" applyNumberFormat="1" applyFont="1" applyAlignment="1">
      <alignment horizontal="right" vertical="top"/>
    </xf>
    <xf numFmtId="164" fontId="0" fillId="0" borderId="0" xfId="0" applyNumberFormat="1"/>
    <xf numFmtId="164" fontId="3" fillId="0" borderId="0" xfId="0" applyNumberFormat="1" applyFont="1" applyFill="1" applyBorder="1" applyAlignment="1">
      <alignment horizontal="right" vertical="top"/>
    </xf>
    <xf numFmtId="164" fontId="0" fillId="0" borderId="0" xfId="0" applyNumberFormat="1" applyFont="1"/>
    <xf numFmtId="164" fontId="3" fillId="0" borderId="1" xfId="0" applyNumberFormat="1" applyFont="1" applyFill="1" applyBorder="1"/>
    <xf numFmtId="164" fontId="0" fillId="0" borderId="1" xfId="0" applyNumberFormat="1" applyFont="1" applyBorder="1"/>
    <xf numFmtId="164" fontId="3" fillId="0" borderId="0" xfId="4" applyNumberFormat="1" applyFont="1" applyBorder="1"/>
    <xf numFmtId="164" fontId="3" fillId="0" borderId="0" xfId="0" applyNumberFormat="1" applyFont="1" applyBorder="1" applyAlignment="1">
      <alignment horizontal="right" vertical="top" wrapText="1"/>
    </xf>
    <xf numFmtId="164" fontId="11" fillId="0" borderId="0" xfId="4" applyNumberFormat="1" applyFont="1" applyBorder="1"/>
    <xf numFmtId="164" fontId="3" fillId="0" borderId="0" xfId="0" applyNumberFormat="1" applyFont="1" applyFill="1" applyBorder="1" applyAlignment="1">
      <alignment horizontal="right" vertical="top" wrapText="1"/>
    </xf>
    <xf numFmtId="164" fontId="6" fillId="0" borderId="0" xfId="4" applyNumberFormat="1" applyFont="1" applyBorder="1"/>
    <xf numFmtId="164" fontId="3" fillId="0" borderId="1" xfId="4" applyNumberFormat="1" applyFont="1" applyBorder="1"/>
    <xf numFmtId="164" fontId="3" fillId="0" borderId="1" xfId="0" applyNumberFormat="1" applyFont="1" applyBorder="1" applyAlignment="1">
      <alignment horizontal="right" vertical="top" wrapText="1"/>
    </xf>
    <xf numFmtId="164" fontId="3" fillId="0" borderId="1" xfId="0" applyNumberFormat="1" applyFont="1" applyFill="1" applyBorder="1" applyAlignment="1">
      <alignment horizontal="right" vertical="top" wrapText="1"/>
    </xf>
  </cellXfs>
  <cellStyles count="5">
    <cellStyle name="60% - Accent3" xfId="2" builtinId="40"/>
    <cellStyle name="Check Cell" xfId="1" builtinId="23"/>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scresearchcenter.org/signaturereport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opLeftCell="A7" workbookViewId="0">
      <selection activeCell="A9" sqref="A9"/>
    </sheetView>
  </sheetViews>
  <sheetFormatPr defaultRowHeight="14.4" x14ac:dyDescent="0.3"/>
  <cols>
    <col min="1" max="1" width="148" customWidth="1"/>
  </cols>
  <sheetData>
    <row r="1" spans="1:1" s="51" customFormat="1" ht="24" customHeight="1" x14ac:dyDescent="0.3">
      <c r="A1" s="52" t="s">
        <v>91</v>
      </c>
    </row>
    <row r="2" spans="1:1" s="51" customFormat="1" ht="75" customHeight="1" x14ac:dyDescent="0.3">
      <c r="A2" s="53" t="s">
        <v>92</v>
      </c>
    </row>
    <row r="3" spans="1:1" x14ac:dyDescent="0.3">
      <c r="A3" s="41" t="s">
        <v>77</v>
      </c>
    </row>
    <row r="4" spans="1:1" x14ac:dyDescent="0.3">
      <c r="A4" s="41"/>
    </row>
    <row r="5" spans="1:1" ht="15.6" x14ac:dyDescent="0.3">
      <c r="A5" s="54" t="s">
        <v>84</v>
      </c>
    </row>
    <row r="6" spans="1:1" s="51" customFormat="1" ht="45" customHeight="1" x14ac:dyDescent="0.3">
      <c r="A6" s="55" t="s">
        <v>93</v>
      </c>
    </row>
    <row r="7" spans="1:1" ht="45" customHeight="1" x14ac:dyDescent="0.3">
      <c r="A7" s="56" t="s">
        <v>94</v>
      </c>
    </row>
    <row r="8" spans="1:1" ht="45" customHeight="1" x14ac:dyDescent="0.3">
      <c r="A8" s="56" t="s">
        <v>95</v>
      </c>
    </row>
    <row r="9" spans="1:1" ht="45" customHeight="1" x14ac:dyDescent="0.3">
      <c r="A9" s="56" t="s">
        <v>96</v>
      </c>
    </row>
    <row r="10" spans="1:1" ht="60" customHeight="1" x14ac:dyDescent="0.3">
      <c r="A10" s="56" t="s">
        <v>98</v>
      </c>
    </row>
    <row r="11" spans="1:1" ht="45" customHeight="1" x14ac:dyDescent="0.3">
      <c r="A11" s="56" t="s">
        <v>97</v>
      </c>
    </row>
    <row r="12" spans="1:1" x14ac:dyDescent="0.3">
      <c r="A12" s="57" t="s">
        <v>76</v>
      </c>
    </row>
    <row r="13" spans="1:1" x14ac:dyDescent="0.3">
      <c r="A13" s="58" t="s">
        <v>78</v>
      </c>
    </row>
    <row r="14" spans="1:1" x14ac:dyDescent="0.3">
      <c r="A14" s="58" t="s">
        <v>79</v>
      </c>
    </row>
    <row r="15" spans="1:1" x14ac:dyDescent="0.3">
      <c r="A15" s="58" t="s">
        <v>80</v>
      </c>
    </row>
    <row r="16" spans="1:1" x14ac:dyDescent="0.3">
      <c r="A16" s="58" t="s">
        <v>81</v>
      </c>
    </row>
    <row r="17" spans="1:1" x14ac:dyDescent="0.3">
      <c r="A17" s="58" t="s">
        <v>82</v>
      </c>
    </row>
    <row r="18" spans="1:1" x14ac:dyDescent="0.3">
      <c r="A18" s="58" t="s">
        <v>83</v>
      </c>
    </row>
    <row r="19" spans="1:1" x14ac:dyDescent="0.3">
      <c r="A19" s="59"/>
    </row>
  </sheetData>
  <hyperlinks>
    <hyperlink ref="A3" r:id="rId1" xr:uid="{00000000-0004-0000-0000-000000000000}"/>
    <hyperlink ref="A13" location="'Sec 1 Descriptives'!A1" display="Table 1. Share of Institutions and Enrollments by Institutional Characteristics " xr:uid="{00000000-0004-0000-0000-000001000000}"/>
    <hyperlink ref="A16" location="'Sec 2 - Overall Transfer Stats'!A1" display="Table 4.  Overall Transfer Descriptives: School Level Characteristics" xr:uid="{00000000-0004-0000-0000-000002000000}"/>
    <hyperlink ref="A17" location="'Sec 2 Transfer Students'!A1" display="Table 5. Overall Transfer Descriptives: Student-Level Characteristics" xr:uid="{00000000-0004-0000-0000-000003000000}"/>
    <hyperlink ref="A18" location="'Sec 3 Four-Year Characteristics'!A1" display="Table 6. Transfer-in Bachelor's Completion Rate by Institutional Characteristics of Destination Four-Year Institutions" xr:uid="{00000000-0004-0000-0000-000004000000}"/>
    <hyperlink ref="A14" location="'Sec 1 Descriptives'!A26" display="Table 2. Six-Year Student Outcomes" xr:uid="{00000000-0004-0000-0000-000005000000}"/>
    <hyperlink ref="A15" location="'Sec 1 Descriptives'!A34" display="Table 3. Six-Year Outcomes of Transfer Students by Income" xr:uid="{00000000-0004-0000-0000-000006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zoomScale="80" zoomScaleNormal="80" workbookViewId="0">
      <selection activeCell="B21" sqref="B21"/>
    </sheetView>
  </sheetViews>
  <sheetFormatPr defaultColWidth="8.88671875" defaultRowHeight="14.4" x14ac:dyDescent="0.3"/>
  <cols>
    <col min="1" max="1" width="33.33203125" customWidth="1"/>
    <col min="2" max="6" width="16.6640625" style="26" customWidth="1"/>
    <col min="7" max="7" width="16.6640625" style="46" customWidth="1"/>
  </cols>
  <sheetData>
    <row r="1" spans="1:9" x14ac:dyDescent="0.3">
      <c r="A1" s="72" t="s">
        <v>78</v>
      </c>
      <c r="B1" s="72"/>
      <c r="C1" s="72"/>
      <c r="D1" s="72"/>
      <c r="E1" s="72"/>
      <c r="F1" s="72"/>
    </row>
    <row r="2" spans="1:9" x14ac:dyDescent="0.3">
      <c r="A2" s="13"/>
      <c r="B2" s="73" t="s">
        <v>21</v>
      </c>
      <c r="C2" s="75"/>
      <c r="D2" s="74"/>
      <c r="E2" s="73" t="s">
        <v>22</v>
      </c>
      <c r="F2" s="74"/>
    </row>
    <row r="3" spans="1:9" ht="46.5" customHeight="1" x14ac:dyDescent="0.3">
      <c r="A3" s="13" t="s">
        <v>23</v>
      </c>
      <c r="B3" s="27" t="s">
        <v>100</v>
      </c>
      <c r="C3" s="27" t="s">
        <v>101</v>
      </c>
      <c r="D3" s="27" t="s">
        <v>102</v>
      </c>
      <c r="E3" s="27" t="s">
        <v>103</v>
      </c>
      <c r="F3" s="27" t="s">
        <v>104</v>
      </c>
    </row>
    <row r="4" spans="1:9" x14ac:dyDescent="0.3">
      <c r="A4" s="76" t="s">
        <v>24</v>
      </c>
      <c r="B4" s="77"/>
      <c r="C4" s="77"/>
      <c r="D4" s="77"/>
      <c r="E4" s="77"/>
      <c r="F4" s="78"/>
    </row>
    <row r="5" spans="1:9" x14ac:dyDescent="0.3">
      <c r="A5" s="12" t="s">
        <v>3</v>
      </c>
      <c r="B5" s="25"/>
      <c r="C5" s="25"/>
      <c r="D5" s="25"/>
      <c r="E5" s="17">
        <v>0.323406789755807</v>
      </c>
      <c r="F5" s="17">
        <v>0.74538661690946129</v>
      </c>
      <c r="H5" s="50"/>
    </row>
    <row r="6" spans="1:9" x14ac:dyDescent="0.3">
      <c r="A6" s="12" t="s">
        <v>43</v>
      </c>
      <c r="B6" s="25"/>
      <c r="C6" s="25"/>
      <c r="D6" s="25"/>
      <c r="E6" s="17">
        <v>0.60214413341274564</v>
      </c>
      <c r="F6" s="17">
        <v>0.18613588510193951</v>
      </c>
      <c r="H6" s="50"/>
    </row>
    <row r="7" spans="1:9" x14ac:dyDescent="0.3">
      <c r="A7" s="12" t="s">
        <v>68</v>
      </c>
      <c r="B7" s="25"/>
      <c r="C7" s="25"/>
      <c r="D7" s="25"/>
      <c r="E7" s="17">
        <v>3.0970815961882073E-2</v>
      </c>
      <c r="F7" s="17">
        <v>5.7667288631733912E-2</v>
      </c>
      <c r="H7" s="50"/>
    </row>
    <row r="8" spans="1:9" x14ac:dyDescent="0.3">
      <c r="A8" s="69" t="s">
        <v>0</v>
      </c>
      <c r="B8" s="70"/>
      <c r="C8" s="70"/>
      <c r="D8" s="70"/>
      <c r="E8" s="70"/>
      <c r="F8" s="71"/>
      <c r="H8" s="50"/>
      <c r="I8" s="51"/>
    </row>
    <row r="9" spans="1:9" x14ac:dyDescent="0.3">
      <c r="A9" s="12" t="s">
        <v>28</v>
      </c>
      <c r="B9" s="25"/>
      <c r="C9" s="25"/>
      <c r="D9" s="25"/>
      <c r="E9" s="17">
        <v>0.35020845741512807</v>
      </c>
      <c r="F9" s="17">
        <v>0.30400397144666791</v>
      </c>
      <c r="H9" s="50"/>
      <c r="I9" s="51"/>
    </row>
    <row r="10" spans="1:9" ht="15" customHeight="1" x14ac:dyDescent="0.3">
      <c r="A10" s="12" t="s">
        <v>69</v>
      </c>
      <c r="B10" s="25"/>
      <c r="C10" s="25"/>
      <c r="D10" s="25"/>
      <c r="E10" s="17">
        <v>0.34484812388326386</v>
      </c>
      <c r="F10" s="17">
        <v>0.44415153123234674</v>
      </c>
      <c r="G10" s="47"/>
      <c r="H10" s="50"/>
      <c r="I10" s="51"/>
    </row>
    <row r="11" spans="1:9" x14ac:dyDescent="0.3">
      <c r="A11" s="12" t="s">
        <v>70</v>
      </c>
      <c r="B11" s="25"/>
      <c r="C11" s="25"/>
      <c r="D11" s="25"/>
      <c r="E11" s="17">
        <v>0.21620011911852294</v>
      </c>
      <c r="F11" s="17">
        <v>0.23780320797028262</v>
      </c>
      <c r="G11" s="47"/>
      <c r="H11" s="50"/>
      <c r="I11" s="51"/>
    </row>
    <row r="12" spans="1:9" x14ac:dyDescent="0.3">
      <c r="A12" s="12" t="s">
        <v>29</v>
      </c>
      <c r="B12" s="25"/>
      <c r="C12" s="25"/>
      <c r="D12" s="25"/>
      <c r="E12" s="17">
        <v>8.8743299583085175E-2</v>
      </c>
      <c r="F12" s="17">
        <v>1.4041289350702707E-2</v>
      </c>
      <c r="G12" s="47"/>
      <c r="H12" s="50"/>
      <c r="I12" s="51"/>
    </row>
    <row r="13" spans="1:9" x14ac:dyDescent="0.3">
      <c r="A13" s="69" t="s">
        <v>1</v>
      </c>
      <c r="B13" s="70"/>
      <c r="C13" s="70"/>
      <c r="D13" s="70"/>
      <c r="E13" s="70"/>
      <c r="F13" s="71"/>
      <c r="G13" s="47"/>
      <c r="H13" s="50"/>
    </row>
    <row r="14" spans="1:9" x14ac:dyDescent="0.3">
      <c r="A14" s="39" t="s">
        <v>71</v>
      </c>
      <c r="B14" s="17">
        <v>0.46658986175115208</v>
      </c>
      <c r="C14" s="17">
        <v>0.55572375369262084</v>
      </c>
      <c r="D14" s="17">
        <v>0.59990967831584796</v>
      </c>
      <c r="E14" s="40"/>
      <c r="F14" s="40"/>
    </row>
    <row r="15" spans="1:9" x14ac:dyDescent="0.3">
      <c r="A15" s="39" t="s">
        <v>72</v>
      </c>
      <c r="B15" s="17">
        <v>0.52534562211981561</v>
      </c>
      <c r="C15" s="17">
        <v>0.44257419680712656</v>
      </c>
      <c r="D15" s="17">
        <v>0.39971811694176734</v>
      </c>
      <c r="E15" s="40"/>
      <c r="F15" s="40"/>
    </row>
    <row r="16" spans="1:9" x14ac:dyDescent="0.3">
      <c r="A16" s="62" t="s">
        <v>25</v>
      </c>
      <c r="B16" s="63"/>
      <c r="C16" s="63"/>
      <c r="D16" s="63"/>
      <c r="E16" s="63"/>
      <c r="F16" s="64"/>
    </row>
    <row r="17" spans="1:8" x14ac:dyDescent="0.3">
      <c r="A17" s="39" t="s">
        <v>26</v>
      </c>
      <c r="B17" s="17">
        <v>0.21428571428571427</v>
      </c>
      <c r="C17" s="17">
        <v>0.10473726906769933</v>
      </c>
      <c r="D17" s="17">
        <v>0.10371609214796876</v>
      </c>
      <c r="E17" s="17">
        <v>4.7051816557474688E-2</v>
      </c>
      <c r="F17" s="17">
        <v>1.5714603625656916E-2</v>
      </c>
      <c r="H17" s="48"/>
    </row>
    <row r="18" spans="1:8" x14ac:dyDescent="0.3">
      <c r="A18" s="39" t="s">
        <v>73</v>
      </c>
      <c r="B18" s="17">
        <v>0.44239631336405533</v>
      </c>
      <c r="C18" s="17">
        <v>0.41148118102643383</v>
      </c>
      <c r="D18" s="17">
        <v>0.42893867058391483</v>
      </c>
      <c r="E18" s="17">
        <v>0.4234663490172722</v>
      </c>
      <c r="F18" s="17">
        <v>0.39506907235907357</v>
      </c>
      <c r="H18" s="48"/>
    </row>
    <row r="19" spans="1:8" x14ac:dyDescent="0.3">
      <c r="A19" s="39" t="s">
        <v>27</v>
      </c>
      <c r="B19" s="17">
        <v>0.34101382488479265</v>
      </c>
      <c r="C19" s="17">
        <v>0.48245297169883522</v>
      </c>
      <c r="D19" s="17">
        <v>0.46706236166390408</v>
      </c>
      <c r="E19" s="17">
        <v>0.48600357355568791</v>
      </c>
      <c r="F19" s="17">
        <v>0.57840611465840419</v>
      </c>
      <c r="H19" s="48"/>
    </row>
    <row r="20" spans="1:8" x14ac:dyDescent="0.3">
      <c r="A20" s="65" t="s">
        <v>2</v>
      </c>
      <c r="B20" s="66"/>
      <c r="C20" s="66"/>
      <c r="D20" s="66"/>
      <c r="E20" s="66"/>
      <c r="F20" s="67"/>
    </row>
    <row r="21" spans="1:8" x14ac:dyDescent="0.3">
      <c r="A21" s="39" t="s">
        <v>50</v>
      </c>
      <c r="B21" s="17">
        <v>0.39976958525345624</v>
      </c>
      <c r="C21" s="17">
        <v>0.2319562854912525</v>
      </c>
      <c r="D21" s="17">
        <v>0.19413206816805789</v>
      </c>
      <c r="E21" s="17">
        <v>0.39726027397260272</v>
      </c>
      <c r="F21" s="17">
        <v>0.29937347005152609</v>
      </c>
      <c r="H21" s="49"/>
    </row>
    <row r="22" spans="1:8" x14ac:dyDescent="0.3">
      <c r="A22" s="39" t="s">
        <v>74</v>
      </c>
      <c r="B22" s="17">
        <v>0.19930875576036866</v>
      </c>
      <c r="C22" s="17">
        <v>0.17193302006642891</v>
      </c>
      <c r="D22" s="17">
        <v>0.14729878611626684</v>
      </c>
      <c r="E22" s="17">
        <v>0.19892793329362715</v>
      </c>
      <c r="F22" s="17">
        <v>0.21995737542153826</v>
      </c>
      <c r="H22" s="49"/>
    </row>
    <row r="23" spans="1:8" x14ac:dyDescent="0.3">
      <c r="A23" s="39" t="s">
        <v>75</v>
      </c>
      <c r="B23" s="17">
        <v>0.39976958525345624</v>
      </c>
      <c r="C23" s="17">
        <v>0.59590253011494954</v>
      </c>
      <c r="D23" s="17">
        <v>0.65843018927851837</v>
      </c>
      <c r="E23" s="17">
        <v>0.3978558665872543</v>
      </c>
      <c r="F23" s="17">
        <v>0.48061352003697555</v>
      </c>
      <c r="H23" s="49"/>
    </row>
    <row r="26" spans="1:8" x14ac:dyDescent="0.3">
      <c r="A26" s="68" t="s">
        <v>79</v>
      </c>
      <c r="B26" s="68"/>
      <c r="C26" s="68"/>
    </row>
    <row r="27" spans="1:8" x14ac:dyDescent="0.3">
      <c r="A27" s="14" t="s">
        <v>15</v>
      </c>
      <c r="B27" s="11" t="s">
        <v>99</v>
      </c>
      <c r="C27" s="11" t="s">
        <v>16</v>
      </c>
    </row>
    <row r="28" spans="1:8" ht="28.8" x14ac:dyDescent="0.3">
      <c r="A28" s="18" t="s">
        <v>37</v>
      </c>
      <c r="B28" s="17">
        <v>0.29922397563252873</v>
      </c>
      <c r="C28" s="17">
        <v>0.41878492521166044</v>
      </c>
      <c r="E28" s="37"/>
      <c r="F28" s="60"/>
      <c r="G28" s="37"/>
      <c r="H28" s="60"/>
    </row>
    <row r="29" spans="1:8" x14ac:dyDescent="0.3">
      <c r="A29" s="15" t="s">
        <v>38</v>
      </c>
      <c r="B29" s="17">
        <v>0.14609768417185803</v>
      </c>
      <c r="C29" s="17">
        <v>0.47369256880825006</v>
      </c>
      <c r="E29" s="37"/>
      <c r="F29" s="60"/>
      <c r="G29" s="37"/>
      <c r="H29" s="60"/>
    </row>
    <row r="30" spans="1:8" x14ac:dyDescent="0.3">
      <c r="A30" s="15" t="s">
        <v>39</v>
      </c>
      <c r="B30" s="19">
        <v>653330</v>
      </c>
      <c r="C30" s="19">
        <v>201502</v>
      </c>
    </row>
    <row r="33" spans="1:4" x14ac:dyDescent="0.3">
      <c r="A33" s="68" t="s">
        <v>80</v>
      </c>
      <c r="B33" s="68"/>
      <c r="C33" s="68"/>
      <c r="D33" s="68"/>
    </row>
    <row r="34" spans="1:4" x14ac:dyDescent="0.3">
      <c r="A34" s="14" t="s">
        <v>17</v>
      </c>
      <c r="B34" s="11" t="s">
        <v>18</v>
      </c>
      <c r="C34" s="11" t="s">
        <v>19</v>
      </c>
      <c r="D34" s="11" t="s">
        <v>20</v>
      </c>
    </row>
    <row r="35" spans="1:4" ht="28.8" x14ac:dyDescent="0.3">
      <c r="A35" s="16" t="s">
        <v>40</v>
      </c>
      <c r="B35" s="17">
        <f>21485/B37</f>
        <v>0.42484823317711734</v>
      </c>
      <c r="C35" s="17">
        <f>30972/C37</f>
        <v>0.40352294342965839</v>
      </c>
      <c r="D35" s="17">
        <v>0.41878492521166044</v>
      </c>
    </row>
    <row r="36" spans="1:4" x14ac:dyDescent="0.3">
      <c r="A36" s="15" t="s">
        <v>41</v>
      </c>
      <c r="B36" s="17">
        <f>20380/B37</f>
        <v>0.40299776551778688</v>
      </c>
      <c r="C36" s="17">
        <f>41234/C37</f>
        <v>0.53722281574901631</v>
      </c>
      <c r="D36" s="17">
        <v>0.47369256880825006</v>
      </c>
    </row>
    <row r="37" spans="1:4" x14ac:dyDescent="0.3">
      <c r="A37" s="15" t="s">
        <v>42</v>
      </c>
      <c r="B37" s="19">
        <v>50571</v>
      </c>
      <c r="C37" s="19">
        <v>76754</v>
      </c>
      <c r="D37" s="19">
        <v>201502</v>
      </c>
    </row>
  </sheetData>
  <mergeCells count="10">
    <mergeCell ref="A1:F1"/>
    <mergeCell ref="E2:F2"/>
    <mergeCell ref="B2:D2"/>
    <mergeCell ref="A4:F4"/>
    <mergeCell ref="A8:F8"/>
    <mergeCell ref="A16:F16"/>
    <mergeCell ref="A20:F20"/>
    <mergeCell ref="A33:D33"/>
    <mergeCell ref="A26:C26"/>
    <mergeCell ref="A13:F13"/>
  </mergeCells>
  <pageMargins left="0.7" right="0.7" top="0.75" bottom="0.75" header="0.3" footer="0.3"/>
  <pageSetup scale="7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3"/>
  <sheetViews>
    <sheetView tabSelected="1" zoomScale="80" zoomScaleNormal="80" workbookViewId="0">
      <selection activeCell="G26" sqref="G26"/>
    </sheetView>
  </sheetViews>
  <sheetFormatPr defaultColWidth="8.88671875" defaultRowHeight="14.4" x14ac:dyDescent="0.3"/>
  <cols>
    <col min="1" max="1" width="30.6640625" customWidth="1"/>
    <col min="2" max="2" width="14.109375" style="26" customWidth="1"/>
    <col min="3" max="3" width="15.6640625" style="26" customWidth="1"/>
    <col min="4" max="4" width="20.6640625" style="26" customWidth="1"/>
    <col min="5" max="5" width="16.33203125" style="26" customWidth="1"/>
    <col min="6" max="6" width="17.77734375" style="26" customWidth="1"/>
    <col min="7" max="7" width="56.88671875" bestFit="1" customWidth="1"/>
  </cols>
  <sheetData>
    <row r="1" spans="1:15" ht="15" thickBot="1" x14ac:dyDescent="0.35">
      <c r="A1" s="81" t="s">
        <v>85</v>
      </c>
      <c r="B1" s="81"/>
      <c r="C1" s="81"/>
      <c r="D1" s="81"/>
      <c r="E1" s="81"/>
      <c r="F1" s="81"/>
    </row>
    <row r="2" spans="1:15" ht="15.6" thickTop="1" thickBot="1" x14ac:dyDescent="0.35">
      <c r="A2" s="3" t="s">
        <v>9</v>
      </c>
      <c r="B2" s="80" t="s">
        <v>36</v>
      </c>
      <c r="C2" s="80"/>
      <c r="D2" s="80"/>
      <c r="E2" s="80"/>
      <c r="F2" s="80"/>
    </row>
    <row r="3" spans="1:15" s="29" customFormat="1" ht="43.8" thickTop="1" x14ac:dyDescent="0.3">
      <c r="A3" s="28"/>
      <c r="B3" s="23" t="s">
        <v>55</v>
      </c>
      <c r="C3" s="23" t="s">
        <v>56</v>
      </c>
      <c r="D3" s="23" t="s">
        <v>67</v>
      </c>
      <c r="E3" s="23" t="s">
        <v>57</v>
      </c>
      <c r="F3" s="38" t="s">
        <v>58</v>
      </c>
    </row>
    <row r="4" spans="1:15" x14ac:dyDescent="0.3">
      <c r="A4" s="5" t="s">
        <v>32</v>
      </c>
      <c r="B4" s="97">
        <v>1</v>
      </c>
      <c r="C4" s="98">
        <v>0.30840000000000001</v>
      </c>
      <c r="D4" s="98">
        <v>0.41880000000000001</v>
      </c>
      <c r="E4" s="98">
        <v>0.47370000000000001</v>
      </c>
      <c r="F4" s="98">
        <v>0.14610000000000001</v>
      </c>
    </row>
    <row r="5" spans="1:15" x14ac:dyDescent="0.3">
      <c r="A5" s="5" t="s">
        <v>1</v>
      </c>
      <c r="B5" s="99"/>
      <c r="C5" s="98"/>
      <c r="D5" s="98"/>
      <c r="E5" s="98"/>
      <c r="F5" s="98"/>
    </row>
    <row r="6" spans="1:15" x14ac:dyDescent="0.3">
      <c r="A6" s="6" t="s">
        <v>47</v>
      </c>
      <c r="B6" s="97">
        <v>0.55572375369262084</v>
      </c>
      <c r="C6" s="98">
        <v>0.33289999999999997</v>
      </c>
      <c r="D6" s="100">
        <v>0.43769999999999998</v>
      </c>
      <c r="E6" s="98">
        <v>0.49969999999999998</v>
      </c>
      <c r="F6" s="98">
        <v>0.16639999999999999</v>
      </c>
    </row>
    <row r="7" spans="1:15" x14ac:dyDescent="0.3">
      <c r="A7" s="6" t="s">
        <v>48</v>
      </c>
      <c r="B7" s="97">
        <v>0.44257419680712656</v>
      </c>
      <c r="C7" s="98">
        <v>0.27860000000000001</v>
      </c>
      <c r="D7" s="100">
        <v>0.39029999999999998</v>
      </c>
      <c r="E7" s="98">
        <v>0.435</v>
      </c>
      <c r="F7" s="98">
        <v>0.1212</v>
      </c>
    </row>
    <row r="8" spans="1:15" x14ac:dyDescent="0.3">
      <c r="A8" s="5" t="s">
        <v>25</v>
      </c>
      <c r="B8" s="101"/>
      <c r="C8" s="98"/>
      <c r="D8" s="98"/>
      <c r="E8" s="98"/>
      <c r="F8" s="98"/>
    </row>
    <row r="9" spans="1:15" x14ac:dyDescent="0.3">
      <c r="A9" s="6" t="s">
        <v>7</v>
      </c>
      <c r="B9" s="97">
        <v>0.10473726906769933</v>
      </c>
      <c r="C9" s="98">
        <v>0.3054</v>
      </c>
      <c r="D9" s="98">
        <v>0.4325</v>
      </c>
      <c r="E9" s="98">
        <v>0.4839</v>
      </c>
      <c r="F9" s="98">
        <v>0.14779999999999999</v>
      </c>
    </row>
    <row r="10" spans="1:15" x14ac:dyDescent="0.3">
      <c r="A10" s="6" t="s">
        <v>49</v>
      </c>
      <c r="B10" s="97">
        <v>0.41148118102643383</v>
      </c>
      <c r="C10" s="98">
        <v>0.32150000000000001</v>
      </c>
      <c r="D10" s="98">
        <v>0.42159999999999997</v>
      </c>
      <c r="E10" s="98">
        <v>0.48730000000000001</v>
      </c>
      <c r="F10" s="98">
        <v>0.15670000000000001</v>
      </c>
    </row>
    <row r="11" spans="1:15" x14ac:dyDescent="0.3">
      <c r="A11" s="6" t="s">
        <v>8</v>
      </c>
      <c r="B11" s="97">
        <v>0.48245297169883522</v>
      </c>
      <c r="C11" s="98">
        <v>0.29859999999999998</v>
      </c>
      <c r="D11" s="98">
        <v>0.41310000000000002</v>
      </c>
      <c r="E11" s="98">
        <v>0.45910000000000001</v>
      </c>
      <c r="F11" s="98">
        <v>0.1371</v>
      </c>
    </row>
    <row r="12" spans="1:15" x14ac:dyDescent="0.3">
      <c r="A12" s="5" t="s">
        <v>2</v>
      </c>
      <c r="B12" s="101"/>
      <c r="C12" s="98"/>
      <c r="D12" s="98"/>
      <c r="E12" s="98"/>
      <c r="F12" s="98"/>
    </row>
    <row r="13" spans="1:15" x14ac:dyDescent="0.3">
      <c r="A13" s="6" t="s">
        <v>50</v>
      </c>
      <c r="B13" s="97">
        <v>0.2319562854912525</v>
      </c>
      <c r="C13" s="98">
        <v>0.2581</v>
      </c>
      <c r="D13" s="100">
        <v>0.40110000000000001</v>
      </c>
      <c r="E13" s="98">
        <v>0.4143</v>
      </c>
      <c r="F13" s="98">
        <v>0.107</v>
      </c>
    </row>
    <row r="14" spans="1:15" x14ac:dyDescent="0.3">
      <c r="A14" s="6" t="s">
        <v>51</v>
      </c>
      <c r="B14" s="97">
        <v>0.17193302006642891</v>
      </c>
      <c r="C14" s="98">
        <v>0.26419999999999999</v>
      </c>
      <c r="D14" s="100">
        <v>0.40160000000000001</v>
      </c>
      <c r="E14" s="98">
        <v>0.43819999999999998</v>
      </c>
      <c r="F14" s="98">
        <v>0.1158</v>
      </c>
      <c r="G14" s="79"/>
      <c r="H14" s="79"/>
      <c r="I14" s="79"/>
      <c r="J14" s="79"/>
      <c r="K14" s="79"/>
      <c r="L14" s="79"/>
      <c r="M14" s="79"/>
      <c r="N14" s="79"/>
      <c r="O14" s="79"/>
    </row>
    <row r="15" spans="1:15" x14ac:dyDescent="0.3">
      <c r="A15" s="7" t="s">
        <v>52</v>
      </c>
      <c r="B15" s="102">
        <v>0.59590253011494954</v>
      </c>
      <c r="C15" s="103">
        <v>0.34079999999999999</v>
      </c>
      <c r="D15" s="104">
        <v>0.42780000000000001</v>
      </c>
      <c r="E15" s="103">
        <v>0.49909999999999999</v>
      </c>
      <c r="F15" s="103">
        <v>0.1701</v>
      </c>
      <c r="G15" s="79"/>
      <c r="H15" s="79"/>
      <c r="I15" s="79"/>
      <c r="J15" s="79"/>
      <c r="K15" s="79"/>
      <c r="L15" s="79"/>
      <c r="M15" s="79"/>
      <c r="N15" s="79"/>
      <c r="O15" s="79"/>
    </row>
    <row r="16" spans="1:15" x14ac:dyDescent="0.3">
      <c r="A16" s="1"/>
      <c r="D16" s="34"/>
    </row>
    <row r="18" spans="1:6" ht="15" thickBot="1" x14ac:dyDescent="0.35">
      <c r="A18" s="81" t="s">
        <v>86</v>
      </c>
      <c r="B18" s="81"/>
      <c r="C18" s="81"/>
      <c r="D18" s="81"/>
      <c r="E18" s="81"/>
    </row>
    <row r="19" spans="1:6" ht="15.6" thickTop="1" thickBot="1" x14ac:dyDescent="0.35">
      <c r="A19" s="3" t="s">
        <v>9</v>
      </c>
      <c r="B19" s="80" t="s">
        <v>36</v>
      </c>
      <c r="C19" s="80"/>
      <c r="D19" s="80"/>
      <c r="E19" s="80"/>
    </row>
    <row r="20" spans="1:6" s="29" customFormat="1" ht="15" thickTop="1" x14ac:dyDescent="0.3">
      <c r="A20" s="28"/>
      <c r="B20" s="23" t="s">
        <v>45</v>
      </c>
      <c r="C20" s="23" t="s">
        <v>46</v>
      </c>
      <c r="D20" s="23" t="s">
        <v>66</v>
      </c>
      <c r="E20" s="23" t="s">
        <v>44</v>
      </c>
      <c r="F20" s="35"/>
    </row>
    <row r="21" spans="1:6" x14ac:dyDescent="0.3">
      <c r="A21" s="5" t="s">
        <v>31</v>
      </c>
      <c r="B21" s="42">
        <v>653330</v>
      </c>
      <c r="C21" s="42">
        <v>201502</v>
      </c>
      <c r="D21" s="42">
        <v>84386</v>
      </c>
      <c r="E21" s="42">
        <v>95450</v>
      </c>
    </row>
    <row r="22" spans="1:6" x14ac:dyDescent="0.3">
      <c r="A22" s="5" t="s">
        <v>1</v>
      </c>
      <c r="B22" s="44"/>
      <c r="C22" s="30"/>
      <c r="D22" s="30"/>
      <c r="E22" s="31"/>
    </row>
    <row r="23" spans="1:6" x14ac:dyDescent="0.3">
      <c r="A23" s="6" t="s">
        <v>47</v>
      </c>
      <c r="B23" s="42">
        <v>363071</v>
      </c>
      <c r="C23" s="42">
        <v>120883</v>
      </c>
      <c r="D23" s="42">
        <v>52912</v>
      </c>
      <c r="E23" s="42">
        <v>60400</v>
      </c>
    </row>
    <row r="24" spans="1:6" x14ac:dyDescent="0.3">
      <c r="A24" s="6" t="s">
        <v>48</v>
      </c>
      <c r="B24" s="61">
        <v>289147</v>
      </c>
      <c r="C24" s="42">
        <v>80544</v>
      </c>
      <c r="D24" s="42">
        <v>31433</v>
      </c>
      <c r="E24" s="42">
        <v>35038</v>
      </c>
    </row>
    <row r="25" spans="1:6" x14ac:dyDescent="0.3">
      <c r="A25" s="5" t="s">
        <v>25</v>
      </c>
      <c r="B25" s="42"/>
      <c r="C25" s="42"/>
      <c r="D25" s="42"/>
      <c r="E25" s="42"/>
    </row>
    <row r="26" spans="1:6" x14ac:dyDescent="0.3">
      <c r="A26" s="6" t="s">
        <v>7</v>
      </c>
      <c r="B26" s="42">
        <v>68428</v>
      </c>
      <c r="C26" s="42">
        <v>20899</v>
      </c>
      <c r="D26" s="42">
        <v>9039</v>
      </c>
      <c r="E26" s="42">
        <v>10112</v>
      </c>
    </row>
    <row r="27" spans="1:6" x14ac:dyDescent="0.3">
      <c r="A27" s="6" t="s">
        <v>49</v>
      </c>
      <c r="B27" s="42">
        <v>268833</v>
      </c>
      <c r="C27" s="42">
        <v>86432</v>
      </c>
      <c r="D27" s="42">
        <v>36443</v>
      </c>
      <c r="E27" s="42">
        <v>42120</v>
      </c>
    </row>
    <row r="28" spans="1:6" x14ac:dyDescent="0.3">
      <c r="A28" s="6" t="s">
        <v>8</v>
      </c>
      <c r="B28" s="42">
        <v>315201</v>
      </c>
      <c r="C28" s="42">
        <v>94114</v>
      </c>
      <c r="D28" s="42">
        <v>38876</v>
      </c>
      <c r="E28" s="42">
        <v>43207</v>
      </c>
    </row>
    <row r="29" spans="1:6" x14ac:dyDescent="0.3">
      <c r="A29" s="5" t="s">
        <v>2</v>
      </c>
      <c r="B29" s="32"/>
      <c r="C29" s="32"/>
      <c r="D29" s="32"/>
      <c r="E29" s="32"/>
    </row>
    <row r="30" spans="1:6" x14ac:dyDescent="0.3">
      <c r="A30" s="6" t="s">
        <v>50</v>
      </c>
      <c r="B30" s="42">
        <v>151544</v>
      </c>
      <c r="C30" s="42">
        <v>39118</v>
      </c>
      <c r="D30" s="42">
        <v>15689</v>
      </c>
      <c r="E30" s="42">
        <v>16208</v>
      </c>
    </row>
    <row r="31" spans="1:6" x14ac:dyDescent="0.3">
      <c r="A31" s="6" t="s">
        <v>51</v>
      </c>
      <c r="B31" s="42">
        <v>112329</v>
      </c>
      <c r="C31" s="42">
        <v>29681</v>
      </c>
      <c r="D31" s="42">
        <v>11920</v>
      </c>
      <c r="E31" s="42">
        <v>13006</v>
      </c>
    </row>
    <row r="32" spans="1:6" x14ac:dyDescent="0.3">
      <c r="A32" s="7" t="s">
        <v>52</v>
      </c>
      <c r="B32" s="43">
        <v>389321</v>
      </c>
      <c r="C32" s="43">
        <v>132675</v>
      </c>
      <c r="D32" s="43">
        <v>56759</v>
      </c>
      <c r="E32" s="43">
        <v>66223</v>
      </c>
    </row>
    <row r="33" spans="2:5" x14ac:dyDescent="0.3">
      <c r="B33" s="36"/>
      <c r="C33" s="36"/>
      <c r="D33" s="36"/>
      <c r="E33" s="36"/>
    </row>
    <row r="34" spans="2:5" x14ac:dyDescent="0.3">
      <c r="E34" s="36"/>
    </row>
    <row r="35" spans="2:5" x14ac:dyDescent="0.3">
      <c r="B35" s="37"/>
    </row>
    <row r="37" spans="2:5" x14ac:dyDescent="0.3">
      <c r="B37" s="37"/>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sheetData>
  <mergeCells count="5">
    <mergeCell ref="G14:O15"/>
    <mergeCell ref="B2:F2"/>
    <mergeCell ref="A1:F1"/>
    <mergeCell ref="A18:E18"/>
    <mergeCell ref="B19:E19"/>
  </mergeCells>
  <pageMargins left="0.7" right="0.7" top="0.75" bottom="0.75" header="0.3" footer="0.3"/>
  <pageSetup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zoomScale="80" zoomScaleNormal="80" workbookViewId="0">
      <selection activeCell="J21" sqref="J21"/>
    </sheetView>
  </sheetViews>
  <sheetFormatPr defaultColWidth="8.88671875" defaultRowHeight="14.4" x14ac:dyDescent="0.3"/>
  <cols>
    <col min="1" max="1" width="32.6640625" customWidth="1"/>
    <col min="2" max="2" width="15" style="26" customWidth="1"/>
    <col min="3" max="3" width="11.44140625" style="26" customWidth="1"/>
    <col min="4" max="4" width="13.109375" style="26" customWidth="1"/>
    <col min="5" max="5" width="15.21875" style="26" customWidth="1"/>
    <col min="6" max="6" width="15.109375" style="26" customWidth="1"/>
  </cols>
  <sheetData>
    <row r="1" spans="1:6" ht="15" thickBot="1" x14ac:dyDescent="0.35">
      <c r="A1" s="81" t="s">
        <v>87</v>
      </c>
      <c r="B1" s="81"/>
      <c r="C1" s="81"/>
      <c r="D1" s="81"/>
      <c r="E1" s="81"/>
      <c r="F1" s="81"/>
    </row>
    <row r="2" spans="1:6" ht="15.6" thickTop="1" thickBot="1" x14ac:dyDescent="0.35">
      <c r="A2" s="3" t="s">
        <v>14</v>
      </c>
      <c r="B2" s="80" t="s">
        <v>36</v>
      </c>
      <c r="C2" s="80"/>
      <c r="D2" s="80"/>
      <c r="E2" s="80"/>
      <c r="F2" s="80"/>
    </row>
    <row r="3" spans="1:6" ht="60.6" customHeight="1" thickTop="1" x14ac:dyDescent="0.3">
      <c r="A3" s="4"/>
      <c r="B3" s="85" t="s">
        <v>55</v>
      </c>
      <c r="C3" s="86" t="s">
        <v>56</v>
      </c>
      <c r="D3" s="86" t="s">
        <v>67</v>
      </c>
      <c r="E3" s="86" t="s">
        <v>57</v>
      </c>
      <c r="F3" s="87" t="s">
        <v>58</v>
      </c>
    </row>
    <row r="4" spans="1:6" x14ac:dyDescent="0.3">
      <c r="A4" s="5" t="s">
        <v>32</v>
      </c>
      <c r="B4" s="91">
        <v>1</v>
      </c>
      <c r="C4" s="92">
        <v>0.30840000000000001</v>
      </c>
      <c r="D4" s="92">
        <v>0.41880000000000001</v>
      </c>
      <c r="E4" s="92">
        <v>0.47370000000000001</v>
      </c>
      <c r="F4" s="92">
        <v>0.14610000000000001</v>
      </c>
    </row>
    <row r="5" spans="1:6" x14ac:dyDescent="0.3">
      <c r="A5" s="5" t="s">
        <v>10</v>
      </c>
      <c r="B5" s="89"/>
      <c r="C5" s="92"/>
      <c r="D5" s="92"/>
      <c r="E5" s="92"/>
      <c r="F5" s="92"/>
    </row>
    <row r="6" spans="1:6" x14ac:dyDescent="0.3">
      <c r="A6" s="6" t="s">
        <v>12</v>
      </c>
      <c r="B6" s="93">
        <v>0.49101985214210275</v>
      </c>
      <c r="C6" s="92">
        <v>0.33069999999999999</v>
      </c>
      <c r="D6" s="92">
        <v>0.44290000000000002</v>
      </c>
      <c r="E6" s="92">
        <v>0.4819</v>
      </c>
      <c r="F6" s="92">
        <v>0.15939999999999999</v>
      </c>
    </row>
    <row r="7" spans="1:6" x14ac:dyDescent="0.3">
      <c r="A7" s="6" t="s">
        <v>11</v>
      </c>
      <c r="B7" s="93">
        <v>0.46398451012505165</v>
      </c>
      <c r="C7" s="92">
        <v>0.29870000000000002</v>
      </c>
      <c r="D7" s="92">
        <v>0.38940000000000002</v>
      </c>
      <c r="E7" s="92">
        <v>0.46179999999999999</v>
      </c>
      <c r="F7" s="92">
        <v>0.13800000000000001</v>
      </c>
    </row>
    <row r="8" spans="1:6" x14ac:dyDescent="0.3">
      <c r="A8" s="5" t="s">
        <v>13</v>
      </c>
      <c r="B8" s="89"/>
      <c r="C8" s="92"/>
      <c r="D8" s="92"/>
      <c r="E8" s="92"/>
      <c r="F8" s="92"/>
    </row>
    <row r="9" spans="1:6" x14ac:dyDescent="0.3">
      <c r="A9" s="8" t="s">
        <v>33</v>
      </c>
      <c r="B9" s="93">
        <v>0.20838626727687387</v>
      </c>
      <c r="C9" s="92">
        <v>0.3377</v>
      </c>
      <c r="D9" s="92">
        <v>0.5232</v>
      </c>
      <c r="E9" s="92">
        <v>0.64100000000000001</v>
      </c>
      <c r="F9" s="92">
        <v>0.2165</v>
      </c>
    </row>
    <row r="10" spans="1:6" x14ac:dyDescent="0.3">
      <c r="A10" s="8" t="s">
        <v>34</v>
      </c>
      <c r="B10" s="93">
        <v>0.12582921341435416</v>
      </c>
      <c r="C10" s="92">
        <v>5.1200000000000002E-2</v>
      </c>
      <c r="D10" s="92">
        <v>0.5101</v>
      </c>
      <c r="E10" s="92">
        <v>5.0799999999999998E-2</v>
      </c>
      <c r="F10" s="92">
        <v>2.5999999999999999E-3</v>
      </c>
    </row>
    <row r="11" spans="1:6" x14ac:dyDescent="0.3">
      <c r="A11" s="8" t="s">
        <v>35</v>
      </c>
      <c r="B11" s="93">
        <v>0.66570492706595441</v>
      </c>
      <c r="C11" s="92">
        <v>0.34789999999999999</v>
      </c>
      <c r="D11" s="92">
        <v>0.38450000000000001</v>
      </c>
      <c r="E11" s="92">
        <v>0.43459999999999999</v>
      </c>
      <c r="F11" s="92">
        <v>0.1512</v>
      </c>
    </row>
    <row r="12" spans="1:6" x14ac:dyDescent="0.3">
      <c r="A12" s="20" t="s">
        <v>30</v>
      </c>
      <c r="B12" s="89"/>
      <c r="C12" s="92"/>
      <c r="D12" s="92"/>
      <c r="E12" s="92"/>
      <c r="F12" s="92"/>
    </row>
    <row r="13" spans="1:6" x14ac:dyDescent="0.3">
      <c r="A13" s="10" t="s">
        <v>105</v>
      </c>
      <c r="B13" s="93">
        <v>0.31657661518681218</v>
      </c>
      <c r="C13" s="94">
        <v>0.2445</v>
      </c>
      <c r="D13" s="94">
        <v>0.42480000000000001</v>
      </c>
      <c r="E13" s="94">
        <v>0.40300000000000002</v>
      </c>
      <c r="F13" s="94">
        <v>9.8500000000000004E-2</v>
      </c>
    </row>
    <row r="14" spans="1:6" x14ac:dyDescent="0.3">
      <c r="A14" s="21" t="s">
        <v>106</v>
      </c>
      <c r="B14" s="95">
        <v>0.2945188495859673</v>
      </c>
      <c r="C14" s="96">
        <v>0.39889999999999998</v>
      </c>
      <c r="D14" s="96">
        <v>0.40350000000000003</v>
      </c>
      <c r="E14" s="96">
        <v>0.53720000000000001</v>
      </c>
      <c r="F14" s="96">
        <v>0.21429999999999999</v>
      </c>
    </row>
    <row r="15" spans="1:6" x14ac:dyDescent="0.3">
      <c r="A15" s="46" t="s">
        <v>107</v>
      </c>
    </row>
    <row r="17" spans="1:7" ht="15" thickBot="1" x14ac:dyDescent="0.35">
      <c r="A17" s="81" t="s">
        <v>88</v>
      </c>
      <c r="B17" s="81"/>
      <c r="C17" s="81"/>
      <c r="D17" s="81"/>
      <c r="E17" s="81"/>
    </row>
    <row r="18" spans="1:7" ht="15.6" thickTop="1" thickBot="1" x14ac:dyDescent="0.35">
      <c r="A18" s="3" t="s">
        <v>14</v>
      </c>
      <c r="B18" s="80" t="s">
        <v>36</v>
      </c>
      <c r="C18" s="80"/>
      <c r="D18" s="80"/>
      <c r="E18" s="80"/>
    </row>
    <row r="19" spans="1:7" ht="15" thickTop="1" x14ac:dyDescent="0.3">
      <c r="A19" s="4"/>
      <c r="B19" s="9" t="s">
        <v>45</v>
      </c>
      <c r="C19" s="9" t="s">
        <v>54</v>
      </c>
      <c r="D19" s="23" t="s">
        <v>66</v>
      </c>
      <c r="E19" s="23" t="s">
        <v>53</v>
      </c>
    </row>
    <row r="20" spans="1:7" x14ac:dyDescent="0.3">
      <c r="A20" s="5" t="s">
        <v>31</v>
      </c>
      <c r="B20" s="42">
        <v>653330</v>
      </c>
      <c r="C20" s="42">
        <v>201502</v>
      </c>
      <c r="D20" s="42">
        <v>84386</v>
      </c>
      <c r="E20" s="42">
        <v>95450</v>
      </c>
    </row>
    <row r="21" spans="1:7" x14ac:dyDescent="0.3">
      <c r="A21" s="5" t="s">
        <v>10</v>
      </c>
      <c r="B21" s="33"/>
      <c r="C21" s="33"/>
      <c r="D21" s="33"/>
      <c r="E21" s="33"/>
    </row>
    <row r="22" spans="1:7" x14ac:dyDescent="0.3">
      <c r="A22" s="6" t="s">
        <v>12</v>
      </c>
      <c r="B22" s="42">
        <v>320798</v>
      </c>
      <c r="C22" s="42">
        <v>106085</v>
      </c>
      <c r="D22" s="42">
        <v>46987</v>
      </c>
      <c r="E22" s="42">
        <v>51125</v>
      </c>
    </row>
    <row r="23" spans="1:7" x14ac:dyDescent="0.3">
      <c r="A23" s="6" t="s">
        <v>11</v>
      </c>
      <c r="B23" s="42">
        <v>303135</v>
      </c>
      <c r="C23" s="42">
        <v>90560</v>
      </c>
      <c r="D23" s="42">
        <v>35265</v>
      </c>
      <c r="E23" s="42">
        <v>41822</v>
      </c>
    </row>
    <row r="24" spans="1:7" x14ac:dyDescent="0.3">
      <c r="A24" s="5" t="s">
        <v>13</v>
      </c>
      <c r="B24" s="42"/>
      <c r="C24" s="42"/>
      <c r="D24" s="42"/>
      <c r="E24" s="42"/>
    </row>
    <row r="25" spans="1:7" x14ac:dyDescent="0.3">
      <c r="A25" s="8" t="s">
        <v>33</v>
      </c>
      <c r="B25" s="42">
        <v>136145</v>
      </c>
      <c r="C25" s="42">
        <v>45980</v>
      </c>
      <c r="D25" s="42">
        <v>24059</v>
      </c>
      <c r="E25" s="42">
        <v>29474</v>
      </c>
    </row>
    <row r="26" spans="1:7" x14ac:dyDescent="0.3">
      <c r="A26" s="8" t="s">
        <v>34</v>
      </c>
      <c r="B26" s="42">
        <v>82208</v>
      </c>
      <c r="C26" s="42">
        <v>4209</v>
      </c>
      <c r="D26" s="42">
        <v>2147</v>
      </c>
      <c r="E26" s="42">
        <v>214</v>
      </c>
    </row>
    <row r="27" spans="1:7" x14ac:dyDescent="0.3">
      <c r="A27" s="8" t="s">
        <v>35</v>
      </c>
      <c r="B27" s="42">
        <v>434925</v>
      </c>
      <c r="C27" s="42">
        <v>151308</v>
      </c>
      <c r="D27" s="42">
        <v>58175</v>
      </c>
      <c r="E27" s="42">
        <v>65762</v>
      </c>
    </row>
    <row r="28" spans="1:7" x14ac:dyDescent="0.3">
      <c r="A28" s="20" t="s">
        <v>30</v>
      </c>
      <c r="B28" s="42"/>
      <c r="C28" s="42"/>
      <c r="D28" s="42"/>
      <c r="E28" s="42"/>
    </row>
    <row r="29" spans="1:7" x14ac:dyDescent="0.3">
      <c r="A29" s="10" t="s">
        <v>105</v>
      </c>
      <c r="B29" s="42">
        <v>206829</v>
      </c>
      <c r="C29" s="42">
        <v>50571</v>
      </c>
      <c r="D29" s="42">
        <v>21485</v>
      </c>
      <c r="E29" s="42">
        <v>20380</v>
      </c>
    </row>
    <row r="30" spans="1:7" x14ac:dyDescent="0.3">
      <c r="A30" s="21" t="s">
        <v>106</v>
      </c>
      <c r="B30" s="43">
        <v>192418</v>
      </c>
      <c r="C30" s="43">
        <v>76754</v>
      </c>
      <c r="D30" s="43">
        <v>30972</v>
      </c>
      <c r="E30" s="43">
        <v>41234</v>
      </c>
      <c r="G30" s="51"/>
    </row>
    <row r="32" spans="1:7" x14ac:dyDescent="0.3">
      <c r="B32" s="34"/>
      <c r="C32" s="34"/>
      <c r="D32" s="34"/>
      <c r="E32" s="34"/>
    </row>
    <row r="33" spans="2:5" x14ac:dyDescent="0.3">
      <c r="B33" s="34"/>
      <c r="C33" s="34"/>
      <c r="D33" s="34"/>
      <c r="E33" s="34"/>
    </row>
    <row r="34" spans="2:5" x14ac:dyDescent="0.3">
      <c r="B34" s="37"/>
    </row>
  </sheetData>
  <mergeCells count="4">
    <mergeCell ref="A1:F1"/>
    <mergeCell ref="B2:F2"/>
    <mergeCell ref="A17:E17"/>
    <mergeCell ref="B18:E18"/>
  </mergeCells>
  <pageMargins left="0.7" right="0.7" top="0.75" bottom="0.75" header="0.3" footer="0.3"/>
  <pageSetup orientation="portrait" horizontalDpi="4294967293"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4"/>
  <sheetViews>
    <sheetView zoomScale="80" zoomScaleNormal="80" workbookViewId="0">
      <selection activeCell="J26" sqref="J26"/>
    </sheetView>
  </sheetViews>
  <sheetFormatPr defaultColWidth="8.88671875" defaultRowHeight="14.4" x14ac:dyDescent="0.3"/>
  <cols>
    <col min="1" max="1" width="30.88671875" customWidth="1"/>
    <col min="2" max="3" width="20.6640625" style="26" customWidth="1"/>
  </cols>
  <sheetData>
    <row r="1" spans="1:3" s="83" customFormat="1" ht="15" thickBot="1" x14ac:dyDescent="0.35">
      <c r="A1" s="84" t="s">
        <v>90</v>
      </c>
      <c r="B1" s="84"/>
      <c r="C1" s="84"/>
    </row>
    <row r="2" spans="1:3" ht="15.6" thickTop="1" thickBot="1" x14ac:dyDescent="0.35">
      <c r="A2" s="3" t="s">
        <v>9</v>
      </c>
      <c r="B2" s="80" t="s">
        <v>22</v>
      </c>
      <c r="C2" s="80"/>
    </row>
    <row r="3" spans="1:3" ht="29.4" thickTop="1" x14ac:dyDescent="0.3">
      <c r="A3" s="4"/>
      <c r="B3" s="22" t="s">
        <v>55</v>
      </c>
      <c r="C3" s="24" t="s">
        <v>59</v>
      </c>
    </row>
    <row r="4" spans="1:3" x14ac:dyDescent="0.3">
      <c r="A4" s="5" t="s">
        <v>61</v>
      </c>
      <c r="B4" s="88">
        <v>1</v>
      </c>
      <c r="C4" s="88">
        <v>0.40899999999999997</v>
      </c>
    </row>
    <row r="5" spans="1:3" x14ac:dyDescent="0.3">
      <c r="A5" s="5" t="s">
        <v>5</v>
      </c>
      <c r="B5" s="89"/>
      <c r="C5" s="88"/>
    </row>
    <row r="6" spans="1:3" x14ac:dyDescent="0.3">
      <c r="A6" s="6" t="s">
        <v>3</v>
      </c>
      <c r="B6" s="88">
        <f>B29/$B$27</f>
        <v>0.74538661690946129</v>
      </c>
      <c r="C6" s="88">
        <v>0.4577</v>
      </c>
    </row>
    <row r="7" spans="1:3" x14ac:dyDescent="0.3">
      <c r="A7" s="6" t="s">
        <v>62</v>
      </c>
      <c r="B7" s="88">
        <f t="shared" ref="B7:B20" si="0">B30/$B$27</f>
        <v>0.18613588510193951</v>
      </c>
      <c r="C7" s="88">
        <v>0.3322</v>
      </c>
    </row>
    <row r="8" spans="1:3" x14ac:dyDescent="0.3">
      <c r="A8" s="6" t="s">
        <v>63</v>
      </c>
      <c r="B8" s="88">
        <f t="shared" si="0"/>
        <v>5.7667288631733912E-2</v>
      </c>
      <c r="C8" s="88">
        <v>9.3399999999999997E-2</v>
      </c>
    </row>
    <row r="9" spans="1:3" x14ac:dyDescent="0.3">
      <c r="A9" s="5" t="s">
        <v>0</v>
      </c>
      <c r="B9" s="88"/>
      <c r="C9" s="88"/>
    </row>
    <row r="10" spans="1:3" x14ac:dyDescent="0.3">
      <c r="A10" s="6" t="s">
        <v>4</v>
      </c>
      <c r="B10" s="88">
        <f t="shared" si="0"/>
        <v>0.30400397144666791</v>
      </c>
      <c r="C10" s="88">
        <v>0.27360000000000001</v>
      </c>
    </row>
    <row r="11" spans="1:3" x14ac:dyDescent="0.3">
      <c r="A11" s="6" t="s">
        <v>64</v>
      </c>
      <c r="B11" s="88">
        <f t="shared" si="0"/>
        <v>0.44415153123234674</v>
      </c>
      <c r="C11" s="88">
        <v>0.44230000000000003</v>
      </c>
    </row>
    <row r="12" spans="1:3" x14ac:dyDescent="0.3">
      <c r="A12" s="6" t="s">
        <v>65</v>
      </c>
      <c r="B12" s="88">
        <f t="shared" si="0"/>
        <v>0.23780320797028262</v>
      </c>
      <c r="C12" s="88">
        <v>0.54010000000000002</v>
      </c>
    </row>
    <row r="13" spans="1:3" x14ac:dyDescent="0.3">
      <c r="A13" s="6" t="s">
        <v>6</v>
      </c>
      <c r="B13" s="88">
        <f t="shared" si="0"/>
        <v>1.4041289350702707E-2</v>
      </c>
      <c r="C13" s="88">
        <v>7.0400000000000004E-2</v>
      </c>
    </row>
    <row r="14" spans="1:3" x14ac:dyDescent="0.3">
      <c r="A14" s="5" t="s">
        <v>25</v>
      </c>
      <c r="B14" s="88"/>
      <c r="C14" s="88"/>
    </row>
    <row r="15" spans="1:3" x14ac:dyDescent="0.3">
      <c r="A15" s="6" t="s">
        <v>7</v>
      </c>
      <c r="B15" s="88">
        <f t="shared" si="0"/>
        <v>1.5714603625656916E-2</v>
      </c>
      <c r="C15" s="88">
        <v>0.30940000000000001</v>
      </c>
    </row>
    <row r="16" spans="1:3" x14ac:dyDescent="0.3">
      <c r="A16" s="6" t="s">
        <v>49</v>
      </c>
      <c r="B16" s="88">
        <f t="shared" si="0"/>
        <v>0.39506907235907357</v>
      </c>
      <c r="C16" s="88">
        <v>0.41839999999999999</v>
      </c>
    </row>
    <row r="17" spans="1:5" x14ac:dyDescent="0.3">
      <c r="A17" s="6" t="s">
        <v>8</v>
      </c>
      <c r="B17" s="88">
        <f t="shared" si="0"/>
        <v>0.57840611465840419</v>
      </c>
      <c r="C17" s="88">
        <v>0.41189999999999999</v>
      </c>
    </row>
    <row r="18" spans="1:5" x14ac:dyDescent="0.3">
      <c r="A18" s="5" t="s">
        <v>2</v>
      </c>
      <c r="B18" s="88"/>
      <c r="C18" s="88"/>
    </row>
    <row r="19" spans="1:5" x14ac:dyDescent="0.3">
      <c r="A19" s="6" t="s">
        <v>50</v>
      </c>
      <c r="B19" s="88">
        <f t="shared" si="0"/>
        <v>0.29937347005152609</v>
      </c>
      <c r="C19" s="88">
        <v>0.31869999999999998</v>
      </c>
    </row>
    <row r="20" spans="1:5" x14ac:dyDescent="0.3">
      <c r="A20" s="6" t="s">
        <v>51</v>
      </c>
      <c r="B20" s="88">
        <f t="shared" si="0"/>
        <v>0.21995737542153826</v>
      </c>
      <c r="C20" s="88">
        <v>0.3664</v>
      </c>
    </row>
    <row r="21" spans="1:5" x14ac:dyDescent="0.3">
      <c r="A21" s="7" t="s">
        <v>52</v>
      </c>
      <c r="B21" s="90">
        <f>B44/$B$27</f>
        <v>0.48061352003697555</v>
      </c>
      <c r="C21" s="90">
        <v>0.4849</v>
      </c>
    </row>
    <row r="24" spans="1:5" s="83" customFormat="1" ht="15" thickBot="1" x14ac:dyDescent="0.35">
      <c r="A24" s="84" t="s">
        <v>89</v>
      </c>
      <c r="B24" s="84"/>
      <c r="C24" s="84"/>
    </row>
    <row r="25" spans="1:5" ht="15.6" thickTop="1" thickBot="1" x14ac:dyDescent="0.35">
      <c r="A25" s="3" t="s">
        <v>9</v>
      </c>
      <c r="B25" s="82" t="s">
        <v>22</v>
      </c>
      <c r="C25" s="80"/>
    </row>
    <row r="26" spans="1:5" ht="32.25" customHeight="1" thickTop="1" x14ac:dyDescent="0.3">
      <c r="A26" s="4"/>
      <c r="B26" s="22" t="s">
        <v>45</v>
      </c>
      <c r="C26" s="24" t="s">
        <v>59</v>
      </c>
    </row>
    <row r="27" spans="1:5" x14ac:dyDescent="0.3">
      <c r="A27" s="5" t="s">
        <v>60</v>
      </c>
      <c r="B27" s="42">
        <v>233668</v>
      </c>
      <c r="C27" s="42">
        <v>95578</v>
      </c>
    </row>
    <row r="28" spans="1:5" x14ac:dyDescent="0.3">
      <c r="A28" s="5" t="s">
        <v>5</v>
      </c>
      <c r="B28" s="42"/>
      <c r="C28" s="42"/>
    </row>
    <row r="29" spans="1:5" x14ac:dyDescent="0.3">
      <c r="A29" s="6" t="s">
        <v>3</v>
      </c>
      <c r="B29" s="42">
        <v>174173</v>
      </c>
      <c r="C29" s="42">
        <v>79716</v>
      </c>
      <c r="E29" s="45"/>
    </row>
    <row r="30" spans="1:5" x14ac:dyDescent="0.3">
      <c r="A30" s="6" t="s">
        <v>62</v>
      </c>
      <c r="B30" s="42">
        <v>43494</v>
      </c>
      <c r="C30" s="42">
        <v>14450</v>
      </c>
      <c r="E30" s="45"/>
    </row>
    <row r="31" spans="1:5" x14ac:dyDescent="0.3">
      <c r="A31" s="6" t="s">
        <v>63</v>
      </c>
      <c r="B31" s="42">
        <v>13475</v>
      </c>
      <c r="C31" s="42">
        <v>1258</v>
      </c>
      <c r="E31" s="45"/>
    </row>
    <row r="32" spans="1:5" x14ac:dyDescent="0.3">
      <c r="A32" s="5" t="s">
        <v>0</v>
      </c>
      <c r="B32" s="31"/>
      <c r="C32" s="31"/>
    </row>
    <row r="33" spans="1:3" x14ac:dyDescent="0.3">
      <c r="A33" s="6" t="s">
        <v>4</v>
      </c>
      <c r="B33" s="42">
        <v>71036</v>
      </c>
      <c r="C33" s="42">
        <v>19433</v>
      </c>
    </row>
    <row r="34" spans="1:3" x14ac:dyDescent="0.3">
      <c r="A34" s="6" t="s">
        <v>64</v>
      </c>
      <c r="B34" s="42">
        <v>103784</v>
      </c>
      <c r="C34" s="42">
        <v>45903</v>
      </c>
    </row>
    <row r="35" spans="1:3" x14ac:dyDescent="0.3">
      <c r="A35" s="6" t="s">
        <v>65</v>
      </c>
      <c r="B35" s="42">
        <v>55567</v>
      </c>
      <c r="C35" s="42">
        <v>30011</v>
      </c>
    </row>
    <row r="36" spans="1:3" x14ac:dyDescent="0.3">
      <c r="A36" s="6" t="s">
        <v>6</v>
      </c>
      <c r="B36" s="42">
        <v>3281</v>
      </c>
      <c r="C36" s="42">
        <v>231</v>
      </c>
    </row>
    <row r="37" spans="1:3" x14ac:dyDescent="0.3">
      <c r="A37" s="5" t="s">
        <v>25</v>
      </c>
      <c r="B37" s="31"/>
      <c r="C37" s="31"/>
    </row>
    <row r="38" spans="1:3" x14ac:dyDescent="0.3">
      <c r="A38" s="6" t="s">
        <v>7</v>
      </c>
      <c r="B38" s="42">
        <v>3672</v>
      </c>
      <c r="C38" s="42">
        <v>1136</v>
      </c>
    </row>
    <row r="39" spans="1:3" x14ac:dyDescent="0.3">
      <c r="A39" s="6" t="s">
        <v>49</v>
      </c>
      <c r="B39" s="42">
        <v>92315</v>
      </c>
      <c r="C39" s="42">
        <v>38620</v>
      </c>
    </row>
    <row r="40" spans="1:3" x14ac:dyDescent="0.3">
      <c r="A40" s="6" t="s">
        <v>8</v>
      </c>
      <c r="B40" s="42">
        <v>135155</v>
      </c>
      <c r="C40" s="42">
        <v>55668</v>
      </c>
    </row>
    <row r="41" spans="1:3" x14ac:dyDescent="0.3">
      <c r="A41" s="5" t="s">
        <v>2</v>
      </c>
      <c r="B41" s="31"/>
      <c r="C41" s="31"/>
    </row>
    <row r="42" spans="1:3" x14ac:dyDescent="0.3">
      <c r="A42" s="6" t="s">
        <v>50</v>
      </c>
      <c r="B42" s="42">
        <v>69954</v>
      </c>
      <c r="C42" s="42">
        <v>22296</v>
      </c>
    </row>
    <row r="43" spans="1:3" x14ac:dyDescent="0.3">
      <c r="A43" s="6" t="s">
        <v>51</v>
      </c>
      <c r="B43" s="42">
        <v>51397</v>
      </c>
      <c r="C43" s="42">
        <v>18830</v>
      </c>
    </row>
    <row r="44" spans="1:3" x14ac:dyDescent="0.3">
      <c r="A44" s="7" t="s">
        <v>52</v>
      </c>
      <c r="B44" s="43">
        <v>112304</v>
      </c>
      <c r="C44" s="43">
        <v>54452</v>
      </c>
    </row>
  </sheetData>
  <mergeCells count="2">
    <mergeCell ref="B25:C25"/>
    <mergeCell ref="B2:C2"/>
  </mergeCells>
  <pageMargins left="0.7" right="0.7" top="0.75" bottom="0.75" header="0.3" footer="0.3"/>
  <pageSetup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DCB90E14FB264DB6503D6A84AEC64F" ma:contentTypeVersion="12" ma:contentTypeDescription="Create a new document." ma:contentTypeScope="" ma:versionID="6ed3011ff2a60b977371c01fe7c2f3da">
  <xsd:schema xmlns:xsd="http://www.w3.org/2001/XMLSchema" xmlns:xs="http://www.w3.org/2001/XMLSchema" xmlns:p="http://schemas.microsoft.com/office/2006/metadata/properties" xmlns:ns2="d339d5ed-4b9c-4f39-b600-367bc72b8aa2" xmlns:ns3="f996994f-c7f3-4d4f-bc5f-c25091af035b" targetNamespace="http://schemas.microsoft.com/office/2006/metadata/properties" ma:root="true" ma:fieldsID="10bbf519f39fb89f902fbdf8f56d7fcf" ns2:_="" ns3:_="">
    <xsd:import namespace="d339d5ed-4b9c-4f39-b600-367bc72b8aa2"/>
    <xsd:import namespace="f996994f-c7f3-4d4f-bc5f-c25091af03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9d5ed-4b9c-4f39-b600-367bc72b8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96994f-c7f3-4d4f-bc5f-c25091af03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0E2D5D-1E11-4B61-98F0-291D85209F91}">
  <ds:schemaRef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62DF09F-64A6-40B9-8039-B7FDE433B073}">
  <ds:schemaRefs>
    <ds:schemaRef ds:uri="http://schemas.microsoft.com/sharepoint/v3/contenttype/forms"/>
  </ds:schemaRefs>
</ds:datastoreItem>
</file>

<file path=customXml/itemProps3.xml><?xml version="1.0" encoding="utf-8"?>
<ds:datastoreItem xmlns:ds="http://schemas.openxmlformats.org/officeDocument/2006/customXml" ds:itemID="{83F3DCF3-5F44-4ED6-85D1-B099130DD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9d5ed-4b9c-4f39-b600-367bc72b8aa2"/>
    <ds:schemaRef ds:uri="f996994f-c7f3-4d4f-bc5f-c25091af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Definitions and Notes</vt:lpstr>
      <vt:lpstr>Sec 1 Descriptives</vt:lpstr>
      <vt:lpstr>Sec 2 - Overall Transfer Stats</vt:lpstr>
      <vt:lpstr>Sec 2 Transfer Students</vt:lpstr>
      <vt:lpstr>Sec 3 Four-Year Characteristics</vt:lpstr>
      <vt:lpstr>'Definitions and Notes'!Print_Area</vt:lpstr>
    </vt:vector>
  </TitlesOfParts>
  <Company>National Student Clearinghouse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nslcadmin</dc:creator>
  <cp:lastModifiedBy>Mikyung Ryu</cp:lastModifiedBy>
  <cp:lastPrinted>2020-08-13T15:13:07Z</cp:lastPrinted>
  <dcterms:created xsi:type="dcterms:W3CDTF">2017-04-05T14:00:20Z</dcterms:created>
  <dcterms:modified xsi:type="dcterms:W3CDTF">2021-09-16T20:29:32Z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0x010100B0DCB90E14FB264DB6503D6A84AEC64F</vt:lpwstr>
  </property>
  <property fmtid="{D5CDD505-2E9C-101B-9397-08002B2CF9AE}" pid="3" name="Order">
    <vt:r8>1788900</vt:r8>
  </property>
</Properties>
</file>