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Research Services\Signature Reports\Sig_Report_14_Completions\Result Tables\"/>
    </mc:Choice>
  </mc:AlternateContent>
  <bookViews>
    <workbookView xWindow="0" yWindow="0" windowWidth="21570" windowHeight="9000" tabRatio="738" activeTab="5"/>
  </bookViews>
  <sheets>
    <sheet name="List of Tables" sheetId="34" r:id="rId1"/>
    <sheet name="Unweighted Count" sheetId="27" r:id="rId2"/>
    <sheet name="Overall" sheetId="18" r:id="rId3"/>
    <sheet name="4yr Public" sheetId="20" r:id="rId4"/>
    <sheet name="2yr Public" sheetId="19" r:id="rId5"/>
    <sheet name="4yr Private Nonprofit" sheetId="25" r:id="rId6"/>
    <sheet name="4yr Private For-Profit" sheetId="33" r:id="rId7"/>
    <sheet name="Stateline Analysis" sheetId="30" r:id="rId8"/>
    <sheet name="Multistate Starters" sheetId="31" r:id="rId9"/>
    <sheet name="Supplemental Feature" sheetId="32" r:id="rId10"/>
  </sheets>
  <definedNames>
    <definedName name="_xlnm.Print_Area" localSheetId="2">Overall!$A$60:$R$162</definedName>
  </definedNames>
  <calcPr calcId="152511"/>
</workbook>
</file>

<file path=xl/calcChain.xml><?xml version="1.0" encoding="utf-8"?>
<calcChain xmlns="http://schemas.openxmlformats.org/spreadsheetml/2006/main">
  <c r="O7" i="25" l="1"/>
  <c r="N7" i="25"/>
  <c r="T18" i="32" l="1"/>
  <c r="S18" i="32"/>
  <c r="S19" i="32"/>
  <c r="U12" i="32"/>
  <c r="U6" i="32"/>
  <c r="T6" i="32"/>
  <c r="T12" i="32"/>
  <c r="S12" i="32"/>
  <c r="S6" i="32"/>
  <c r="U28" i="32"/>
  <c r="T28" i="32"/>
  <c r="T20" i="32"/>
  <c r="S20" i="32"/>
  <c r="S27" i="32"/>
  <c r="S28" i="32"/>
  <c r="S26" i="32"/>
  <c r="R12" i="32" l="1"/>
  <c r="Q12" i="32"/>
  <c r="P12" i="32"/>
  <c r="O12" i="32"/>
  <c r="N12" i="32"/>
  <c r="M12" i="32"/>
  <c r="M6" i="31" l="1"/>
  <c r="L6" i="31"/>
  <c r="K6" i="31"/>
  <c r="J6" i="31"/>
  <c r="U6" i="30"/>
  <c r="T6" i="30"/>
  <c r="S6" i="30"/>
  <c r="R6" i="30"/>
  <c r="Q6" i="30"/>
  <c r="P6" i="30"/>
  <c r="O6" i="30"/>
  <c r="N6" i="30"/>
  <c r="Q7" i="33"/>
  <c r="P7" i="33"/>
  <c r="O7" i="33"/>
  <c r="N7" i="33"/>
  <c r="M7" i="33"/>
  <c r="L7" i="33"/>
  <c r="R70" i="32" l="1"/>
  <c r="Q70" i="32"/>
  <c r="P70" i="32"/>
  <c r="O70" i="32"/>
  <c r="N70" i="32"/>
  <c r="M70" i="32"/>
  <c r="R69" i="32"/>
  <c r="Q69" i="32"/>
  <c r="P69" i="32"/>
  <c r="O69" i="32"/>
  <c r="N69" i="32"/>
  <c r="M69" i="32"/>
  <c r="R68" i="32"/>
  <c r="Q68" i="32"/>
  <c r="P68" i="32"/>
  <c r="O68" i="32"/>
  <c r="N68" i="32"/>
  <c r="M68" i="32"/>
  <c r="R67" i="32"/>
  <c r="Q67" i="32"/>
  <c r="P67" i="32"/>
  <c r="O67" i="32"/>
  <c r="N67" i="32"/>
  <c r="M67" i="32"/>
  <c r="R66" i="32"/>
  <c r="Q66" i="32"/>
  <c r="P66" i="32"/>
  <c r="O66" i="32"/>
  <c r="N66" i="32"/>
  <c r="M66" i="32"/>
  <c r="R65" i="32"/>
  <c r="Q65" i="32"/>
  <c r="P65" i="32"/>
  <c r="O65" i="32"/>
  <c r="N65" i="32"/>
  <c r="M65" i="32"/>
  <c r="R46" i="32"/>
  <c r="Q46" i="32"/>
  <c r="P46" i="32"/>
  <c r="O46" i="32"/>
  <c r="N46" i="32"/>
  <c r="M46" i="32"/>
  <c r="R45" i="32"/>
  <c r="Q45" i="32"/>
  <c r="P45" i="32"/>
  <c r="O45" i="32"/>
  <c r="N45" i="32"/>
  <c r="M45" i="32"/>
  <c r="R44" i="32"/>
  <c r="Q44" i="32"/>
  <c r="P44" i="32"/>
  <c r="O44" i="32"/>
  <c r="N44" i="32"/>
  <c r="M44" i="32"/>
  <c r="R28" i="32"/>
  <c r="Q28" i="32"/>
  <c r="P28" i="32"/>
  <c r="O28" i="32"/>
  <c r="N28" i="32"/>
  <c r="M28" i="32"/>
  <c r="R27" i="32"/>
  <c r="Q27" i="32"/>
  <c r="P27" i="32"/>
  <c r="O27" i="32"/>
  <c r="N27" i="32"/>
  <c r="M27" i="32"/>
  <c r="R26" i="32"/>
  <c r="Q26" i="32"/>
  <c r="P26" i="32"/>
  <c r="O26" i="32"/>
  <c r="N26" i="32"/>
  <c r="M26" i="32"/>
  <c r="N42" i="31"/>
  <c r="M42" i="31"/>
  <c r="L42" i="31"/>
  <c r="K42" i="31"/>
  <c r="N41" i="31"/>
  <c r="M41" i="31"/>
  <c r="L41" i="31"/>
  <c r="K41" i="31"/>
  <c r="N40" i="31"/>
  <c r="M40" i="31"/>
  <c r="L40" i="31"/>
  <c r="K40" i="31"/>
  <c r="N38" i="31"/>
  <c r="M38" i="31"/>
  <c r="L38" i="31"/>
  <c r="K38" i="31"/>
  <c r="N37" i="31"/>
  <c r="M37" i="31"/>
  <c r="L37" i="31"/>
  <c r="K37" i="31"/>
  <c r="N36" i="31"/>
  <c r="M36" i="31"/>
  <c r="L36" i="31"/>
  <c r="K36" i="31"/>
  <c r="M29" i="31"/>
  <c r="L29" i="31"/>
  <c r="K29" i="31"/>
  <c r="J29" i="31"/>
  <c r="M28" i="31"/>
  <c r="L28" i="31"/>
  <c r="K28" i="31"/>
  <c r="J28" i="31"/>
  <c r="M27" i="31"/>
  <c r="L27" i="31"/>
  <c r="K27" i="31"/>
  <c r="J27" i="31"/>
  <c r="M21" i="31"/>
  <c r="L21" i="31"/>
  <c r="K21" i="31"/>
  <c r="J21" i="31"/>
  <c r="M20" i="31"/>
  <c r="L20" i="31"/>
  <c r="K20" i="31"/>
  <c r="J20" i="31"/>
  <c r="M14" i="31"/>
  <c r="L14" i="31"/>
  <c r="K14" i="31"/>
  <c r="J14" i="31"/>
  <c r="M13" i="31"/>
  <c r="L13" i="31"/>
  <c r="K13" i="31"/>
  <c r="J13" i="31"/>
  <c r="M12" i="31"/>
  <c r="L12" i="31"/>
  <c r="K12" i="31"/>
  <c r="J12" i="31"/>
  <c r="V64" i="30"/>
  <c r="U64" i="30"/>
  <c r="T64" i="30"/>
  <c r="S64" i="30"/>
  <c r="R64" i="30"/>
  <c r="Q64" i="30"/>
  <c r="P64" i="30"/>
  <c r="O64" i="30"/>
  <c r="V63" i="30"/>
  <c r="U63" i="30"/>
  <c r="T63" i="30"/>
  <c r="S63" i="30"/>
  <c r="R63" i="30"/>
  <c r="Q63" i="30"/>
  <c r="P63" i="30"/>
  <c r="O63" i="30"/>
  <c r="V62" i="30"/>
  <c r="U62" i="30"/>
  <c r="T62" i="30"/>
  <c r="S62" i="30"/>
  <c r="R62" i="30"/>
  <c r="Q62" i="30"/>
  <c r="P62" i="30"/>
  <c r="O62" i="30"/>
  <c r="V60" i="30"/>
  <c r="U60" i="30"/>
  <c r="T60" i="30"/>
  <c r="S60" i="30"/>
  <c r="R60" i="30"/>
  <c r="Q60" i="30"/>
  <c r="P60" i="30"/>
  <c r="O60" i="30"/>
  <c r="V59" i="30"/>
  <c r="U59" i="30"/>
  <c r="T59" i="30"/>
  <c r="S59" i="30"/>
  <c r="R59" i="30"/>
  <c r="Q59" i="30"/>
  <c r="P59" i="30"/>
  <c r="O59" i="30"/>
  <c r="V58" i="30"/>
  <c r="U58" i="30"/>
  <c r="T58" i="30"/>
  <c r="S58" i="30"/>
  <c r="R58" i="30"/>
  <c r="Q58" i="30"/>
  <c r="P58" i="30"/>
  <c r="O58" i="30"/>
  <c r="V56" i="30"/>
  <c r="U56" i="30"/>
  <c r="T56" i="30"/>
  <c r="S56" i="30"/>
  <c r="R56" i="30"/>
  <c r="Q56" i="30"/>
  <c r="P56" i="30"/>
  <c r="O56" i="30"/>
  <c r="V55" i="30"/>
  <c r="U55" i="30"/>
  <c r="T55" i="30"/>
  <c r="S55" i="30"/>
  <c r="R55" i="30"/>
  <c r="Q55" i="30"/>
  <c r="P55" i="30"/>
  <c r="O55" i="30"/>
  <c r="V54" i="30"/>
  <c r="U54" i="30"/>
  <c r="T54" i="30"/>
  <c r="S54" i="30"/>
  <c r="R54" i="30"/>
  <c r="Q54" i="30"/>
  <c r="P54" i="30"/>
  <c r="O54" i="30"/>
  <c r="V46" i="30"/>
  <c r="U46" i="30"/>
  <c r="T46" i="30"/>
  <c r="S46" i="30"/>
  <c r="R46" i="30"/>
  <c r="Q46" i="30"/>
  <c r="P46" i="30"/>
  <c r="O46" i="30"/>
  <c r="V45" i="30"/>
  <c r="U45" i="30"/>
  <c r="T45" i="30"/>
  <c r="S45" i="30"/>
  <c r="R45" i="30"/>
  <c r="Q45" i="30"/>
  <c r="P45" i="30"/>
  <c r="O45" i="30"/>
  <c r="V44" i="30"/>
  <c r="U44" i="30"/>
  <c r="T44" i="30"/>
  <c r="S44" i="30"/>
  <c r="R44" i="30"/>
  <c r="Q44" i="30"/>
  <c r="P44" i="30"/>
  <c r="O44" i="30"/>
  <c r="V42" i="30"/>
  <c r="U42" i="30"/>
  <c r="T42" i="30"/>
  <c r="S42" i="30"/>
  <c r="R42" i="30"/>
  <c r="Q42" i="30"/>
  <c r="P42" i="30"/>
  <c r="O42" i="30"/>
  <c r="V41" i="30"/>
  <c r="U41" i="30"/>
  <c r="T41" i="30"/>
  <c r="S41" i="30"/>
  <c r="R41" i="30"/>
  <c r="Q41" i="30"/>
  <c r="P41" i="30"/>
  <c r="O41" i="30"/>
  <c r="V40" i="30"/>
  <c r="U40" i="30"/>
  <c r="T40" i="30"/>
  <c r="S40" i="30"/>
  <c r="R40" i="30"/>
  <c r="Q40" i="30"/>
  <c r="P40" i="30"/>
  <c r="O40" i="30"/>
  <c r="U32" i="30"/>
  <c r="T32" i="30"/>
  <c r="S32" i="30"/>
  <c r="R32" i="30"/>
  <c r="Q32" i="30"/>
  <c r="P32" i="30"/>
  <c r="O32" i="30"/>
  <c r="N32" i="30"/>
  <c r="U31" i="30"/>
  <c r="T31" i="30"/>
  <c r="S31" i="30"/>
  <c r="R31" i="30"/>
  <c r="Q31" i="30"/>
  <c r="P31" i="30"/>
  <c r="O31" i="30"/>
  <c r="N31" i="30"/>
  <c r="U30" i="30"/>
  <c r="T30" i="30"/>
  <c r="S30" i="30"/>
  <c r="R30" i="30"/>
  <c r="Q30" i="30"/>
  <c r="P30" i="30"/>
  <c r="O30" i="30"/>
  <c r="N30" i="30"/>
  <c r="U23" i="30"/>
  <c r="T23" i="30"/>
  <c r="S23" i="30"/>
  <c r="R23" i="30"/>
  <c r="Q23" i="30"/>
  <c r="P23" i="30"/>
  <c r="O23" i="30"/>
  <c r="N23" i="30"/>
  <c r="U22" i="30"/>
  <c r="T22" i="30"/>
  <c r="S22" i="30"/>
  <c r="R22" i="30"/>
  <c r="Q22" i="30"/>
  <c r="P22" i="30"/>
  <c r="O22" i="30"/>
  <c r="N22" i="30"/>
  <c r="U15" i="30"/>
  <c r="T15" i="30"/>
  <c r="S15" i="30"/>
  <c r="R15" i="30"/>
  <c r="Q15" i="30"/>
  <c r="P15" i="30"/>
  <c r="O15" i="30"/>
  <c r="N15" i="30"/>
  <c r="U14" i="30"/>
  <c r="T14" i="30"/>
  <c r="S14" i="30"/>
  <c r="R14" i="30"/>
  <c r="Q14" i="30"/>
  <c r="P14" i="30"/>
  <c r="O14" i="30"/>
  <c r="N14" i="30"/>
  <c r="U13" i="30"/>
  <c r="T13" i="30"/>
  <c r="S13" i="30"/>
  <c r="R13" i="30"/>
  <c r="Q13" i="30"/>
  <c r="P13" i="30"/>
  <c r="O13" i="30"/>
  <c r="N13" i="30"/>
  <c r="R60" i="33"/>
  <c r="Q60" i="33"/>
  <c r="P60" i="33"/>
  <c r="O60" i="33"/>
  <c r="N60" i="33"/>
  <c r="M60" i="33"/>
  <c r="R59" i="33"/>
  <c r="Q59" i="33"/>
  <c r="P59" i="33"/>
  <c r="O59" i="33"/>
  <c r="N59" i="33"/>
  <c r="M59" i="33"/>
  <c r="R58" i="33"/>
  <c r="Q58" i="33"/>
  <c r="P58" i="33"/>
  <c r="O58" i="33"/>
  <c r="N58" i="33"/>
  <c r="M58" i="33"/>
  <c r="R56" i="33"/>
  <c r="Q56" i="33"/>
  <c r="P56" i="33"/>
  <c r="O56" i="33"/>
  <c r="N56" i="33"/>
  <c r="M56" i="33"/>
  <c r="R55" i="33"/>
  <c r="Q55" i="33"/>
  <c r="P55" i="33"/>
  <c r="O55" i="33"/>
  <c r="N55" i="33"/>
  <c r="M55" i="33"/>
  <c r="R54" i="33"/>
  <c r="Q54" i="33"/>
  <c r="P54" i="33"/>
  <c r="O54" i="33"/>
  <c r="N54" i="33"/>
  <c r="M54" i="33"/>
  <c r="R52" i="33"/>
  <c r="Q52" i="33"/>
  <c r="P52" i="33"/>
  <c r="O52" i="33"/>
  <c r="N52" i="33"/>
  <c r="M52" i="33"/>
  <c r="R51" i="33"/>
  <c r="Q51" i="33"/>
  <c r="P51" i="33"/>
  <c r="O51" i="33"/>
  <c r="N51" i="33"/>
  <c r="M51" i="33"/>
  <c r="R50" i="33"/>
  <c r="Q50" i="33"/>
  <c r="P50" i="33"/>
  <c r="O50" i="33"/>
  <c r="N50" i="33"/>
  <c r="M50" i="33"/>
  <c r="R43" i="33"/>
  <c r="Q43" i="33"/>
  <c r="P43" i="33"/>
  <c r="O43" i="33"/>
  <c r="N43" i="33"/>
  <c r="M43" i="33"/>
  <c r="R42" i="33"/>
  <c r="Q42" i="33"/>
  <c r="P42" i="33"/>
  <c r="O42" i="33"/>
  <c r="N42" i="33"/>
  <c r="M42" i="33"/>
  <c r="R41" i="33"/>
  <c r="Q41" i="33"/>
  <c r="P41" i="33"/>
  <c r="O41" i="33"/>
  <c r="N41" i="33"/>
  <c r="M41" i="33"/>
  <c r="R39" i="33"/>
  <c r="Q39" i="33"/>
  <c r="P39" i="33"/>
  <c r="O39" i="33"/>
  <c r="N39" i="33"/>
  <c r="M39" i="33"/>
  <c r="R38" i="33"/>
  <c r="Q38" i="33"/>
  <c r="P38" i="33"/>
  <c r="O38" i="33"/>
  <c r="N38" i="33"/>
  <c r="M38" i="33"/>
  <c r="R37" i="33"/>
  <c r="Q37" i="33"/>
  <c r="P37" i="33"/>
  <c r="O37" i="33"/>
  <c r="N37" i="33"/>
  <c r="M37" i="33"/>
  <c r="Q30" i="33"/>
  <c r="P30" i="33"/>
  <c r="O30" i="33"/>
  <c r="N30" i="33"/>
  <c r="M30" i="33"/>
  <c r="L30" i="33"/>
  <c r="Q29" i="33"/>
  <c r="P29" i="33"/>
  <c r="O29" i="33"/>
  <c r="N29" i="33"/>
  <c r="M29" i="33"/>
  <c r="L29" i="33"/>
  <c r="Q28" i="33"/>
  <c r="P28" i="33"/>
  <c r="O28" i="33"/>
  <c r="N28" i="33"/>
  <c r="M28" i="33"/>
  <c r="L28" i="33"/>
  <c r="Q22" i="33"/>
  <c r="P22" i="33"/>
  <c r="O22" i="33"/>
  <c r="N22" i="33"/>
  <c r="M22" i="33"/>
  <c r="L22" i="33"/>
  <c r="Q21" i="33"/>
  <c r="P21" i="33"/>
  <c r="O21" i="33"/>
  <c r="N21" i="33"/>
  <c r="M21" i="33"/>
  <c r="L21" i="33"/>
  <c r="Q15" i="33"/>
  <c r="P15" i="33"/>
  <c r="O15" i="33"/>
  <c r="N15" i="33"/>
  <c r="M15" i="33"/>
  <c r="L15" i="33"/>
  <c r="Q14" i="33"/>
  <c r="P14" i="33"/>
  <c r="O14" i="33"/>
  <c r="N14" i="33"/>
  <c r="M14" i="33"/>
  <c r="L14" i="33"/>
  <c r="Q13" i="33"/>
  <c r="P13" i="33"/>
  <c r="O13" i="33"/>
  <c r="N13" i="33"/>
  <c r="M13" i="33"/>
  <c r="L13" i="33"/>
  <c r="M6" i="18" l="1"/>
  <c r="N6" i="18"/>
  <c r="O6" i="18"/>
  <c r="P6" i="18"/>
  <c r="Q6" i="18"/>
  <c r="M7" i="18"/>
  <c r="N7" i="18"/>
  <c r="O7" i="18"/>
  <c r="P7" i="18"/>
  <c r="Q7" i="18"/>
  <c r="M8" i="18"/>
  <c r="N8" i="18"/>
  <c r="O8" i="18"/>
  <c r="P8" i="18"/>
  <c r="Q8" i="18"/>
  <c r="L7" i="18"/>
  <c r="L8" i="18"/>
  <c r="L6" i="18"/>
  <c r="L13" i="20" l="1"/>
  <c r="M13" i="20"/>
  <c r="N13" i="20"/>
  <c r="O13" i="20"/>
  <c r="P13" i="20"/>
  <c r="Q13" i="20"/>
  <c r="R131" i="25" l="1"/>
  <c r="Q131" i="25"/>
  <c r="P131" i="25"/>
  <c r="O131" i="25"/>
  <c r="N131" i="25"/>
  <c r="M131" i="25"/>
  <c r="R130" i="25"/>
  <c r="Q130" i="25"/>
  <c r="P130" i="25"/>
  <c r="O130" i="25"/>
  <c r="N130" i="25"/>
  <c r="M130" i="25"/>
  <c r="R129" i="25"/>
  <c r="Q129" i="25"/>
  <c r="P129" i="25"/>
  <c r="O129" i="25"/>
  <c r="N129" i="25"/>
  <c r="M129" i="25"/>
  <c r="R127" i="25"/>
  <c r="Q127" i="25"/>
  <c r="P127" i="25"/>
  <c r="O127" i="25"/>
  <c r="N127" i="25"/>
  <c r="M127" i="25"/>
  <c r="R126" i="25"/>
  <c r="Q126" i="25"/>
  <c r="P126" i="25"/>
  <c r="O126" i="25"/>
  <c r="N126" i="25"/>
  <c r="M126" i="25"/>
  <c r="R125" i="25"/>
  <c r="Q125" i="25"/>
  <c r="P125" i="25"/>
  <c r="O125" i="25"/>
  <c r="N125" i="25"/>
  <c r="M125" i="25"/>
  <c r="R123" i="25"/>
  <c r="Q123" i="25"/>
  <c r="P123" i="25"/>
  <c r="O123" i="25"/>
  <c r="N123" i="25"/>
  <c r="M123" i="25"/>
  <c r="R122" i="25"/>
  <c r="Q122" i="25"/>
  <c r="P122" i="25"/>
  <c r="O122" i="25"/>
  <c r="N122" i="25"/>
  <c r="M122" i="25"/>
  <c r="R121" i="25"/>
  <c r="Q121" i="25"/>
  <c r="P121" i="25"/>
  <c r="O121" i="25"/>
  <c r="N121" i="25"/>
  <c r="M121" i="25"/>
  <c r="R119" i="25"/>
  <c r="Q119" i="25"/>
  <c r="P119" i="25"/>
  <c r="O119" i="25"/>
  <c r="N119" i="25"/>
  <c r="M119" i="25"/>
  <c r="R118" i="25"/>
  <c r="Q118" i="25"/>
  <c r="P118" i="25"/>
  <c r="O118" i="25"/>
  <c r="N118" i="25"/>
  <c r="M118" i="25"/>
  <c r="R117" i="25"/>
  <c r="Q117" i="25"/>
  <c r="P117" i="25"/>
  <c r="O117" i="25"/>
  <c r="N117" i="25"/>
  <c r="M117" i="25"/>
  <c r="R110" i="25"/>
  <c r="Q110" i="25"/>
  <c r="P110" i="25"/>
  <c r="O110" i="25"/>
  <c r="N110" i="25"/>
  <c r="M110" i="25"/>
  <c r="R109" i="25"/>
  <c r="Q109" i="25"/>
  <c r="P109" i="25"/>
  <c r="O109" i="25"/>
  <c r="N109" i="25"/>
  <c r="M109" i="25"/>
  <c r="R108" i="25"/>
  <c r="Q108" i="25"/>
  <c r="P108" i="25"/>
  <c r="O108" i="25"/>
  <c r="N108" i="25"/>
  <c r="M108" i="25"/>
  <c r="R106" i="25"/>
  <c r="Q106" i="25"/>
  <c r="P106" i="25"/>
  <c r="O106" i="25"/>
  <c r="N106" i="25"/>
  <c r="M106" i="25"/>
  <c r="R105" i="25"/>
  <c r="Q105" i="25"/>
  <c r="P105" i="25"/>
  <c r="O105" i="25"/>
  <c r="N105" i="25"/>
  <c r="M105" i="25"/>
  <c r="R104" i="25"/>
  <c r="Q104" i="25"/>
  <c r="P104" i="25"/>
  <c r="O104" i="25"/>
  <c r="N104" i="25"/>
  <c r="M104" i="25"/>
  <c r="R102" i="25"/>
  <c r="Q102" i="25"/>
  <c r="P102" i="25"/>
  <c r="O102" i="25"/>
  <c r="N102" i="25"/>
  <c r="M102" i="25"/>
  <c r="R101" i="25"/>
  <c r="Q101" i="25"/>
  <c r="P101" i="25"/>
  <c r="O101" i="25"/>
  <c r="N101" i="25"/>
  <c r="M101" i="25"/>
  <c r="R100" i="25"/>
  <c r="Q100" i="25"/>
  <c r="P100" i="25"/>
  <c r="O100" i="25"/>
  <c r="N100" i="25"/>
  <c r="M100" i="25"/>
  <c r="R98" i="25"/>
  <c r="Q98" i="25"/>
  <c r="P98" i="25"/>
  <c r="O98" i="25"/>
  <c r="N98" i="25"/>
  <c r="M98" i="25"/>
  <c r="R97" i="25"/>
  <c r="Q97" i="25"/>
  <c r="P97" i="25"/>
  <c r="O97" i="25"/>
  <c r="N97" i="25"/>
  <c r="M97" i="25"/>
  <c r="R96" i="25"/>
  <c r="Q96" i="25"/>
  <c r="P96" i="25"/>
  <c r="O96" i="25"/>
  <c r="N96" i="25"/>
  <c r="M96" i="25"/>
  <c r="R171" i="25"/>
  <c r="Q171" i="25"/>
  <c r="P171" i="25"/>
  <c r="O171" i="25"/>
  <c r="N171" i="25"/>
  <c r="M171" i="25"/>
  <c r="R170" i="25"/>
  <c r="Q170" i="25"/>
  <c r="P170" i="25"/>
  <c r="O170" i="25"/>
  <c r="N170" i="25"/>
  <c r="M170" i="25"/>
  <c r="R169" i="25"/>
  <c r="Q169" i="25"/>
  <c r="P169" i="25"/>
  <c r="O169" i="25"/>
  <c r="N169" i="25"/>
  <c r="M169" i="25"/>
  <c r="R167" i="25"/>
  <c r="Q167" i="25"/>
  <c r="P167" i="25"/>
  <c r="O167" i="25"/>
  <c r="N167" i="25"/>
  <c r="M167" i="25"/>
  <c r="R166" i="25"/>
  <c r="Q166" i="25"/>
  <c r="P166" i="25"/>
  <c r="O166" i="25"/>
  <c r="N166" i="25"/>
  <c r="M166" i="25"/>
  <c r="R165" i="25"/>
  <c r="Q165" i="25"/>
  <c r="P165" i="25"/>
  <c r="O165" i="25"/>
  <c r="N165" i="25"/>
  <c r="M165" i="25"/>
  <c r="R163" i="25"/>
  <c r="Q163" i="25"/>
  <c r="P163" i="25"/>
  <c r="O163" i="25"/>
  <c r="N163" i="25"/>
  <c r="M163" i="25"/>
  <c r="R162" i="25"/>
  <c r="Q162" i="25"/>
  <c r="P162" i="25"/>
  <c r="O162" i="25"/>
  <c r="N162" i="25"/>
  <c r="M162" i="25"/>
  <c r="R161" i="25"/>
  <c r="Q161" i="25"/>
  <c r="P161" i="25"/>
  <c r="O161" i="25"/>
  <c r="N161" i="25"/>
  <c r="M161" i="25"/>
  <c r="R159" i="25"/>
  <c r="Q159" i="25"/>
  <c r="P159" i="25"/>
  <c r="O159" i="25"/>
  <c r="N159" i="25"/>
  <c r="M159" i="25"/>
  <c r="R158" i="25"/>
  <c r="Q158" i="25"/>
  <c r="P158" i="25"/>
  <c r="O158" i="25"/>
  <c r="N158" i="25"/>
  <c r="M158" i="25"/>
  <c r="R157" i="25"/>
  <c r="Q157" i="25"/>
  <c r="P157" i="25"/>
  <c r="O157" i="25"/>
  <c r="N157" i="25"/>
  <c r="M157" i="25"/>
  <c r="R89" i="25"/>
  <c r="Q89" i="25"/>
  <c r="P89" i="25"/>
  <c r="O89" i="25"/>
  <c r="N89" i="25"/>
  <c r="M89" i="25"/>
  <c r="R88" i="25"/>
  <c r="Q88" i="25"/>
  <c r="P88" i="25"/>
  <c r="O88" i="25"/>
  <c r="N88" i="25"/>
  <c r="M88" i="25"/>
  <c r="R87" i="25"/>
  <c r="Q87" i="25"/>
  <c r="P87" i="25"/>
  <c r="O87" i="25"/>
  <c r="N87" i="25"/>
  <c r="M87" i="25"/>
  <c r="R85" i="25"/>
  <c r="Q85" i="25"/>
  <c r="P85" i="25"/>
  <c r="O85" i="25"/>
  <c r="N85" i="25"/>
  <c r="M85" i="25"/>
  <c r="R84" i="25"/>
  <c r="Q84" i="25"/>
  <c r="P84" i="25"/>
  <c r="O84" i="25"/>
  <c r="N84" i="25"/>
  <c r="M84" i="25"/>
  <c r="R83" i="25"/>
  <c r="Q83" i="25"/>
  <c r="P83" i="25"/>
  <c r="O83" i="25"/>
  <c r="N83" i="25"/>
  <c r="M83" i="25"/>
  <c r="R81" i="25"/>
  <c r="Q81" i="25"/>
  <c r="P81" i="25"/>
  <c r="O81" i="25"/>
  <c r="N81" i="25"/>
  <c r="M81" i="25"/>
  <c r="R80" i="25"/>
  <c r="Q80" i="25"/>
  <c r="P80" i="25"/>
  <c r="O80" i="25"/>
  <c r="N80" i="25"/>
  <c r="M80" i="25"/>
  <c r="R79" i="25"/>
  <c r="Q79" i="25"/>
  <c r="P79" i="25"/>
  <c r="O79" i="25"/>
  <c r="N79" i="25"/>
  <c r="M79" i="25"/>
  <c r="R77" i="25"/>
  <c r="Q77" i="25"/>
  <c r="P77" i="25"/>
  <c r="O77" i="25"/>
  <c r="N77" i="25"/>
  <c r="M77" i="25"/>
  <c r="R76" i="25"/>
  <c r="Q76" i="25"/>
  <c r="P76" i="25"/>
  <c r="O76" i="25"/>
  <c r="N76" i="25"/>
  <c r="M76" i="25"/>
  <c r="R75" i="25"/>
  <c r="Q75" i="25"/>
  <c r="P75" i="25"/>
  <c r="O75" i="25"/>
  <c r="N75" i="25"/>
  <c r="M75" i="25"/>
  <c r="R55" i="25"/>
  <c r="Q55" i="25"/>
  <c r="P55" i="25"/>
  <c r="O55" i="25"/>
  <c r="N55" i="25"/>
  <c r="M55" i="25"/>
  <c r="R54" i="25"/>
  <c r="Q54" i="25"/>
  <c r="P54" i="25"/>
  <c r="O54" i="25"/>
  <c r="N54" i="25"/>
  <c r="M54" i="25"/>
  <c r="R53" i="25"/>
  <c r="Q53" i="25"/>
  <c r="P53" i="25"/>
  <c r="O53" i="25"/>
  <c r="N53" i="25"/>
  <c r="M53" i="25"/>
  <c r="R52" i="25"/>
  <c r="Q52" i="25"/>
  <c r="P52" i="25"/>
  <c r="O52" i="25"/>
  <c r="N52" i="25"/>
  <c r="M52" i="25"/>
  <c r="R51" i="25"/>
  <c r="Q51" i="25"/>
  <c r="P51" i="25"/>
  <c r="O51" i="25"/>
  <c r="N51" i="25"/>
  <c r="M51" i="25"/>
  <c r="R50" i="25"/>
  <c r="Q50" i="25"/>
  <c r="P50" i="25"/>
  <c r="O50" i="25"/>
  <c r="N50" i="25"/>
  <c r="M50" i="25"/>
  <c r="R49" i="25"/>
  <c r="Q49" i="25"/>
  <c r="P49" i="25"/>
  <c r="O49" i="25"/>
  <c r="N49" i="25"/>
  <c r="M49" i="25"/>
  <c r="R48" i="25"/>
  <c r="Q48" i="25"/>
  <c r="P48" i="25"/>
  <c r="O48" i="25"/>
  <c r="N48" i="25"/>
  <c r="M48" i="25"/>
  <c r="Q27" i="25"/>
  <c r="P27" i="25"/>
  <c r="O27" i="25"/>
  <c r="N27" i="25"/>
  <c r="M27" i="25"/>
  <c r="L27" i="25"/>
  <c r="Q26" i="25"/>
  <c r="P26" i="25"/>
  <c r="O26" i="25"/>
  <c r="N26" i="25"/>
  <c r="M26" i="25"/>
  <c r="L26" i="25"/>
  <c r="Q25" i="25"/>
  <c r="P25" i="25"/>
  <c r="O25" i="25"/>
  <c r="N25" i="25"/>
  <c r="M25" i="25"/>
  <c r="L25" i="25"/>
  <c r="Q24" i="25"/>
  <c r="P24" i="25"/>
  <c r="O24" i="25"/>
  <c r="N24" i="25"/>
  <c r="M24" i="25"/>
  <c r="L24" i="25"/>
  <c r="Q23" i="25"/>
  <c r="P23" i="25"/>
  <c r="O23" i="25"/>
  <c r="N23" i="25"/>
  <c r="M23" i="25"/>
  <c r="L23" i="25"/>
  <c r="Q22" i="25"/>
  <c r="P22" i="25"/>
  <c r="O22" i="25"/>
  <c r="N22" i="25"/>
  <c r="M22" i="25"/>
  <c r="L22" i="25"/>
  <c r="Q21" i="25"/>
  <c r="P21" i="25"/>
  <c r="O21" i="25"/>
  <c r="N21" i="25"/>
  <c r="M21" i="25"/>
  <c r="L21" i="25"/>
  <c r="V132" i="19" l="1"/>
  <c r="U132" i="19"/>
  <c r="T132" i="19"/>
  <c r="S132" i="19"/>
  <c r="R132" i="19"/>
  <c r="Q132" i="19"/>
  <c r="P132" i="19"/>
  <c r="O132" i="19"/>
  <c r="V131" i="19"/>
  <c r="U131" i="19"/>
  <c r="T131" i="19"/>
  <c r="S131" i="19"/>
  <c r="R131" i="19"/>
  <c r="Q131" i="19"/>
  <c r="P131" i="19"/>
  <c r="O131" i="19"/>
  <c r="V130" i="19"/>
  <c r="U130" i="19"/>
  <c r="T130" i="19"/>
  <c r="S130" i="19"/>
  <c r="R130" i="19"/>
  <c r="Q130" i="19"/>
  <c r="P130" i="19"/>
  <c r="O130" i="19"/>
  <c r="V128" i="19"/>
  <c r="U128" i="19"/>
  <c r="T128" i="19"/>
  <c r="S128" i="19"/>
  <c r="R128" i="19"/>
  <c r="Q128" i="19"/>
  <c r="P128" i="19"/>
  <c r="O128" i="19"/>
  <c r="V127" i="19"/>
  <c r="U127" i="19"/>
  <c r="T127" i="19"/>
  <c r="S127" i="19"/>
  <c r="R127" i="19"/>
  <c r="Q127" i="19"/>
  <c r="P127" i="19"/>
  <c r="O127" i="19"/>
  <c r="V126" i="19"/>
  <c r="U126" i="19"/>
  <c r="T126" i="19"/>
  <c r="S126" i="19"/>
  <c r="R126" i="19"/>
  <c r="Q126" i="19"/>
  <c r="P126" i="19"/>
  <c r="O126" i="19"/>
  <c r="V124" i="19"/>
  <c r="U124" i="19"/>
  <c r="T124" i="19"/>
  <c r="S124" i="19"/>
  <c r="R124" i="19"/>
  <c r="Q124" i="19"/>
  <c r="P124" i="19"/>
  <c r="O124" i="19"/>
  <c r="V123" i="19"/>
  <c r="U123" i="19"/>
  <c r="T123" i="19"/>
  <c r="S123" i="19"/>
  <c r="R123" i="19"/>
  <c r="Q123" i="19"/>
  <c r="P123" i="19"/>
  <c r="O123" i="19"/>
  <c r="V122" i="19"/>
  <c r="U122" i="19"/>
  <c r="T122" i="19"/>
  <c r="S122" i="19"/>
  <c r="R122" i="19"/>
  <c r="Q122" i="19"/>
  <c r="P122" i="19"/>
  <c r="O122" i="19"/>
  <c r="V120" i="19"/>
  <c r="U120" i="19"/>
  <c r="T120" i="19"/>
  <c r="S120" i="19"/>
  <c r="R120" i="19"/>
  <c r="Q120" i="19"/>
  <c r="P120" i="19"/>
  <c r="O120" i="19"/>
  <c r="V119" i="19"/>
  <c r="U119" i="19"/>
  <c r="T119" i="19"/>
  <c r="S119" i="19"/>
  <c r="R119" i="19"/>
  <c r="Q119" i="19"/>
  <c r="P119" i="19"/>
  <c r="O119" i="19"/>
  <c r="V118" i="19"/>
  <c r="U118" i="19"/>
  <c r="T118" i="19"/>
  <c r="S118" i="19"/>
  <c r="R118" i="19"/>
  <c r="Q118" i="19"/>
  <c r="P118" i="19"/>
  <c r="O118" i="19"/>
  <c r="V110" i="19"/>
  <c r="U110" i="19"/>
  <c r="T110" i="19"/>
  <c r="S110" i="19"/>
  <c r="R110" i="19"/>
  <c r="Q110" i="19"/>
  <c r="P110" i="19"/>
  <c r="O110" i="19"/>
  <c r="V109" i="19"/>
  <c r="U109" i="19"/>
  <c r="T109" i="19"/>
  <c r="S109" i="19"/>
  <c r="R109" i="19"/>
  <c r="Q109" i="19"/>
  <c r="P109" i="19"/>
  <c r="O109" i="19"/>
  <c r="V108" i="19"/>
  <c r="U108" i="19"/>
  <c r="T108" i="19"/>
  <c r="S108" i="19"/>
  <c r="R108" i="19"/>
  <c r="Q108" i="19"/>
  <c r="P108" i="19"/>
  <c r="O108" i="19"/>
  <c r="V106" i="19"/>
  <c r="U106" i="19"/>
  <c r="T106" i="19"/>
  <c r="S106" i="19"/>
  <c r="R106" i="19"/>
  <c r="Q106" i="19"/>
  <c r="P106" i="19"/>
  <c r="O106" i="19"/>
  <c r="V105" i="19"/>
  <c r="U105" i="19"/>
  <c r="T105" i="19"/>
  <c r="S105" i="19"/>
  <c r="R105" i="19"/>
  <c r="Q105" i="19"/>
  <c r="P105" i="19"/>
  <c r="O105" i="19"/>
  <c r="V104" i="19"/>
  <c r="U104" i="19"/>
  <c r="T104" i="19"/>
  <c r="S104" i="19"/>
  <c r="R104" i="19"/>
  <c r="Q104" i="19"/>
  <c r="P104" i="19"/>
  <c r="O104" i="19"/>
  <c r="V102" i="19"/>
  <c r="U102" i="19"/>
  <c r="T102" i="19"/>
  <c r="S102" i="19"/>
  <c r="R102" i="19"/>
  <c r="Q102" i="19"/>
  <c r="P102" i="19"/>
  <c r="O102" i="19"/>
  <c r="V101" i="19"/>
  <c r="U101" i="19"/>
  <c r="T101" i="19"/>
  <c r="S101" i="19"/>
  <c r="R101" i="19"/>
  <c r="Q101" i="19"/>
  <c r="P101" i="19"/>
  <c r="O101" i="19"/>
  <c r="V100" i="19"/>
  <c r="U100" i="19"/>
  <c r="T100" i="19"/>
  <c r="S100" i="19"/>
  <c r="R100" i="19"/>
  <c r="Q100" i="19"/>
  <c r="P100" i="19"/>
  <c r="O100" i="19"/>
  <c r="V98" i="19"/>
  <c r="U98" i="19"/>
  <c r="T98" i="19"/>
  <c r="S98" i="19"/>
  <c r="R98" i="19"/>
  <c r="Q98" i="19"/>
  <c r="P98" i="19"/>
  <c r="O98" i="19"/>
  <c r="V97" i="19"/>
  <c r="U97" i="19"/>
  <c r="T97" i="19"/>
  <c r="S97" i="19"/>
  <c r="R97" i="19"/>
  <c r="Q97" i="19"/>
  <c r="P97" i="19"/>
  <c r="O97" i="19"/>
  <c r="V96" i="19"/>
  <c r="U96" i="19"/>
  <c r="T96" i="19"/>
  <c r="S96" i="19"/>
  <c r="R96" i="19"/>
  <c r="Q96" i="19"/>
  <c r="P96" i="19"/>
  <c r="O96" i="19"/>
  <c r="V171" i="19"/>
  <c r="U171" i="19"/>
  <c r="T171" i="19"/>
  <c r="S171" i="19"/>
  <c r="R171" i="19"/>
  <c r="Q171" i="19"/>
  <c r="P171" i="19"/>
  <c r="O171" i="19"/>
  <c r="V170" i="19"/>
  <c r="U170" i="19"/>
  <c r="T170" i="19"/>
  <c r="S170" i="19"/>
  <c r="R170" i="19"/>
  <c r="Q170" i="19"/>
  <c r="P170" i="19"/>
  <c r="O170" i="19"/>
  <c r="V169" i="19"/>
  <c r="U169" i="19"/>
  <c r="T169" i="19"/>
  <c r="S169" i="19"/>
  <c r="R169" i="19"/>
  <c r="Q169" i="19"/>
  <c r="P169" i="19"/>
  <c r="O169" i="19"/>
  <c r="V167" i="19"/>
  <c r="U167" i="19"/>
  <c r="T167" i="19"/>
  <c r="S167" i="19"/>
  <c r="R167" i="19"/>
  <c r="Q167" i="19"/>
  <c r="P167" i="19"/>
  <c r="O167" i="19"/>
  <c r="V166" i="19"/>
  <c r="U166" i="19"/>
  <c r="T166" i="19"/>
  <c r="S166" i="19"/>
  <c r="R166" i="19"/>
  <c r="Q166" i="19"/>
  <c r="P166" i="19"/>
  <c r="O166" i="19"/>
  <c r="V165" i="19"/>
  <c r="U165" i="19"/>
  <c r="T165" i="19"/>
  <c r="S165" i="19"/>
  <c r="R165" i="19"/>
  <c r="Q165" i="19"/>
  <c r="P165" i="19"/>
  <c r="O165" i="19"/>
  <c r="V163" i="19"/>
  <c r="U163" i="19"/>
  <c r="T163" i="19"/>
  <c r="S163" i="19"/>
  <c r="R163" i="19"/>
  <c r="Q163" i="19"/>
  <c r="P163" i="19"/>
  <c r="O163" i="19"/>
  <c r="V162" i="19"/>
  <c r="U162" i="19"/>
  <c r="T162" i="19"/>
  <c r="S162" i="19"/>
  <c r="R162" i="19"/>
  <c r="Q162" i="19"/>
  <c r="P162" i="19"/>
  <c r="O162" i="19"/>
  <c r="V161" i="19"/>
  <c r="U161" i="19"/>
  <c r="T161" i="19"/>
  <c r="S161" i="19"/>
  <c r="R161" i="19"/>
  <c r="Q161" i="19"/>
  <c r="P161" i="19"/>
  <c r="O161" i="19"/>
  <c r="V159" i="19"/>
  <c r="U159" i="19"/>
  <c r="T159" i="19"/>
  <c r="S159" i="19"/>
  <c r="R159" i="19"/>
  <c r="Q159" i="19"/>
  <c r="P159" i="19"/>
  <c r="O159" i="19"/>
  <c r="V158" i="19"/>
  <c r="U158" i="19"/>
  <c r="T158" i="19"/>
  <c r="S158" i="19"/>
  <c r="R158" i="19"/>
  <c r="Q158" i="19"/>
  <c r="P158" i="19"/>
  <c r="O158" i="19"/>
  <c r="V157" i="19"/>
  <c r="U157" i="19"/>
  <c r="T157" i="19"/>
  <c r="S157" i="19"/>
  <c r="R157" i="19"/>
  <c r="Q157" i="19"/>
  <c r="P157" i="19"/>
  <c r="O157" i="19"/>
  <c r="V89" i="19"/>
  <c r="U89" i="19"/>
  <c r="T89" i="19"/>
  <c r="S89" i="19"/>
  <c r="R89" i="19"/>
  <c r="Q89" i="19"/>
  <c r="P89" i="19"/>
  <c r="O89" i="19"/>
  <c r="V88" i="19"/>
  <c r="U88" i="19"/>
  <c r="T88" i="19"/>
  <c r="S88" i="19"/>
  <c r="R88" i="19"/>
  <c r="Q88" i="19"/>
  <c r="P88" i="19"/>
  <c r="O88" i="19"/>
  <c r="V87" i="19"/>
  <c r="U87" i="19"/>
  <c r="T87" i="19"/>
  <c r="S87" i="19"/>
  <c r="R87" i="19"/>
  <c r="Q87" i="19"/>
  <c r="P87" i="19"/>
  <c r="O87" i="19"/>
  <c r="V85" i="19"/>
  <c r="U85" i="19"/>
  <c r="T85" i="19"/>
  <c r="S85" i="19"/>
  <c r="R85" i="19"/>
  <c r="Q85" i="19"/>
  <c r="P85" i="19"/>
  <c r="O85" i="19"/>
  <c r="V84" i="19"/>
  <c r="U84" i="19"/>
  <c r="T84" i="19"/>
  <c r="S84" i="19"/>
  <c r="R84" i="19"/>
  <c r="Q84" i="19"/>
  <c r="P84" i="19"/>
  <c r="O84" i="19"/>
  <c r="V83" i="19"/>
  <c r="U83" i="19"/>
  <c r="T83" i="19"/>
  <c r="S83" i="19"/>
  <c r="R83" i="19"/>
  <c r="Q83" i="19"/>
  <c r="P83" i="19"/>
  <c r="O83" i="19"/>
  <c r="V81" i="19"/>
  <c r="U81" i="19"/>
  <c r="T81" i="19"/>
  <c r="S81" i="19"/>
  <c r="R81" i="19"/>
  <c r="Q81" i="19"/>
  <c r="P81" i="19"/>
  <c r="O81" i="19"/>
  <c r="V80" i="19"/>
  <c r="U80" i="19"/>
  <c r="T80" i="19"/>
  <c r="S80" i="19"/>
  <c r="R80" i="19"/>
  <c r="Q80" i="19"/>
  <c r="P80" i="19"/>
  <c r="O80" i="19"/>
  <c r="V79" i="19"/>
  <c r="U79" i="19"/>
  <c r="T79" i="19"/>
  <c r="S79" i="19"/>
  <c r="R79" i="19"/>
  <c r="Q79" i="19"/>
  <c r="P79" i="19"/>
  <c r="O79" i="19"/>
  <c r="V77" i="19"/>
  <c r="U77" i="19"/>
  <c r="T77" i="19"/>
  <c r="S77" i="19"/>
  <c r="R77" i="19"/>
  <c r="Q77" i="19"/>
  <c r="P77" i="19"/>
  <c r="O77" i="19"/>
  <c r="V76" i="19"/>
  <c r="U76" i="19"/>
  <c r="T76" i="19"/>
  <c r="S76" i="19"/>
  <c r="R76" i="19"/>
  <c r="Q76" i="19"/>
  <c r="P76" i="19"/>
  <c r="O76" i="19"/>
  <c r="V75" i="19"/>
  <c r="U75" i="19"/>
  <c r="T75" i="19"/>
  <c r="S75" i="19"/>
  <c r="R75" i="19"/>
  <c r="Q75" i="19"/>
  <c r="P75" i="19"/>
  <c r="O75" i="19"/>
  <c r="V55" i="19"/>
  <c r="U55" i="19"/>
  <c r="T55" i="19"/>
  <c r="S55" i="19"/>
  <c r="R55" i="19"/>
  <c r="Q55" i="19"/>
  <c r="P55" i="19"/>
  <c r="O55" i="19"/>
  <c r="V54" i="19"/>
  <c r="U54" i="19"/>
  <c r="T54" i="19"/>
  <c r="S54" i="19"/>
  <c r="R54" i="19"/>
  <c r="Q54" i="19"/>
  <c r="P54" i="19"/>
  <c r="O54" i="19"/>
  <c r="V53" i="19"/>
  <c r="U53" i="19"/>
  <c r="T53" i="19"/>
  <c r="S53" i="19"/>
  <c r="R53" i="19"/>
  <c r="Q53" i="19"/>
  <c r="P53" i="19"/>
  <c r="O53" i="19"/>
  <c r="V52" i="19"/>
  <c r="U52" i="19"/>
  <c r="T52" i="19"/>
  <c r="S52" i="19"/>
  <c r="R52" i="19"/>
  <c r="Q52" i="19"/>
  <c r="P52" i="19"/>
  <c r="O52" i="19"/>
  <c r="V51" i="19"/>
  <c r="U51" i="19"/>
  <c r="T51" i="19"/>
  <c r="S51" i="19"/>
  <c r="R51" i="19"/>
  <c r="Q51" i="19"/>
  <c r="P51" i="19"/>
  <c r="O51" i="19"/>
  <c r="V50" i="19"/>
  <c r="U50" i="19"/>
  <c r="T50" i="19"/>
  <c r="S50" i="19"/>
  <c r="R50" i="19"/>
  <c r="Q50" i="19"/>
  <c r="P50" i="19"/>
  <c r="O50" i="19"/>
  <c r="V49" i="19"/>
  <c r="U49" i="19"/>
  <c r="T49" i="19"/>
  <c r="S49" i="19"/>
  <c r="R49" i="19"/>
  <c r="Q49" i="19"/>
  <c r="P49" i="19"/>
  <c r="O49" i="19"/>
  <c r="V48" i="19"/>
  <c r="U48" i="19"/>
  <c r="T48" i="19"/>
  <c r="S48" i="19"/>
  <c r="R48" i="19"/>
  <c r="Q48" i="19"/>
  <c r="P48" i="19"/>
  <c r="O48" i="19"/>
  <c r="U27" i="19"/>
  <c r="T27" i="19"/>
  <c r="S27" i="19"/>
  <c r="R27" i="19"/>
  <c r="Q27" i="19"/>
  <c r="P27" i="19"/>
  <c r="O27" i="19"/>
  <c r="N27" i="19"/>
  <c r="U26" i="19"/>
  <c r="T26" i="19"/>
  <c r="S26" i="19"/>
  <c r="R26" i="19"/>
  <c r="Q26" i="19"/>
  <c r="P26" i="19"/>
  <c r="O26" i="19"/>
  <c r="N26" i="19"/>
  <c r="U25" i="19"/>
  <c r="T25" i="19"/>
  <c r="S25" i="19"/>
  <c r="R25" i="19"/>
  <c r="Q25" i="19"/>
  <c r="P25" i="19"/>
  <c r="O25" i="19"/>
  <c r="N25" i="19"/>
  <c r="U24" i="19"/>
  <c r="T24" i="19"/>
  <c r="S24" i="19"/>
  <c r="R24" i="19"/>
  <c r="Q24" i="19"/>
  <c r="P24" i="19"/>
  <c r="O24" i="19"/>
  <c r="N24" i="19"/>
  <c r="U23" i="19"/>
  <c r="T23" i="19"/>
  <c r="S23" i="19"/>
  <c r="R23" i="19"/>
  <c r="Q23" i="19"/>
  <c r="P23" i="19"/>
  <c r="O23" i="19"/>
  <c r="N23" i="19"/>
  <c r="U22" i="19"/>
  <c r="T22" i="19"/>
  <c r="S22" i="19"/>
  <c r="R22" i="19"/>
  <c r="Q22" i="19"/>
  <c r="P22" i="19"/>
  <c r="O22" i="19"/>
  <c r="N22" i="19"/>
  <c r="U21" i="19"/>
  <c r="T21" i="19"/>
  <c r="S21" i="19"/>
  <c r="R21" i="19"/>
  <c r="Q21" i="19"/>
  <c r="P21" i="19"/>
  <c r="O21" i="19"/>
  <c r="N21" i="19"/>
  <c r="R131" i="20"/>
  <c r="Q131" i="20"/>
  <c r="P131" i="20"/>
  <c r="O131" i="20"/>
  <c r="N131" i="20"/>
  <c r="M131" i="20"/>
  <c r="R130" i="20"/>
  <c r="Q130" i="20"/>
  <c r="P130" i="20"/>
  <c r="O130" i="20"/>
  <c r="N130" i="20"/>
  <c r="M130" i="20"/>
  <c r="R129" i="20"/>
  <c r="Q129" i="20"/>
  <c r="P129" i="20"/>
  <c r="O129" i="20"/>
  <c r="N129" i="20"/>
  <c r="M129" i="20"/>
  <c r="R127" i="20"/>
  <c r="Q127" i="20"/>
  <c r="P127" i="20"/>
  <c r="O127" i="20"/>
  <c r="N127" i="20"/>
  <c r="M127" i="20"/>
  <c r="R126" i="20"/>
  <c r="Q126" i="20"/>
  <c r="P126" i="20"/>
  <c r="O126" i="20"/>
  <c r="N126" i="20"/>
  <c r="M126" i="20"/>
  <c r="R125" i="20"/>
  <c r="Q125" i="20"/>
  <c r="P125" i="20"/>
  <c r="O125" i="20"/>
  <c r="N125" i="20"/>
  <c r="M125" i="20"/>
  <c r="R123" i="20"/>
  <c r="Q123" i="20"/>
  <c r="P123" i="20"/>
  <c r="O123" i="20"/>
  <c r="N123" i="20"/>
  <c r="M123" i="20"/>
  <c r="R122" i="20"/>
  <c r="Q122" i="20"/>
  <c r="P122" i="20"/>
  <c r="O122" i="20"/>
  <c r="N122" i="20"/>
  <c r="M122" i="20"/>
  <c r="R121" i="20"/>
  <c r="Q121" i="20"/>
  <c r="P121" i="20"/>
  <c r="O121" i="20"/>
  <c r="N121" i="20"/>
  <c r="M121" i="20"/>
  <c r="R119" i="20"/>
  <c r="Q119" i="20"/>
  <c r="P119" i="20"/>
  <c r="O119" i="20"/>
  <c r="N119" i="20"/>
  <c r="M119" i="20"/>
  <c r="R118" i="20"/>
  <c r="Q118" i="20"/>
  <c r="P118" i="20"/>
  <c r="O118" i="20"/>
  <c r="N118" i="20"/>
  <c r="M118" i="20"/>
  <c r="R117" i="20"/>
  <c r="Q117" i="20"/>
  <c r="P117" i="20"/>
  <c r="O117" i="20"/>
  <c r="N117" i="20"/>
  <c r="M117" i="20"/>
  <c r="R110" i="20"/>
  <c r="Q110" i="20"/>
  <c r="P110" i="20"/>
  <c r="O110" i="20"/>
  <c r="N110" i="20"/>
  <c r="M110" i="20"/>
  <c r="R109" i="20"/>
  <c r="Q109" i="20"/>
  <c r="P109" i="20"/>
  <c r="O109" i="20"/>
  <c r="N109" i="20"/>
  <c r="M109" i="20"/>
  <c r="R108" i="20"/>
  <c r="Q108" i="20"/>
  <c r="P108" i="20"/>
  <c r="O108" i="20"/>
  <c r="N108" i="20"/>
  <c r="M108" i="20"/>
  <c r="R106" i="20"/>
  <c r="Q106" i="20"/>
  <c r="P106" i="20"/>
  <c r="O106" i="20"/>
  <c r="N106" i="20"/>
  <c r="M106" i="20"/>
  <c r="R105" i="20"/>
  <c r="Q105" i="20"/>
  <c r="P105" i="20"/>
  <c r="O105" i="20"/>
  <c r="N105" i="20"/>
  <c r="M105" i="20"/>
  <c r="R104" i="20"/>
  <c r="Q104" i="20"/>
  <c r="P104" i="20"/>
  <c r="O104" i="20"/>
  <c r="N104" i="20"/>
  <c r="M104" i="20"/>
  <c r="R102" i="20"/>
  <c r="Q102" i="20"/>
  <c r="P102" i="20"/>
  <c r="O102" i="20"/>
  <c r="N102" i="20"/>
  <c r="M102" i="20"/>
  <c r="R101" i="20"/>
  <c r="Q101" i="20"/>
  <c r="P101" i="20"/>
  <c r="O101" i="20"/>
  <c r="N101" i="20"/>
  <c r="M101" i="20"/>
  <c r="R100" i="20"/>
  <c r="Q100" i="20"/>
  <c r="P100" i="20"/>
  <c r="O100" i="20"/>
  <c r="N100" i="20"/>
  <c r="M100" i="20"/>
  <c r="R98" i="20"/>
  <c r="Q98" i="20"/>
  <c r="P98" i="20"/>
  <c r="O98" i="20"/>
  <c r="N98" i="20"/>
  <c r="M98" i="20"/>
  <c r="R97" i="20"/>
  <c r="Q97" i="20"/>
  <c r="P97" i="20"/>
  <c r="O97" i="20"/>
  <c r="N97" i="20"/>
  <c r="M97" i="20"/>
  <c r="R96" i="20"/>
  <c r="Q96" i="20"/>
  <c r="P96" i="20"/>
  <c r="O96" i="20"/>
  <c r="N96" i="20"/>
  <c r="M96" i="20"/>
  <c r="R169" i="20"/>
  <c r="Q169" i="20"/>
  <c r="P169" i="20"/>
  <c r="O169" i="20"/>
  <c r="N169" i="20"/>
  <c r="M169" i="20"/>
  <c r="R168" i="20"/>
  <c r="Q168" i="20"/>
  <c r="P168" i="20"/>
  <c r="O168" i="20"/>
  <c r="N168" i="20"/>
  <c r="M168" i="20"/>
  <c r="R167" i="20"/>
  <c r="Q167" i="20"/>
  <c r="P167" i="20"/>
  <c r="O167" i="20"/>
  <c r="N167" i="20"/>
  <c r="M167" i="20"/>
  <c r="R165" i="20"/>
  <c r="Q165" i="20"/>
  <c r="P165" i="20"/>
  <c r="O165" i="20"/>
  <c r="N165" i="20"/>
  <c r="M165" i="20"/>
  <c r="R164" i="20"/>
  <c r="Q164" i="20"/>
  <c r="P164" i="20"/>
  <c r="O164" i="20"/>
  <c r="N164" i="20"/>
  <c r="M164" i="20"/>
  <c r="R163" i="20"/>
  <c r="Q163" i="20"/>
  <c r="P163" i="20"/>
  <c r="O163" i="20"/>
  <c r="N163" i="20"/>
  <c r="M163" i="20"/>
  <c r="R161" i="20"/>
  <c r="Q161" i="20"/>
  <c r="P161" i="20"/>
  <c r="O161" i="20"/>
  <c r="N161" i="20"/>
  <c r="M161" i="20"/>
  <c r="R160" i="20"/>
  <c r="Q160" i="20"/>
  <c r="P160" i="20"/>
  <c r="O160" i="20"/>
  <c r="N160" i="20"/>
  <c r="M160" i="20"/>
  <c r="R159" i="20"/>
  <c r="Q159" i="20"/>
  <c r="P159" i="20"/>
  <c r="O159" i="20"/>
  <c r="N159" i="20"/>
  <c r="M159" i="20"/>
  <c r="R157" i="20"/>
  <c r="Q157" i="20"/>
  <c r="P157" i="20"/>
  <c r="O157" i="20"/>
  <c r="N157" i="20"/>
  <c r="M157" i="20"/>
  <c r="R156" i="20"/>
  <c r="Q156" i="20"/>
  <c r="P156" i="20"/>
  <c r="O156" i="20"/>
  <c r="N156" i="20"/>
  <c r="M156" i="20"/>
  <c r="R155" i="20"/>
  <c r="Q155" i="20"/>
  <c r="P155" i="20"/>
  <c r="O155" i="20"/>
  <c r="N155" i="20"/>
  <c r="M155" i="20"/>
  <c r="R89" i="20"/>
  <c r="Q89" i="20"/>
  <c r="P89" i="20"/>
  <c r="O89" i="20"/>
  <c r="N89" i="20"/>
  <c r="M89" i="20"/>
  <c r="R88" i="20"/>
  <c r="Q88" i="20"/>
  <c r="P88" i="20"/>
  <c r="O88" i="20"/>
  <c r="N88" i="20"/>
  <c r="M88" i="20"/>
  <c r="R87" i="20"/>
  <c r="Q87" i="20"/>
  <c r="P87" i="20"/>
  <c r="O87" i="20"/>
  <c r="N87" i="20"/>
  <c r="M87" i="20"/>
  <c r="R85" i="20"/>
  <c r="Q85" i="20"/>
  <c r="P85" i="20"/>
  <c r="O85" i="20"/>
  <c r="N85" i="20"/>
  <c r="M85" i="20"/>
  <c r="R84" i="20"/>
  <c r="Q84" i="20"/>
  <c r="P84" i="20"/>
  <c r="O84" i="20"/>
  <c r="N84" i="20"/>
  <c r="M84" i="20"/>
  <c r="R83" i="20"/>
  <c r="Q83" i="20"/>
  <c r="P83" i="20"/>
  <c r="O83" i="20"/>
  <c r="N83" i="20"/>
  <c r="M83" i="20"/>
  <c r="R81" i="20"/>
  <c r="Q81" i="20"/>
  <c r="P81" i="20"/>
  <c r="O81" i="20"/>
  <c r="N81" i="20"/>
  <c r="M81" i="20"/>
  <c r="R80" i="20"/>
  <c r="Q80" i="20"/>
  <c r="P80" i="20"/>
  <c r="O80" i="20"/>
  <c r="N80" i="20"/>
  <c r="M80" i="20"/>
  <c r="R79" i="20"/>
  <c r="Q79" i="20"/>
  <c r="P79" i="20"/>
  <c r="O79" i="20"/>
  <c r="N79" i="20"/>
  <c r="M79" i="20"/>
  <c r="R77" i="20"/>
  <c r="Q77" i="20"/>
  <c r="P77" i="20"/>
  <c r="O77" i="20"/>
  <c r="N77" i="20"/>
  <c r="M77" i="20"/>
  <c r="R76" i="20"/>
  <c r="Q76" i="20"/>
  <c r="P76" i="20"/>
  <c r="O76" i="20"/>
  <c r="N76" i="20"/>
  <c r="M76" i="20"/>
  <c r="R75" i="20"/>
  <c r="Q75" i="20"/>
  <c r="P75" i="20"/>
  <c r="O75" i="20"/>
  <c r="N75" i="20"/>
  <c r="M75" i="20"/>
  <c r="R55" i="20"/>
  <c r="Q55" i="20"/>
  <c r="P55" i="20"/>
  <c r="O55" i="20"/>
  <c r="N55" i="20"/>
  <c r="M55" i="20"/>
  <c r="R54" i="20"/>
  <c r="Q54" i="20"/>
  <c r="P54" i="20"/>
  <c r="O54" i="20"/>
  <c r="N54" i="20"/>
  <c r="M54" i="20"/>
  <c r="R53" i="20"/>
  <c r="Q53" i="20"/>
  <c r="P53" i="20"/>
  <c r="O53" i="20"/>
  <c r="N53" i="20"/>
  <c r="M53" i="20"/>
  <c r="R52" i="20"/>
  <c r="Q52" i="20"/>
  <c r="P52" i="20"/>
  <c r="O52" i="20"/>
  <c r="N52" i="20"/>
  <c r="M52" i="20"/>
  <c r="R51" i="20"/>
  <c r="Q51" i="20"/>
  <c r="P51" i="20"/>
  <c r="O51" i="20"/>
  <c r="N51" i="20"/>
  <c r="M51" i="20"/>
  <c r="R50" i="20"/>
  <c r="Q50" i="20"/>
  <c r="P50" i="20"/>
  <c r="O50" i="20"/>
  <c r="N50" i="20"/>
  <c r="M50" i="20"/>
  <c r="R49" i="20"/>
  <c r="Q49" i="20"/>
  <c r="P49" i="20"/>
  <c r="O49" i="20"/>
  <c r="N49" i="20"/>
  <c r="M49" i="20"/>
  <c r="R48" i="20"/>
  <c r="Q48" i="20"/>
  <c r="P48" i="20"/>
  <c r="O48" i="20"/>
  <c r="N48" i="20"/>
  <c r="M48" i="20"/>
  <c r="Q27" i="20"/>
  <c r="P27" i="20"/>
  <c r="O27" i="20"/>
  <c r="N27" i="20"/>
  <c r="M27" i="20"/>
  <c r="L27" i="20"/>
  <c r="Q26" i="20"/>
  <c r="P26" i="20"/>
  <c r="O26" i="20"/>
  <c r="N26" i="20"/>
  <c r="M26" i="20"/>
  <c r="L26" i="20"/>
  <c r="Q25" i="20"/>
  <c r="P25" i="20"/>
  <c r="O25" i="20"/>
  <c r="N25" i="20"/>
  <c r="M25" i="20"/>
  <c r="L25" i="20"/>
  <c r="Q24" i="20"/>
  <c r="P24" i="20"/>
  <c r="O24" i="20"/>
  <c r="N24" i="20"/>
  <c r="M24" i="20"/>
  <c r="L24" i="20"/>
  <c r="Q23" i="20"/>
  <c r="P23" i="20"/>
  <c r="O23" i="20"/>
  <c r="N23" i="20"/>
  <c r="M23" i="20"/>
  <c r="L23" i="20"/>
  <c r="Q22" i="20"/>
  <c r="P22" i="20"/>
  <c r="O22" i="20"/>
  <c r="N22" i="20"/>
  <c r="M22" i="20"/>
  <c r="L22" i="20"/>
  <c r="Q21" i="20"/>
  <c r="P21" i="20"/>
  <c r="O21" i="20"/>
  <c r="N21" i="20"/>
  <c r="M21" i="20"/>
  <c r="L21" i="20"/>
  <c r="R161" i="18"/>
  <c r="Q161" i="18"/>
  <c r="P161" i="18"/>
  <c r="O161" i="18"/>
  <c r="N161" i="18"/>
  <c r="M161" i="18"/>
  <c r="R160" i="18"/>
  <c r="Q160" i="18"/>
  <c r="P160" i="18"/>
  <c r="O160" i="18"/>
  <c r="N160" i="18"/>
  <c r="M160" i="18"/>
  <c r="R159" i="18"/>
  <c r="Q159" i="18"/>
  <c r="P159" i="18"/>
  <c r="O159" i="18"/>
  <c r="N159" i="18"/>
  <c r="M159" i="18"/>
  <c r="R157" i="18"/>
  <c r="Q157" i="18"/>
  <c r="P157" i="18"/>
  <c r="O157" i="18"/>
  <c r="N157" i="18"/>
  <c r="M157" i="18"/>
  <c r="R156" i="18"/>
  <c r="Q156" i="18"/>
  <c r="P156" i="18"/>
  <c r="O156" i="18"/>
  <c r="N156" i="18"/>
  <c r="M156" i="18"/>
  <c r="R155" i="18"/>
  <c r="Q155" i="18"/>
  <c r="P155" i="18"/>
  <c r="O155" i="18"/>
  <c r="N155" i="18"/>
  <c r="M155" i="18"/>
  <c r="R153" i="18"/>
  <c r="Q153" i="18"/>
  <c r="P153" i="18"/>
  <c r="O153" i="18"/>
  <c r="N153" i="18"/>
  <c r="M153" i="18"/>
  <c r="R152" i="18"/>
  <c r="Q152" i="18"/>
  <c r="P152" i="18"/>
  <c r="O152" i="18"/>
  <c r="N152" i="18"/>
  <c r="M152" i="18"/>
  <c r="R151" i="18"/>
  <c r="Q151" i="18"/>
  <c r="P151" i="18"/>
  <c r="O151" i="18"/>
  <c r="N151" i="18"/>
  <c r="M151" i="18"/>
  <c r="R149" i="18"/>
  <c r="Q149" i="18"/>
  <c r="P149" i="18"/>
  <c r="O149" i="18"/>
  <c r="N149" i="18"/>
  <c r="M149" i="18"/>
  <c r="R148" i="18"/>
  <c r="Q148" i="18"/>
  <c r="P148" i="18"/>
  <c r="O148" i="18"/>
  <c r="N148" i="18"/>
  <c r="M148" i="18"/>
  <c r="R147" i="18"/>
  <c r="Q147" i="18"/>
  <c r="P147" i="18"/>
  <c r="O147" i="18"/>
  <c r="N147" i="18"/>
  <c r="M147" i="18"/>
  <c r="R140" i="18"/>
  <c r="Q140" i="18"/>
  <c r="P140" i="18"/>
  <c r="O140" i="18"/>
  <c r="N140" i="18"/>
  <c r="M140" i="18"/>
  <c r="R139" i="18"/>
  <c r="Q139" i="18"/>
  <c r="P139" i="18"/>
  <c r="O139" i="18"/>
  <c r="N139" i="18"/>
  <c r="M139" i="18"/>
  <c r="R138" i="18"/>
  <c r="Q138" i="18"/>
  <c r="P138" i="18"/>
  <c r="O138" i="18"/>
  <c r="N138" i="18"/>
  <c r="M138" i="18"/>
  <c r="R136" i="18"/>
  <c r="Q136" i="18"/>
  <c r="P136" i="18"/>
  <c r="O136" i="18"/>
  <c r="N136" i="18"/>
  <c r="M136" i="18"/>
  <c r="R135" i="18"/>
  <c r="Q135" i="18"/>
  <c r="P135" i="18"/>
  <c r="O135" i="18"/>
  <c r="N135" i="18"/>
  <c r="M135" i="18"/>
  <c r="R134" i="18"/>
  <c r="Q134" i="18"/>
  <c r="P134" i="18"/>
  <c r="O134" i="18"/>
  <c r="N134" i="18"/>
  <c r="M134" i="18"/>
  <c r="R132" i="18"/>
  <c r="Q132" i="18"/>
  <c r="P132" i="18"/>
  <c r="O132" i="18"/>
  <c r="N132" i="18"/>
  <c r="M132" i="18"/>
  <c r="R131" i="18"/>
  <c r="Q131" i="18"/>
  <c r="P131" i="18"/>
  <c r="O131" i="18"/>
  <c r="N131" i="18"/>
  <c r="M131" i="18"/>
  <c r="R130" i="18"/>
  <c r="Q130" i="18"/>
  <c r="P130" i="18"/>
  <c r="O130" i="18"/>
  <c r="N130" i="18"/>
  <c r="M130" i="18"/>
  <c r="R128" i="18"/>
  <c r="Q128" i="18"/>
  <c r="P128" i="18"/>
  <c r="O128" i="18"/>
  <c r="N128" i="18"/>
  <c r="M128" i="18"/>
  <c r="R127" i="18"/>
  <c r="Q127" i="18"/>
  <c r="P127" i="18"/>
  <c r="O127" i="18"/>
  <c r="N127" i="18"/>
  <c r="M127" i="18"/>
  <c r="R126" i="18"/>
  <c r="Q126" i="18"/>
  <c r="P126" i="18"/>
  <c r="O126" i="18"/>
  <c r="N126" i="18"/>
  <c r="M126" i="18"/>
  <c r="R199" i="18"/>
  <c r="Q199" i="18"/>
  <c r="P199" i="18"/>
  <c r="O199" i="18"/>
  <c r="N199" i="18"/>
  <c r="M199" i="18"/>
  <c r="R198" i="18"/>
  <c r="Q198" i="18"/>
  <c r="P198" i="18"/>
  <c r="O198" i="18"/>
  <c r="N198" i="18"/>
  <c r="M198" i="18"/>
  <c r="R197" i="18"/>
  <c r="Q197" i="18"/>
  <c r="P197" i="18"/>
  <c r="O197" i="18"/>
  <c r="N197" i="18"/>
  <c r="M197" i="18"/>
  <c r="R195" i="18"/>
  <c r="Q195" i="18"/>
  <c r="P195" i="18"/>
  <c r="O195" i="18"/>
  <c r="N195" i="18"/>
  <c r="M195" i="18"/>
  <c r="R194" i="18"/>
  <c r="Q194" i="18"/>
  <c r="P194" i="18"/>
  <c r="O194" i="18"/>
  <c r="N194" i="18"/>
  <c r="M194" i="18"/>
  <c r="R193" i="18"/>
  <c r="Q193" i="18"/>
  <c r="P193" i="18"/>
  <c r="O193" i="18"/>
  <c r="N193" i="18"/>
  <c r="M193" i="18"/>
  <c r="R191" i="18"/>
  <c r="Q191" i="18"/>
  <c r="P191" i="18"/>
  <c r="O191" i="18"/>
  <c r="N191" i="18"/>
  <c r="M191" i="18"/>
  <c r="R190" i="18"/>
  <c r="Q190" i="18"/>
  <c r="P190" i="18"/>
  <c r="O190" i="18"/>
  <c r="N190" i="18"/>
  <c r="M190" i="18"/>
  <c r="R189" i="18"/>
  <c r="Q189" i="18"/>
  <c r="P189" i="18"/>
  <c r="O189" i="18"/>
  <c r="N189" i="18"/>
  <c r="M189" i="18"/>
  <c r="R187" i="18"/>
  <c r="Q187" i="18"/>
  <c r="P187" i="18"/>
  <c r="O187" i="18"/>
  <c r="N187" i="18"/>
  <c r="M187" i="18"/>
  <c r="R186" i="18"/>
  <c r="Q186" i="18"/>
  <c r="P186" i="18"/>
  <c r="O186" i="18"/>
  <c r="N186" i="18"/>
  <c r="M186" i="18"/>
  <c r="R185" i="18"/>
  <c r="Q185" i="18"/>
  <c r="P185" i="18"/>
  <c r="O185" i="18"/>
  <c r="N185" i="18"/>
  <c r="M185" i="18"/>
  <c r="R119" i="18"/>
  <c r="Q119" i="18"/>
  <c r="P119" i="18"/>
  <c r="O119" i="18"/>
  <c r="N119" i="18"/>
  <c r="M119" i="18"/>
  <c r="R118" i="18"/>
  <c r="Q118" i="18"/>
  <c r="P118" i="18"/>
  <c r="O118" i="18"/>
  <c r="N118" i="18"/>
  <c r="M118" i="18"/>
  <c r="R117" i="18"/>
  <c r="Q117" i="18"/>
  <c r="P117" i="18"/>
  <c r="O117" i="18"/>
  <c r="N117" i="18"/>
  <c r="M117" i="18"/>
  <c r="R115" i="18"/>
  <c r="Q115" i="18"/>
  <c r="P115" i="18"/>
  <c r="O115" i="18"/>
  <c r="N115" i="18"/>
  <c r="M115" i="18"/>
  <c r="R114" i="18"/>
  <c r="Q114" i="18"/>
  <c r="P114" i="18"/>
  <c r="O114" i="18"/>
  <c r="N114" i="18"/>
  <c r="M114" i="18"/>
  <c r="R113" i="18"/>
  <c r="Q113" i="18"/>
  <c r="P113" i="18"/>
  <c r="O113" i="18"/>
  <c r="N113" i="18"/>
  <c r="M113" i="18"/>
  <c r="R111" i="18"/>
  <c r="Q111" i="18"/>
  <c r="P111" i="18"/>
  <c r="O111" i="18"/>
  <c r="N111" i="18"/>
  <c r="M111" i="18"/>
  <c r="R110" i="18"/>
  <c r="Q110" i="18"/>
  <c r="P110" i="18"/>
  <c r="O110" i="18"/>
  <c r="N110" i="18"/>
  <c r="M110" i="18"/>
  <c r="R109" i="18"/>
  <c r="Q109" i="18"/>
  <c r="P109" i="18"/>
  <c r="O109" i="18"/>
  <c r="N109" i="18"/>
  <c r="M109" i="18"/>
  <c r="R107" i="18"/>
  <c r="Q107" i="18"/>
  <c r="P107" i="18"/>
  <c r="O107" i="18"/>
  <c r="N107" i="18"/>
  <c r="M107" i="18"/>
  <c r="R106" i="18"/>
  <c r="Q106" i="18"/>
  <c r="P106" i="18"/>
  <c r="O106" i="18"/>
  <c r="N106" i="18"/>
  <c r="M106" i="18"/>
  <c r="R105" i="18"/>
  <c r="Q105" i="18"/>
  <c r="P105" i="18"/>
  <c r="O105" i="18"/>
  <c r="N105" i="18"/>
  <c r="M105" i="18"/>
  <c r="R85" i="18"/>
  <c r="Q85" i="18"/>
  <c r="P85" i="18"/>
  <c r="O85" i="18"/>
  <c r="N85" i="18"/>
  <c r="M85" i="18"/>
  <c r="R84" i="18"/>
  <c r="Q84" i="18"/>
  <c r="P84" i="18"/>
  <c r="O84" i="18"/>
  <c r="N84" i="18"/>
  <c r="M84" i="18"/>
  <c r="R83" i="18"/>
  <c r="Q83" i="18"/>
  <c r="P83" i="18"/>
  <c r="O83" i="18"/>
  <c r="N83" i="18"/>
  <c r="M83" i="18"/>
  <c r="R82" i="18"/>
  <c r="Q82" i="18"/>
  <c r="P82" i="18"/>
  <c r="O82" i="18"/>
  <c r="N82" i="18"/>
  <c r="M82" i="18"/>
  <c r="R81" i="18"/>
  <c r="Q81" i="18"/>
  <c r="P81" i="18"/>
  <c r="O81" i="18"/>
  <c r="N81" i="18"/>
  <c r="M81" i="18"/>
  <c r="R80" i="18"/>
  <c r="Q80" i="18"/>
  <c r="P80" i="18"/>
  <c r="O80" i="18"/>
  <c r="N80" i="18"/>
  <c r="M80" i="18"/>
  <c r="R79" i="18"/>
  <c r="Q79" i="18"/>
  <c r="P79" i="18"/>
  <c r="O79" i="18"/>
  <c r="N79" i="18"/>
  <c r="M79" i="18"/>
  <c r="R78" i="18"/>
  <c r="Q78" i="18"/>
  <c r="P78" i="18"/>
  <c r="O78" i="18"/>
  <c r="N78" i="18"/>
  <c r="M78" i="18"/>
  <c r="Q54" i="18"/>
  <c r="P54" i="18"/>
  <c r="O54" i="18"/>
  <c r="N54" i="18"/>
  <c r="M54" i="18"/>
  <c r="L54" i="18"/>
  <c r="Q53" i="18"/>
  <c r="P53" i="18"/>
  <c r="O53" i="18"/>
  <c r="N53" i="18"/>
  <c r="M53" i="18"/>
  <c r="L53" i="18"/>
  <c r="Q52" i="18"/>
  <c r="P52" i="18"/>
  <c r="O52" i="18"/>
  <c r="N52" i="18"/>
  <c r="M52" i="18"/>
  <c r="L52" i="18"/>
  <c r="Q51" i="18"/>
  <c r="P51" i="18"/>
  <c r="O51" i="18"/>
  <c r="N51" i="18"/>
  <c r="M51" i="18"/>
  <c r="L51" i="18"/>
  <c r="Q50" i="18"/>
  <c r="P50" i="18"/>
  <c r="O50" i="18"/>
  <c r="N50" i="18"/>
  <c r="M50" i="18"/>
  <c r="L50" i="18"/>
  <c r="Q49" i="18"/>
  <c r="P49" i="18"/>
  <c r="O49" i="18"/>
  <c r="N49" i="18"/>
  <c r="M49" i="18"/>
  <c r="L49" i="18"/>
  <c r="Q48" i="18"/>
  <c r="P48" i="18"/>
  <c r="O48" i="18"/>
  <c r="N48" i="18"/>
  <c r="M48" i="18"/>
  <c r="L48" i="18"/>
  <c r="M14" i="25" l="1"/>
  <c r="Q42" i="18" l="1"/>
  <c r="P42" i="18"/>
  <c r="O42" i="18"/>
  <c r="N42" i="18"/>
  <c r="M42" i="18"/>
  <c r="L42" i="18"/>
  <c r="Q41" i="18"/>
  <c r="P41" i="18"/>
  <c r="O41" i="18"/>
  <c r="N41" i="18"/>
  <c r="M41" i="18"/>
  <c r="L41" i="18"/>
  <c r="Q40" i="18"/>
  <c r="P40" i="18"/>
  <c r="O40" i="18"/>
  <c r="N40" i="18"/>
  <c r="M40" i="18"/>
  <c r="L40" i="18"/>
  <c r="Q34" i="18"/>
  <c r="P34" i="18"/>
  <c r="O34" i="18"/>
  <c r="N34" i="18"/>
  <c r="M34" i="18"/>
  <c r="L34" i="18"/>
  <c r="Q33" i="18"/>
  <c r="P33" i="18"/>
  <c r="O33" i="18"/>
  <c r="N33" i="18"/>
  <c r="M33" i="18"/>
  <c r="L33" i="18"/>
  <c r="Q32" i="18"/>
  <c r="P32" i="18"/>
  <c r="O32" i="18"/>
  <c r="N32" i="18"/>
  <c r="M32" i="18"/>
  <c r="L32" i="18"/>
  <c r="N7" i="19" l="1"/>
  <c r="O7" i="19"/>
  <c r="P7" i="19"/>
  <c r="Q7" i="19"/>
  <c r="R7" i="19"/>
  <c r="S7" i="19"/>
  <c r="T7" i="19"/>
  <c r="U7" i="19"/>
  <c r="N13" i="19"/>
  <c r="O13" i="19"/>
  <c r="P13" i="19"/>
  <c r="Q13" i="19"/>
  <c r="R13" i="19"/>
  <c r="S13" i="19"/>
  <c r="T13" i="19"/>
  <c r="U13" i="19"/>
  <c r="N14" i="19"/>
  <c r="O14" i="19"/>
  <c r="P14" i="19"/>
  <c r="Q14" i="19"/>
  <c r="R14" i="19"/>
  <c r="S14" i="19"/>
  <c r="T14" i="19"/>
  <c r="U14" i="19"/>
  <c r="N15" i="19"/>
  <c r="O15" i="19"/>
  <c r="P15" i="19"/>
  <c r="Q15" i="19"/>
  <c r="R15" i="19"/>
  <c r="S15" i="19"/>
  <c r="T15" i="19"/>
  <c r="U15" i="19"/>
  <c r="L7" i="20"/>
  <c r="M7" i="20"/>
  <c r="N7" i="20"/>
  <c r="O7" i="20"/>
  <c r="P7" i="20"/>
  <c r="Q7" i="20"/>
  <c r="L14" i="20"/>
  <c r="M14" i="20"/>
  <c r="N14" i="20"/>
  <c r="O14" i="20"/>
  <c r="P14" i="20"/>
  <c r="Q14" i="20"/>
  <c r="L15" i="20"/>
  <c r="M15" i="20"/>
  <c r="N15" i="20"/>
  <c r="O15" i="20"/>
  <c r="P15" i="20"/>
  <c r="Q15" i="20"/>
  <c r="L24" i="18"/>
  <c r="M24" i="18"/>
  <c r="N24" i="18"/>
  <c r="O24" i="18"/>
  <c r="P24" i="18"/>
  <c r="Q24" i="18"/>
  <c r="L25" i="18"/>
  <c r="M25" i="18"/>
  <c r="N25" i="18"/>
  <c r="O25" i="18"/>
  <c r="P25" i="18"/>
  <c r="Q25" i="18"/>
  <c r="L26" i="18"/>
  <c r="M26" i="18"/>
  <c r="N26" i="18"/>
  <c r="O26" i="18"/>
  <c r="P26" i="18"/>
  <c r="Q26" i="18"/>
  <c r="R149" i="25"/>
  <c r="Q149" i="25"/>
  <c r="P149" i="25"/>
  <c r="O149" i="25"/>
  <c r="N149" i="25"/>
  <c r="M149" i="25"/>
  <c r="R148" i="25"/>
  <c r="Q148" i="25"/>
  <c r="P148" i="25"/>
  <c r="O148" i="25"/>
  <c r="N148" i="25"/>
  <c r="M148" i="25"/>
  <c r="R147" i="25"/>
  <c r="Q147" i="25"/>
  <c r="P147" i="25"/>
  <c r="O147" i="25"/>
  <c r="N147" i="25"/>
  <c r="M147" i="25"/>
  <c r="R145" i="25"/>
  <c r="Q145" i="25"/>
  <c r="P145" i="25"/>
  <c r="O145" i="25"/>
  <c r="N145" i="25"/>
  <c r="M145" i="25"/>
  <c r="R144" i="25"/>
  <c r="Q144" i="25"/>
  <c r="P144" i="25"/>
  <c r="O144" i="25"/>
  <c r="N144" i="25"/>
  <c r="M144" i="25"/>
  <c r="R143" i="25"/>
  <c r="Q143" i="25"/>
  <c r="P143" i="25"/>
  <c r="O143" i="25"/>
  <c r="N143" i="25"/>
  <c r="M143" i="25"/>
  <c r="R141" i="25"/>
  <c r="Q141" i="25"/>
  <c r="P141" i="25"/>
  <c r="O141" i="25"/>
  <c r="N141" i="25"/>
  <c r="M141" i="25"/>
  <c r="R140" i="25"/>
  <c r="Q140" i="25"/>
  <c r="P140" i="25"/>
  <c r="O140" i="25"/>
  <c r="N140" i="25"/>
  <c r="M140" i="25"/>
  <c r="R139" i="25"/>
  <c r="Q139" i="25"/>
  <c r="P139" i="25"/>
  <c r="O139" i="25"/>
  <c r="N139" i="25"/>
  <c r="M139" i="25"/>
  <c r="R68" i="25"/>
  <c r="Q68" i="25"/>
  <c r="P68" i="25"/>
  <c r="O68" i="25"/>
  <c r="N68" i="25"/>
  <c r="M68" i="25"/>
  <c r="R67" i="25"/>
  <c r="Q67" i="25"/>
  <c r="P67" i="25"/>
  <c r="O67" i="25"/>
  <c r="N67" i="25"/>
  <c r="M67" i="25"/>
  <c r="R66" i="25"/>
  <c r="Q66" i="25"/>
  <c r="P66" i="25"/>
  <c r="O66" i="25"/>
  <c r="N66" i="25"/>
  <c r="M66" i="25"/>
  <c r="R64" i="25"/>
  <c r="Q64" i="25"/>
  <c r="P64" i="25"/>
  <c r="O64" i="25"/>
  <c r="N64" i="25"/>
  <c r="M64" i="25"/>
  <c r="R63" i="25"/>
  <c r="Q63" i="25"/>
  <c r="P63" i="25"/>
  <c r="O63" i="25"/>
  <c r="N63" i="25"/>
  <c r="M63" i="25"/>
  <c r="R62" i="25"/>
  <c r="Q62" i="25"/>
  <c r="P62" i="25"/>
  <c r="O62" i="25"/>
  <c r="N62" i="25"/>
  <c r="M62" i="25"/>
  <c r="Q42" i="25"/>
  <c r="P42" i="25"/>
  <c r="O42" i="25"/>
  <c r="N42" i="25"/>
  <c r="M42" i="25"/>
  <c r="L42" i="25"/>
  <c r="Q41" i="25"/>
  <c r="P41" i="25"/>
  <c r="O41" i="25"/>
  <c r="N41" i="25"/>
  <c r="M41" i="25"/>
  <c r="L41" i="25"/>
  <c r="Q40" i="25"/>
  <c r="P40" i="25"/>
  <c r="O40" i="25"/>
  <c r="N40" i="25"/>
  <c r="M40" i="25"/>
  <c r="L40" i="25"/>
  <c r="Q34" i="25"/>
  <c r="P34" i="25"/>
  <c r="O34" i="25"/>
  <c r="N34" i="25"/>
  <c r="M34" i="25"/>
  <c r="L34" i="25"/>
  <c r="Q33" i="25"/>
  <c r="P33" i="25"/>
  <c r="O33" i="25"/>
  <c r="N33" i="25"/>
  <c r="M33" i="25"/>
  <c r="L33" i="25"/>
  <c r="Q15" i="25"/>
  <c r="P15" i="25"/>
  <c r="O15" i="25"/>
  <c r="N15" i="25"/>
  <c r="M15" i="25"/>
  <c r="L15" i="25"/>
  <c r="Q14" i="25"/>
  <c r="P14" i="25"/>
  <c r="O14" i="25"/>
  <c r="N14" i="25"/>
  <c r="L14" i="25"/>
  <c r="Q13" i="25"/>
  <c r="P13" i="25"/>
  <c r="O13" i="25"/>
  <c r="N13" i="25"/>
  <c r="M13" i="25"/>
  <c r="L13" i="25"/>
  <c r="Q7" i="25"/>
  <c r="P7" i="25"/>
  <c r="M7" i="25"/>
  <c r="L7" i="25"/>
  <c r="R148" i="20"/>
  <c r="Q148" i="20"/>
  <c r="P148" i="20"/>
  <c r="O148" i="20"/>
  <c r="N148" i="20"/>
  <c r="M148" i="20"/>
  <c r="R147" i="20"/>
  <c r="Q147" i="20"/>
  <c r="P147" i="20"/>
  <c r="O147" i="20"/>
  <c r="N147" i="20"/>
  <c r="M147" i="20"/>
  <c r="R146" i="20"/>
  <c r="Q146" i="20"/>
  <c r="P146" i="20"/>
  <c r="O146" i="20"/>
  <c r="N146" i="20"/>
  <c r="M146" i="20"/>
  <c r="R144" i="20"/>
  <c r="Q144" i="20"/>
  <c r="P144" i="20"/>
  <c r="O144" i="20"/>
  <c r="N144" i="20"/>
  <c r="M144" i="20"/>
  <c r="R143" i="20"/>
  <c r="Q143" i="20"/>
  <c r="P143" i="20"/>
  <c r="O143" i="20"/>
  <c r="N143" i="20"/>
  <c r="M143" i="20"/>
  <c r="R142" i="20"/>
  <c r="Q142" i="20"/>
  <c r="P142" i="20"/>
  <c r="O142" i="20"/>
  <c r="N142" i="20"/>
  <c r="M142" i="20"/>
  <c r="R140" i="20"/>
  <c r="Q140" i="20"/>
  <c r="P140" i="20"/>
  <c r="O140" i="20"/>
  <c r="N140" i="20"/>
  <c r="M140" i="20"/>
  <c r="R139" i="20"/>
  <c r="Q139" i="20"/>
  <c r="P139" i="20"/>
  <c r="O139" i="20"/>
  <c r="N139" i="20"/>
  <c r="M139" i="20"/>
  <c r="R138" i="20"/>
  <c r="Q138" i="20"/>
  <c r="P138" i="20"/>
  <c r="O138" i="20"/>
  <c r="N138" i="20"/>
  <c r="M138" i="20"/>
  <c r="R68" i="20"/>
  <c r="Q68" i="20"/>
  <c r="P68" i="20"/>
  <c r="O68" i="20"/>
  <c r="N68" i="20"/>
  <c r="M68" i="20"/>
  <c r="R67" i="20"/>
  <c r="Q67" i="20"/>
  <c r="P67" i="20"/>
  <c r="O67" i="20"/>
  <c r="N67" i="20"/>
  <c r="M67" i="20"/>
  <c r="R66" i="20"/>
  <c r="Q66" i="20"/>
  <c r="P66" i="20"/>
  <c r="O66" i="20"/>
  <c r="N66" i="20"/>
  <c r="M66" i="20"/>
  <c r="R64" i="20"/>
  <c r="Q64" i="20"/>
  <c r="P64" i="20"/>
  <c r="O64" i="20"/>
  <c r="N64" i="20"/>
  <c r="M64" i="20"/>
  <c r="R63" i="20"/>
  <c r="Q63" i="20"/>
  <c r="P63" i="20"/>
  <c r="O63" i="20"/>
  <c r="N63" i="20"/>
  <c r="M63" i="20"/>
  <c r="R62" i="20"/>
  <c r="Q62" i="20"/>
  <c r="P62" i="20"/>
  <c r="O62" i="20"/>
  <c r="N62" i="20"/>
  <c r="M62" i="20"/>
  <c r="Q42" i="20"/>
  <c r="P42" i="20"/>
  <c r="O42" i="20"/>
  <c r="N42" i="20"/>
  <c r="M42" i="20"/>
  <c r="L42" i="20"/>
  <c r="Q41" i="20"/>
  <c r="P41" i="20"/>
  <c r="O41" i="20"/>
  <c r="N41" i="20"/>
  <c r="M41" i="20"/>
  <c r="L41" i="20"/>
  <c r="Q40" i="20"/>
  <c r="P40" i="20"/>
  <c r="O40" i="20"/>
  <c r="N40" i="20"/>
  <c r="M40" i="20"/>
  <c r="L40" i="20"/>
  <c r="Q34" i="20"/>
  <c r="P34" i="20"/>
  <c r="O34" i="20"/>
  <c r="N34" i="20"/>
  <c r="M34" i="20"/>
  <c r="L34" i="20"/>
  <c r="Q33" i="20"/>
  <c r="P33" i="20"/>
  <c r="O33" i="20"/>
  <c r="N33" i="20"/>
  <c r="M33" i="20"/>
  <c r="L33" i="20"/>
  <c r="N33" i="19"/>
  <c r="O33" i="19"/>
  <c r="P33" i="19"/>
  <c r="Q33" i="19"/>
  <c r="R33" i="19"/>
  <c r="S33" i="19"/>
  <c r="T33" i="19"/>
  <c r="U33" i="19"/>
  <c r="S34" i="19"/>
  <c r="N34" i="19"/>
  <c r="O34" i="19"/>
  <c r="P34" i="19"/>
  <c r="Q34" i="19"/>
  <c r="R34" i="19"/>
  <c r="T34" i="19"/>
  <c r="U34" i="19"/>
  <c r="N40" i="19"/>
  <c r="O40" i="19"/>
  <c r="P40" i="19"/>
  <c r="Q40" i="19"/>
  <c r="R40" i="19"/>
  <c r="S40" i="19"/>
  <c r="T40" i="19"/>
  <c r="U40" i="19"/>
  <c r="N41" i="19"/>
  <c r="O41" i="19"/>
  <c r="P41" i="19"/>
  <c r="Q41" i="19"/>
  <c r="R41" i="19"/>
  <c r="S41" i="19"/>
  <c r="T41" i="19"/>
  <c r="U41" i="19"/>
  <c r="N42" i="19"/>
  <c r="O42" i="19"/>
  <c r="P42" i="19"/>
  <c r="Q42" i="19"/>
  <c r="R42" i="19"/>
  <c r="S42" i="19"/>
  <c r="T42" i="19"/>
  <c r="U42" i="19"/>
  <c r="O62" i="19"/>
  <c r="P62" i="19"/>
  <c r="Q62" i="19"/>
  <c r="R62" i="19"/>
  <c r="S62" i="19"/>
  <c r="T62" i="19"/>
  <c r="U62" i="19"/>
  <c r="V62" i="19"/>
  <c r="O63" i="19"/>
  <c r="P63" i="19"/>
  <c r="Q63" i="19"/>
  <c r="R63" i="19"/>
  <c r="S63" i="19"/>
  <c r="T63" i="19"/>
  <c r="U63" i="19"/>
  <c r="V63" i="19"/>
  <c r="O64" i="19"/>
  <c r="P64" i="19"/>
  <c r="Q64" i="19"/>
  <c r="R64" i="19"/>
  <c r="S64" i="19"/>
  <c r="T64" i="19"/>
  <c r="U64" i="19"/>
  <c r="V64" i="19"/>
  <c r="O66" i="19"/>
  <c r="P66" i="19"/>
  <c r="Q66" i="19"/>
  <c r="R66" i="19"/>
  <c r="S66" i="19"/>
  <c r="T66" i="19"/>
  <c r="U66" i="19"/>
  <c r="V66" i="19"/>
  <c r="O67" i="19"/>
  <c r="P67" i="19"/>
  <c r="Q67" i="19"/>
  <c r="R67" i="19"/>
  <c r="S67" i="19"/>
  <c r="T67" i="19"/>
  <c r="U67" i="19"/>
  <c r="V67" i="19"/>
  <c r="O68" i="19"/>
  <c r="P68" i="19"/>
  <c r="Q68" i="19"/>
  <c r="R68" i="19"/>
  <c r="S68" i="19"/>
  <c r="T68" i="19"/>
  <c r="U68" i="19"/>
  <c r="V68" i="19"/>
  <c r="O140" i="19"/>
  <c r="P140" i="19"/>
  <c r="Q140" i="19"/>
  <c r="R140" i="19"/>
  <c r="S140" i="19"/>
  <c r="T140" i="19"/>
  <c r="U140" i="19"/>
  <c r="V140" i="19"/>
  <c r="O141" i="19"/>
  <c r="P141" i="19"/>
  <c r="Q141" i="19"/>
  <c r="R141" i="19"/>
  <c r="S141" i="19"/>
  <c r="T141" i="19"/>
  <c r="U141" i="19"/>
  <c r="V141" i="19"/>
  <c r="O142" i="19"/>
  <c r="P142" i="19"/>
  <c r="Q142" i="19"/>
  <c r="R142" i="19"/>
  <c r="S142" i="19"/>
  <c r="T142" i="19"/>
  <c r="U142" i="19"/>
  <c r="V142" i="19"/>
  <c r="O144" i="19"/>
  <c r="P144" i="19"/>
  <c r="Q144" i="19"/>
  <c r="R144" i="19"/>
  <c r="S144" i="19"/>
  <c r="T144" i="19"/>
  <c r="U144" i="19"/>
  <c r="V144" i="19"/>
  <c r="O145" i="19"/>
  <c r="P145" i="19"/>
  <c r="Q145" i="19"/>
  <c r="R145" i="19"/>
  <c r="S145" i="19"/>
  <c r="T145" i="19"/>
  <c r="U145" i="19"/>
  <c r="V145" i="19"/>
  <c r="O146" i="19"/>
  <c r="P146" i="19"/>
  <c r="Q146" i="19"/>
  <c r="R146" i="19"/>
  <c r="S146" i="19"/>
  <c r="T146" i="19"/>
  <c r="U146" i="19"/>
  <c r="V146" i="19"/>
  <c r="O148" i="19"/>
  <c r="P148" i="19"/>
  <c r="Q148" i="19"/>
  <c r="R148" i="19"/>
  <c r="S148" i="19"/>
  <c r="T148" i="19"/>
  <c r="U148" i="19"/>
  <c r="V148" i="19"/>
  <c r="O149" i="19"/>
  <c r="P149" i="19"/>
  <c r="Q149" i="19"/>
  <c r="R149" i="19"/>
  <c r="S149" i="19"/>
  <c r="T149" i="19"/>
  <c r="U149" i="19"/>
  <c r="V149" i="19"/>
  <c r="O150" i="19"/>
  <c r="P150" i="19"/>
  <c r="Q150" i="19"/>
  <c r="R150" i="19"/>
  <c r="S150" i="19"/>
  <c r="T150" i="19"/>
  <c r="U150" i="19"/>
  <c r="V150" i="19"/>
  <c r="Q17" i="18"/>
  <c r="P17" i="18"/>
  <c r="O17" i="18"/>
  <c r="N17" i="18"/>
  <c r="M17" i="18"/>
  <c r="L17" i="18"/>
  <c r="Q16" i="18"/>
  <c r="P16" i="18"/>
  <c r="O16" i="18"/>
  <c r="N16" i="18"/>
  <c r="M16" i="18"/>
  <c r="L16" i="18"/>
  <c r="Q15" i="18"/>
  <c r="P15" i="18"/>
  <c r="O15" i="18"/>
  <c r="N15" i="18"/>
  <c r="M15" i="18"/>
  <c r="L15" i="18"/>
  <c r="Q14" i="18"/>
  <c r="P14" i="18"/>
  <c r="O14" i="18"/>
  <c r="N14" i="18"/>
  <c r="M14" i="18"/>
  <c r="L14" i="18"/>
  <c r="R178" i="18"/>
  <c r="Q178" i="18"/>
  <c r="P178" i="18"/>
  <c r="O178" i="18"/>
  <c r="N178" i="18"/>
  <c r="M178" i="18"/>
  <c r="R177" i="18"/>
  <c r="Q177" i="18"/>
  <c r="P177" i="18"/>
  <c r="O177" i="18"/>
  <c r="N177" i="18"/>
  <c r="M177" i="18"/>
  <c r="R176" i="18"/>
  <c r="Q176" i="18"/>
  <c r="P176" i="18"/>
  <c r="O176" i="18"/>
  <c r="N176" i="18"/>
  <c r="M176" i="18"/>
  <c r="R174" i="18"/>
  <c r="Q174" i="18"/>
  <c r="P174" i="18"/>
  <c r="O174" i="18"/>
  <c r="N174" i="18"/>
  <c r="M174" i="18"/>
  <c r="R173" i="18"/>
  <c r="Q173" i="18"/>
  <c r="P173" i="18"/>
  <c r="O173" i="18"/>
  <c r="N173" i="18"/>
  <c r="M173" i="18"/>
  <c r="R172" i="18"/>
  <c r="Q172" i="18"/>
  <c r="P172" i="18"/>
  <c r="O172" i="18"/>
  <c r="N172" i="18"/>
  <c r="M172" i="18"/>
  <c r="R170" i="18"/>
  <c r="Q170" i="18"/>
  <c r="P170" i="18"/>
  <c r="O170" i="18"/>
  <c r="N170" i="18"/>
  <c r="M170" i="18"/>
  <c r="R169" i="18"/>
  <c r="Q169" i="18"/>
  <c r="P169" i="18"/>
  <c r="O169" i="18"/>
  <c r="N169" i="18"/>
  <c r="M169" i="18"/>
  <c r="R168" i="18"/>
  <c r="Q168" i="18"/>
  <c r="P168" i="18"/>
  <c r="O168" i="18"/>
  <c r="N168" i="18"/>
  <c r="M168" i="18"/>
  <c r="R98" i="18"/>
  <c r="Q98" i="18"/>
  <c r="P98" i="18"/>
  <c r="O98" i="18"/>
  <c r="N98" i="18"/>
  <c r="M98" i="18"/>
  <c r="R97" i="18"/>
  <c r="Q97" i="18"/>
  <c r="P97" i="18"/>
  <c r="O97" i="18"/>
  <c r="N97" i="18"/>
  <c r="M97" i="18"/>
  <c r="R96" i="18"/>
  <c r="Q96" i="18"/>
  <c r="P96" i="18"/>
  <c r="O96" i="18"/>
  <c r="N96" i="18"/>
  <c r="M96" i="18"/>
  <c r="R94" i="18"/>
  <c r="Q94" i="18"/>
  <c r="P94" i="18"/>
  <c r="O94" i="18"/>
  <c r="N94" i="18"/>
  <c r="M94" i="18"/>
  <c r="R93" i="18"/>
  <c r="Q93" i="18"/>
  <c r="P93" i="18"/>
  <c r="O93" i="18"/>
  <c r="N93" i="18"/>
  <c r="M93" i="18"/>
  <c r="R92" i="18"/>
  <c r="Q92" i="18"/>
  <c r="P92" i="18"/>
  <c r="O92" i="18"/>
  <c r="N92" i="18"/>
  <c r="M92" i="18"/>
  <c r="Q72" i="18"/>
  <c r="P72" i="18"/>
  <c r="O72" i="18"/>
  <c r="N72" i="18"/>
  <c r="M72" i="18"/>
  <c r="L72" i="18"/>
  <c r="Q71" i="18"/>
  <c r="P71" i="18"/>
  <c r="O71" i="18"/>
  <c r="N71" i="18"/>
  <c r="M71" i="18"/>
  <c r="L71" i="18"/>
  <c r="Q70" i="18"/>
  <c r="P70" i="18"/>
  <c r="O70" i="18"/>
  <c r="N70" i="18"/>
  <c r="M70" i="18"/>
  <c r="L70" i="18"/>
  <c r="Q64" i="18"/>
  <c r="P64" i="18"/>
  <c r="O64" i="18"/>
  <c r="N64" i="18"/>
  <c r="M64" i="18"/>
  <c r="L64" i="18"/>
  <c r="Q63" i="18"/>
  <c r="P63" i="18"/>
  <c r="O63" i="18"/>
  <c r="N63" i="18"/>
  <c r="M63" i="18"/>
  <c r="L63" i="18"/>
</calcChain>
</file>

<file path=xl/sharedStrings.xml><?xml version="1.0" encoding="utf-8"?>
<sst xmlns="http://schemas.openxmlformats.org/spreadsheetml/2006/main" count="3060" uniqueCount="184">
  <si>
    <t>Total Completion Rate</t>
  </si>
  <si>
    <t>Completion at Same Institution</t>
  </si>
  <si>
    <t>Completion at Different Institution</t>
  </si>
  <si>
    <t>Still Enrolled (At Any Institution)</t>
  </si>
  <si>
    <t>Not Enrolled (At Any Institution)</t>
  </si>
  <si>
    <t>Two-Year</t>
  </si>
  <si>
    <t>Four-Year</t>
  </si>
  <si>
    <t>Overall</t>
  </si>
  <si>
    <t>Mixed Enrollment</t>
  </si>
  <si>
    <t>Age Group</t>
  </si>
  <si>
    <t>Enrollment Intensity</t>
  </si>
  <si>
    <t>Total Four-Year Completion Rate</t>
  </si>
  <si>
    <t>Four-Year Public</t>
  </si>
  <si>
    <t>Four-Year Private Nonprofit</t>
  </si>
  <si>
    <t>Four-Year Private For-Profit</t>
  </si>
  <si>
    <t>Two-Year Public</t>
  </si>
  <si>
    <t>Two-Year Private Nonprofit</t>
  </si>
  <si>
    <t>Two-Year Private For-Profit</t>
  </si>
  <si>
    <t>20 and Younger</t>
  </si>
  <si>
    <t>Older than 24</t>
  </si>
  <si>
    <t>Men</t>
  </si>
  <si>
    <t>Women</t>
  </si>
  <si>
    <t>Gender</t>
  </si>
  <si>
    <t xml:space="preserve">Women </t>
  </si>
  <si>
    <t xml:space="preserve">Total Four-Year Completions </t>
  </si>
  <si>
    <t xml:space="preserve"> </t>
  </si>
  <si>
    <t>Exclusively Full-Time</t>
  </si>
  <si>
    <t>Exclusively Part-Time</t>
  </si>
  <si>
    <t>Age at First Entry</t>
  </si>
  <si>
    <t>Completion Rates for Students Who Began at Four-Year Private Nonprofit Institutions</t>
  </si>
  <si>
    <t>Completion Rates for Students Who Began at Two-Year Public Institutions</t>
  </si>
  <si>
    <t xml:space="preserve">Completion Rates for Students Who Began at Four-Year Public Institutions </t>
  </si>
  <si>
    <t>Overall Completion Rates</t>
  </si>
  <si>
    <t>&gt;20 - 24</t>
  </si>
  <si>
    <t>Unweighted Count</t>
  </si>
  <si>
    <t>Percentage</t>
  </si>
  <si>
    <t>Percentage of Age Group</t>
  </si>
  <si>
    <t>Percentage of Gender</t>
  </si>
  <si>
    <t>Institution Type</t>
  </si>
  <si>
    <t xml:space="preserve">Percentage </t>
  </si>
  <si>
    <t>Total</t>
  </si>
  <si>
    <t>Age Missing</t>
  </si>
  <si>
    <t xml:space="preserve">  </t>
  </si>
  <si>
    <t>Race/Ethnicity</t>
  </si>
  <si>
    <t>Asian</t>
  </si>
  <si>
    <t>Hispanic</t>
  </si>
  <si>
    <t>Two or More Races</t>
  </si>
  <si>
    <t>Race/Ethnicity Unknown or Missing</t>
  </si>
  <si>
    <t>Percentage of Ethnicity</t>
  </si>
  <si>
    <t>Black</t>
  </si>
  <si>
    <t>White</t>
  </si>
  <si>
    <t>Private Institutions</t>
  </si>
  <si>
    <t>Other</t>
  </si>
  <si>
    <t>Age</t>
  </si>
  <si>
    <t>Subsequent Completion at a Four-Year Institution</t>
  </si>
  <si>
    <t>*The overall excludes students with gender data missing (5.94 percent of the cohort).</t>
  </si>
  <si>
    <t>*Students with gender data missing (5.94 percent of the cohort) are excluded.</t>
  </si>
  <si>
    <t>Two-Year Institutions</t>
  </si>
  <si>
    <t>Four-Year Institutions</t>
  </si>
  <si>
    <t>Completion Rates for Students Who Began at Four-Year Private For-Profit Institutions</t>
  </si>
  <si>
    <t>Completion Rates Across State Lines</t>
  </si>
  <si>
    <t>Completion At Same Institution</t>
  </si>
  <si>
    <t>Completion At Different Institution, In-State</t>
  </si>
  <si>
    <t>Completion At Different Institution, Out-Of-State</t>
  </si>
  <si>
    <t>Completion At Different Institution, Multiple State</t>
  </si>
  <si>
    <t xml:space="preserve">Completion rates for students who began at Multistate institutions </t>
  </si>
  <si>
    <t xml:space="preserve">   </t>
  </si>
  <si>
    <t>Starting Institution Type</t>
  </si>
  <si>
    <t>Completion at Starting Institution</t>
  </si>
  <si>
    <t>Still Enrolled (at Any Institution)</t>
  </si>
  <si>
    <t>Not Enrolled (at Any Institution)</t>
  </si>
  <si>
    <t>Table 14. Six-Year Outcomes for All Students, Students Who Started at Four-Year Institutions, and Students who Started at Two-Year Institutions (N=2,264,948)</t>
  </si>
  <si>
    <t>Table 16. Six-Year Outcomes by Enrollment Intensity (N=2,264,491)</t>
  </si>
  <si>
    <t>Table 16a. Six-Year Outcomes by Enrollment Intensity for Students Who Started at Four-year Institutions (N=1,492,838)</t>
  </si>
  <si>
    <t>Table 16b. Six-Year Outcomes by Enrollment Intensity for Students Who Started at Two-year Institutions (N=771,653)</t>
  </si>
  <si>
    <t>Table 22. Six-Year Outcomes by Race and Ethnicity and Age at First Entry (N=1,613,734)</t>
  </si>
  <si>
    <t>Table 21. Six-Year Outcomes by Gender and Age at First Entry (N=2,129,484)</t>
  </si>
  <si>
    <t>Table 20. Six-Year Outcomes by Race and Ethnicity and Gender (N=1,551,897)</t>
  </si>
  <si>
    <t>Table 19. Six-Year Outcomes by Age at First Entry (N=2,259,376)</t>
  </si>
  <si>
    <t>Table 18. Six-Year Outcomes by Gender (N=2,130,663)</t>
  </si>
  <si>
    <t>Table 17. Six-Year Outcomes by Race and Ethnicity (N=2,264,948)</t>
  </si>
  <si>
    <t>Table 23. Six-Year Outcomes of Men by Race and Ethnicity and Age of First Entry (N=713,198)</t>
  </si>
  <si>
    <t>Table 24. Six-Year Outcomes of Women by Race and Ethnicity and Age of First Entry (N=838,346)</t>
  </si>
  <si>
    <t>Table 26. Six-Year Outcomes by Race and Ethnicity and Enrollment Intensity (N=1,613,905)</t>
  </si>
  <si>
    <t>Table 27. Six-Year Outcomes for Students Who Started at Four-Year Public Institutions (N=1,011,318)</t>
  </si>
  <si>
    <t>Table 28. Six-Year Outcomes for Students Who Started at Four-Year Public Institutions by Enrollment Intensity (N=1,011,317)</t>
  </si>
  <si>
    <t>Table 29. Six-Year Outcomes for Students Who Started at Four-Year Public Institutions by Race and Ethnicity (N=1,011,318)</t>
  </si>
  <si>
    <t>Table 30. Six-Year Outcomes for Students Who Started at Four-Year Public Institutions by Gender (N=947,921)</t>
  </si>
  <si>
    <t>Table 31. Six-Year Outcomes for Students Who Started at Four-Year Public Institutions by Age at First Entry (N=1,008,722)</t>
  </si>
  <si>
    <t>Table 32. Six-Year Outcomes for Students Who Started at Four-Year Public Institutions by Race and Ethnicity and Gender (N=731,465)</t>
  </si>
  <si>
    <t>Table 33. Six-Year Outcomes for Students Who Started at Four-Year Public Institutions by Gender and Age at First Entry (N=947,747)</t>
  </si>
  <si>
    <t>Table 34. Six-Year Outcomes for Students Who Started at Four-Year Public Institutions by Race and Ethnicity and Age at First Entry (N=762,719)</t>
  </si>
  <si>
    <t>Table 35. Six-Year Outcomes of Men Who Started at Four-Year Public Institutions by Race and Ethnicity and Age of First Entry (N=339,862)</t>
  </si>
  <si>
    <t>Table 36. Six-Year Outcomes of Women Who Started at Four-Year Public Institutions by Race and Ethnicity and Age of First Entry (N=391,539)</t>
  </si>
  <si>
    <t>Table 37. Six-Year Outcomes for Students Who Started at Four-Year Public Institutions by Age at First Entry and Enrollment Intensity (N=1,008,722)</t>
  </si>
  <si>
    <t>Table 38. Six-Year Outcomes for Students Who Started at Four-Year Public Institutions by Race and Ethnicity and Enrollment Intensity (N=762,782)</t>
  </si>
  <si>
    <t>Table 39. Six‐Year Outcomes and First Completion for Students Who Started at Two‐Year Public Institutions (N=766,297)</t>
  </si>
  <si>
    <t>Table 40. Six‐Year Outcomes and First Completion for Students Who Started at Two‐Year Public Institutions by Enrollment Intensity (N=766,295)</t>
  </si>
  <si>
    <t>Table 41. Six-Year Outcomes and First Completion for Students Who Started at Two-Year Public Institutions by Race and Ethnicity (N=766,298)</t>
  </si>
  <si>
    <t>Table 42. Six‐Year Outcomes and First Completion for Students Who Started at Two‐Year Public Institutions by Gender (N=719,841)</t>
  </si>
  <si>
    <t>Table 43. Six‐Year Outcomes and First Completion for Students Who Started at Two‐Year Public Institutions by Age at First Entry (N=765,147)</t>
  </si>
  <si>
    <t>Table 44. Six-Year Outcomes and First Completion for Students Who Started at Two-Year Public Institutions by Race and Ethnicity and Gender (N=505,330)</t>
  </si>
  <si>
    <t>Table 45. Six‐Year Outcomes and First Completion for Students Who Started at Two‐Year Public Institutions by Gender and Age at First Entry (N=719,357)</t>
  </si>
  <si>
    <t>Table 46. Six‐Year Outcomes and First Completion for Students Who Started at Two‐Year Public Institutions by Race and Ethnicity and Age at First Entry (N=525,968)</t>
  </si>
  <si>
    <t>Table 47. Overall Completion Rates of Men by Race and Ethnicity and Age of First Entry for Students Who Started at Two‐Year Public Institutions (N=234,118)</t>
  </si>
  <si>
    <t>Table 48. Overall Completion Rates of Women by Race and Ethnicity and Age of First Entry for Students Who Started at Two‐Year Public Institutions (N=270,983)</t>
  </si>
  <si>
    <t>Table 49. Six‐Year Outcomes and First Completion for Students Who Started at Two‐Year Public Institutions by Age at First Entry and Enrollment Intensity (N=765,147)</t>
  </si>
  <si>
    <t>Table 50. Six‐Year Outcomes and First Completion for Students Who Started at Two‐Year Public Institutions by Race and Ethnicity and Enrollment Intensity (N=526,212)</t>
  </si>
  <si>
    <r>
      <t>1</t>
    </r>
    <r>
      <rPr>
        <b/>
        <vertAlign val="superscript"/>
        <sz val="10"/>
        <rFont val="Calibri"/>
        <family val="2"/>
        <scheme val="minor"/>
      </rPr>
      <t>st</t>
    </r>
    <r>
      <rPr>
        <b/>
        <sz val="10"/>
        <rFont val="Calibri"/>
        <family val="2"/>
        <scheme val="minor"/>
      </rPr>
      <t xml:space="preserve"> Completion at Same Institution</t>
    </r>
  </si>
  <si>
    <r>
      <t>1</t>
    </r>
    <r>
      <rPr>
        <b/>
        <vertAlign val="superscript"/>
        <sz val="10"/>
        <rFont val="Calibri"/>
        <family val="2"/>
        <scheme val="minor"/>
      </rPr>
      <t>st</t>
    </r>
    <r>
      <rPr>
        <b/>
        <sz val="10"/>
        <rFont val="Calibri"/>
        <family val="2"/>
        <scheme val="minor"/>
      </rPr>
      <t xml:space="preserve"> Completion at Different Institution</t>
    </r>
  </si>
  <si>
    <t xml:space="preserve">Table S-1.1. Eight-Year Outcomes for Fall 2009 Cohort (N=2,900,362)  
</t>
  </si>
  <si>
    <t xml:space="preserve">Table S-1.2. Six-Year Outcomes for Fall 2009 Cohort (N=2,911,898)  
</t>
  </si>
  <si>
    <t xml:space="preserve">Table S-4.2. Six-Year Outcomes for Fall 2009 Cohort by Starting Institution Type (N=2,911,898)  
</t>
  </si>
  <si>
    <t xml:space="preserve">Table S-2.1. Eight-Year Outcomes for Fall 2009 Cohort by Enrollment Intensity (N=2,898,514)  
</t>
  </si>
  <si>
    <t xml:space="preserve">Table S-2.2. Six-Year Outcomes for Fall 2009 Cohort by Enrollment Intensity (N=2,908,843)  
</t>
  </si>
  <si>
    <t xml:space="preserve">Table S-3.1. Eight-Year Outcomes for Fall 2009 Cohort by Age at First Entry (N=2,895,299) 
</t>
  </si>
  <si>
    <t xml:space="preserve">Table S-3.2. Six-Year Outcomes for Fall 2009 Cohort by Age at First Entry (N=2,906,506) 
</t>
  </si>
  <si>
    <t xml:space="preserve">Table S-4.1. Eight-Year Outcomes for Fall 2009 Cohort by Starting Institution Type (N=2,900,362)  
  </t>
  </si>
  <si>
    <t>Table 1. Fall 2011 Cohort by Age at First Entry (N=2,270,070)</t>
  </si>
  <si>
    <t>Table 2. Fall 2011 Cohort by Enrollment Intensity (N=2,270,070)</t>
  </si>
  <si>
    <t>Table 3. Fall 2011 Cohort by Race and Ethnicity (N=2,270,070)</t>
  </si>
  <si>
    <t>Table 4. Fall 2011 Cohort by Age at First Entry and Enrollment Intensity (N=2,270,070)</t>
  </si>
  <si>
    <t>Table 5. Fall 2011 Cohort by Race and Ethnicity and Enrollment Intensity (N=1,613,513)</t>
  </si>
  <si>
    <t>Table 7. Fall 2011 Cohort by Race and Ethnicity and Gender (N=1,551,392)</t>
  </si>
  <si>
    <t>Table 9. Fall 2011 Cohort by Race and Ethnicity and Age at First Entry (N=1,613,719)</t>
  </si>
  <si>
    <t>Table 10. Fall 2011 Cohort by Race and Ethnicity, Gender, and Age at First Entry (N=1,551,392)</t>
  </si>
  <si>
    <t>Table 12. Fall 2011 Cohort by Race and Ethnicity and Starting Institution Type (N=1,613,719)</t>
  </si>
  <si>
    <t>Table 13. Fall 2011 Cohort by Race and Ethnicity, Enrollment Intensity, and Institution Type for Starting Institution (N=1,613,513)</t>
  </si>
  <si>
    <t>Table 6. Fall 2011 Cohort by Gender (N=2,135,318)</t>
  </si>
  <si>
    <t>Table 8. Fall 2011 Cohort by Gender and Age at First Entry (N=2,135,318)</t>
  </si>
  <si>
    <t>*No outcomes will be reported for two-year private nonprofit and two-year private for-profit starters due to low coverage.</t>
  </si>
  <si>
    <t>*There were a total of 5,357 students enrolled in two year private nonprofit and for-profit institutions, however, no outcomes were reported for these students.</t>
  </si>
  <si>
    <t>Table 15.  Six-Year Outcomes by Starting Institution Type (N=2,259,591)</t>
  </si>
  <si>
    <t>*Students who began at multistate institutions are not included in the rates presented in this table, thus, the total completion rates here differ from the total completion rates for the overall sample.</t>
  </si>
  <si>
    <t>Table 51. Six‐Year Outcomes for Students Who Started at Four‐Year Private Nonprofit Institutions (N=423,091)</t>
  </si>
  <si>
    <t>Table 52. Six‐Year Outcomes for Students Who Started at Four‐Year Private Nonprofit Institutions by Enrollment Intensity (N=422,769)</t>
  </si>
  <si>
    <t>Table 53. Six-Year Outcomes for Students Who Started at Four-Year Private Nonprofit Institutions by Race and Ethnicity (N=423,090)</t>
  </si>
  <si>
    <t>Table 54. Six‐Year Outcomes for Students Who Started at Four‐Year Private Nonprofit Institutions by Gender (N=400,979)</t>
  </si>
  <si>
    <t>Table 55. Six‐Year Outcomes for Students Who Started at Four‐Year Private Nonprofit Institutions by Age at First Entry (N=421,306)</t>
  </si>
  <si>
    <t>Table 56. Six-Year Outcomes for Students Who Started at Four-Year Private Nonprofit Institutions by Gender and Race and Ethnicity (N=297,843)</t>
  </si>
  <si>
    <t>Table 57. Six‐Year Outcomes for Students Who Started at Four‐Year Private Nonprofit Institutions by Gender and Age at First Entry (N=400,472)</t>
  </si>
  <si>
    <t>Table 58. Six-Year Outcomes for Students Who Started at Four-Year Private Nonprofit Institutions by Race and Ethnicity and Age of First Entry (N=307,379)</t>
  </si>
  <si>
    <t>Table 59. Six-Year Outcomes of Men Who Started at Four-Year Private Nonprofit Institutions by Race and Ethnicity and Age of First Entry (N=132,668)</t>
  </si>
  <si>
    <t>Table 60. Six-Year Outcomes of Women Who Started at Four-Year Private Nonprofit Institutions by Race and Ethnicity and Age of First Entry (N=165,116)</t>
  </si>
  <si>
    <t>Table 61. Six‐Year Outcomes for Students Who Started at Four‐Year Private Nonprofit Institutions by Age at First Entry and Enrollment Intensity (N=420,986)</t>
  </si>
  <si>
    <t>Table 62. Six-Year Outcomes for Students Who Started at Four-Year Private Nonprofit Institutions by Race and Ethnicity and Enrollment Intensity (N=307,237)</t>
  </si>
  <si>
    <t>Table 63. Six‐Year Outcomes for Students Who Started at Four‐Year Private For‐Profit Institutions (N=58,885)</t>
  </si>
  <si>
    <t>Table 64. Six‐Year Outcomes for Students Who Started at Four‐Year Private For‐Profit Institutions by Enrollment Intensity (N=58,751)</t>
  </si>
  <si>
    <t>Table 65. Six‐Year Outcomes for Students Who Started at Four‐Year Private For‐Profit Institutions by Gender (N=56,874)</t>
  </si>
  <si>
    <t>Table 66. Six‐Year Outcomes for Students Who Started at Four‐Year Private For‐Profit Institutions by Age at First Entry (N=58,855)</t>
  </si>
  <si>
    <t>Table 67. Six‐Year Outcomes for Students Who Started at Four‐Year Private For‐Profit Institutions by Gender and Age at First Entry (N=56,866)</t>
  </si>
  <si>
    <t>Table 68. Six‐Year Outcomes for Students Who Started at Four‐Year Private For‐Profit Institutions by Age at First Entry and Enrollment Intensity (N=58,722)</t>
  </si>
  <si>
    <t>Table 69. Completion Rates at Different Institutions Across State Lines (N=2,201,270)</t>
  </si>
  <si>
    <t>Table 70. Completion Rates at Different Institutions Across State Lines by Enrollment Intensity (N=2,200,946)</t>
  </si>
  <si>
    <t>Table 71. Completion Rates at Different Institutions Across State Lines by Gender (N=2,069,177)</t>
  </si>
  <si>
    <t>Table 72. Completion Rates at Different Institutions Across State Lines by Age at First Entry (N=2,195,739)</t>
  </si>
  <si>
    <t>Table 73. Completion Rates at Different Institutions Across State Lines by Gender and Age at First Entry (N=2,068,003)</t>
  </si>
  <si>
    <t>Table 74. Completion Rates at Different Institutions Across State Lines by Age at First Entry and Enrollment Intensity (N=2,195,416)</t>
  </si>
  <si>
    <t>Table 75. Completion Rates for Students Who Started at Multistate Institutions (N=63,678)</t>
  </si>
  <si>
    <t>Table 76. Completion Rates for Students Who Started at Multistate Institutions by Enrollment Intensity (N=63,545)</t>
  </si>
  <si>
    <t>Table 77. Completion Rates for Students Who Started at Multistate Institutions by Gender (N=61,486)</t>
  </si>
  <si>
    <t>Table 78. Completion Rates for Students Who Started at Multistate Institutions by Age at First Entry (N=63,636)</t>
  </si>
  <si>
    <t>Table 79. Completion Rates for Students Who Started at Multistate Institutions by Gender and Age at First Entry (N=61,481)</t>
  </si>
  <si>
    <t>4yr Public</t>
  </si>
  <si>
    <t>2yr Public</t>
  </si>
  <si>
    <t>4yr Private Nonprofit</t>
  </si>
  <si>
    <t>4yr Private For-Profit</t>
  </si>
  <si>
    <t>Stateline Analysis</t>
  </si>
  <si>
    <t>Multistate Starters</t>
  </si>
  <si>
    <t>Supplemental Feature</t>
  </si>
  <si>
    <t>Table 25. Six-Year Outcomes by Age at First Entry and Enrollment Intensity (N=2,258,919)</t>
  </si>
  <si>
    <t>Table 25. Six-Year Outcomes by Age at First Entry and Enrollment Intensity (N=2,258,919)</t>
  </si>
  <si>
    <t>List of Tables</t>
  </si>
  <si>
    <t>Table 11. Fall 2011 Cohort by Starting Institution Type (N=2,270,070)</t>
  </si>
  <si>
    <t>Two-Year Private Nonprofit*</t>
  </si>
  <si>
    <t>Two-Year Private For-Profit*</t>
  </si>
  <si>
    <t>Total Completion N</t>
  </si>
  <si>
    <t>Black*</t>
  </si>
  <si>
    <t>Other**</t>
  </si>
  <si>
    <t>Race/Ethnicity Unknown or Missing***</t>
  </si>
  <si>
    <t>*Excludes Hispanic origin.</t>
  </si>
  <si>
    <t>White*</t>
  </si>
  <si>
    <t>**The other category includes non-resident ailen, American Indian/Alaskan native, Pacific Islander, native Hawaiian or other Pacific Islander.</t>
  </si>
  <si>
    <t>*** 5.08 percent (n=115,386) with an actual “unknown” race/ethnicity value and 18.12 percent (n=411,334) with a missing race/ethnicity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</si>
</sst>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sz val="9"/>
      <color theme="1"/>
      <name val="Calibri"/>
      <family val="2"/>
      <scheme val="minor"/>
    </font>
    <font>
      <b/>
      <sz val="10"/>
      <name val="Calibri"/>
      <family val="2"/>
      <scheme val="minor"/>
    </font>
    <font>
      <i/>
      <sz val="10"/>
      <name val="Calibri"/>
      <family val="2"/>
      <scheme val="minor"/>
    </font>
    <font>
      <b/>
      <i/>
      <sz val="10"/>
      <name val="Calibri"/>
      <family val="2"/>
      <scheme val="minor"/>
    </font>
    <font>
      <b/>
      <vertAlign val="superscript"/>
      <sz val="10"/>
      <name val="Calibri"/>
      <family val="2"/>
      <scheme val="minor"/>
    </font>
    <font>
      <b/>
      <i/>
      <sz val="10"/>
      <color theme="1"/>
      <name val="Calibri"/>
      <family val="2"/>
      <scheme val="minor"/>
    </font>
    <font>
      <u/>
      <sz val="11"/>
      <color theme="10"/>
      <name val="Calibri"/>
      <family val="2"/>
      <scheme val="minor"/>
    </font>
    <font>
      <b/>
      <sz val="11"/>
      <name val="Calibri"/>
      <family val="2"/>
      <scheme val="minor"/>
    </font>
    <font>
      <u/>
      <sz val="1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theme="0"/>
      </left>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7" fillId="0" borderId="0" applyNumberFormat="0" applyFill="0" applyBorder="0" applyAlignment="0" applyProtection="0"/>
  </cellStyleXfs>
  <cellXfs count="292">
    <xf numFmtId="0" fontId="0" fillId="0" borderId="0" xfId="0"/>
    <xf numFmtId="4" fontId="18" fillId="0" borderId="0" xfId="0" applyNumberFormat="1" applyFont="1" applyFill="1" applyBorder="1"/>
    <xf numFmtId="2" fontId="18" fillId="0" borderId="10" xfId="0" applyNumberFormat="1" applyFont="1" applyFill="1" applyBorder="1"/>
    <xf numFmtId="2" fontId="18" fillId="0" borderId="0" xfId="0" applyNumberFormat="1" applyFont="1" applyFill="1" applyBorder="1"/>
    <xf numFmtId="4" fontId="18" fillId="0" borderId="10" xfId="0" applyNumberFormat="1" applyFont="1" applyFill="1" applyBorder="1"/>
    <xf numFmtId="3" fontId="18" fillId="0" borderId="0" xfId="0" applyNumberFormat="1" applyFont="1" applyFill="1"/>
    <xf numFmtId="0" fontId="18" fillId="0" borderId="0" xfId="0" applyFont="1" applyFill="1" applyBorder="1"/>
    <xf numFmtId="3" fontId="20" fillId="0" borderId="10" xfId="0" applyNumberFormat="1" applyFont="1" applyFill="1" applyBorder="1"/>
    <xf numFmtId="3" fontId="19" fillId="0" borderId="10" xfId="0" applyNumberFormat="1" applyFont="1" applyFill="1" applyBorder="1" applyAlignment="1">
      <alignment horizontal="center" vertical="center" wrapText="1"/>
    </xf>
    <xf numFmtId="0" fontId="0" fillId="0" borderId="0" xfId="0" applyFont="1" applyFill="1"/>
    <xf numFmtId="3" fontId="18" fillId="0" borderId="10" xfId="0" applyNumberFormat="1" applyFont="1" applyFill="1" applyBorder="1" applyAlignment="1">
      <alignment vertical="top" wrapText="1"/>
    </xf>
    <xf numFmtId="3" fontId="16" fillId="0" borderId="0" xfId="0" applyNumberFormat="1" applyFont="1" applyFill="1" applyBorder="1"/>
    <xf numFmtId="0" fontId="19" fillId="0" borderId="10" xfId="0" applyFont="1" applyFill="1" applyBorder="1"/>
    <xf numFmtId="3" fontId="18" fillId="0" borderId="0" xfId="0" applyNumberFormat="1" applyFont="1" applyFill="1" applyBorder="1"/>
    <xf numFmtId="0" fontId="19" fillId="0" borderId="0" xfId="0" applyFont="1" applyFill="1" applyBorder="1"/>
    <xf numFmtId="3" fontId="18" fillId="0" borderId="10" xfId="0" applyNumberFormat="1" applyFont="1" applyFill="1" applyBorder="1"/>
    <xf numFmtId="0" fontId="19" fillId="0" borderId="10" xfId="0" applyFont="1" applyFill="1" applyBorder="1" applyAlignment="1">
      <alignment horizontal="center" vertical="center" wrapText="1"/>
    </xf>
    <xf numFmtId="0" fontId="0" fillId="0" borderId="0" xfId="0"/>
    <xf numFmtId="2" fontId="0" fillId="0" borderId="0" xfId="0" applyNumberFormat="1"/>
    <xf numFmtId="165" fontId="0" fillId="0" borderId="0" xfId="0" applyNumberFormat="1"/>
    <xf numFmtId="3" fontId="19" fillId="0" borderId="10" xfId="0" applyNumberFormat="1" applyFont="1" applyFill="1" applyBorder="1"/>
    <xf numFmtId="0" fontId="0" fillId="0" borderId="0" xfId="0" applyFill="1"/>
    <xf numFmtId="3" fontId="19" fillId="0" borderId="0" xfId="0" applyNumberFormat="1" applyFont="1" applyBorder="1"/>
    <xf numFmtId="3" fontId="19" fillId="0" borderId="0" xfId="0" applyNumberFormat="1" applyFont="1" applyFill="1" applyBorder="1"/>
    <xf numFmtId="4" fontId="18" fillId="0" borderId="0" xfId="0" applyNumberFormat="1" applyFont="1" applyBorder="1"/>
    <xf numFmtId="3" fontId="18" fillId="0" borderId="0" xfId="0" applyNumberFormat="1" applyFont="1" applyBorder="1"/>
    <xf numFmtId="4" fontId="19" fillId="0" borderId="0" xfId="0" applyNumberFormat="1" applyFont="1" applyFill="1" applyBorder="1"/>
    <xf numFmtId="4" fontId="19" fillId="0" borderId="10" xfId="0" applyNumberFormat="1" applyFont="1" applyFill="1" applyBorder="1"/>
    <xf numFmtId="3" fontId="19" fillId="0" borderId="16" xfId="0" applyNumberFormat="1" applyFont="1" applyFill="1" applyBorder="1" applyAlignment="1">
      <alignment horizontal="left" vertical="center" wrapText="1"/>
    </xf>
    <xf numFmtId="4" fontId="19" fillId="0" borderId="16" xfId="0" applyNumberFormat="1" applyFont="1" applyFill="1" applyBorder="1" applyAlignment="1">
      <alignment horizontal="left" vertical="center" wrapText="1"/>
    </xf>
    <xf numFmtId="4" fontId="19" fillId="0" borderId="10" xfId="0" applyNumberFormat="1" applyFont="1" applyFill="1" applyBorder="1" applyAlignment="1">
      <alignment horizontal="center" vertical="center" wrapText="1"/>
    </xf>
    <xf numFmtId="3" fontId="19" fillId="0" borderId="12" xfId="0" applyNumberFormat="1" applyFont="1" applyFill="1" applyBorder="1" applyAlignment="1">
      <alignment vertical="top"/>
    </xf>
    <xf numFmtId="4" fontId="19" fillId="0" borderId="12" xfId="0" applyNumberFormat="1" applyFont="1" applyFill="1" applyBorder="1" applyAlignment="1">
      <alignment vertical="top"/>
    </xf>
    <xf numFmtId="4" fontId="18" fillId="0" borderId="10" xfId="0" applyNumberFormat="1" applyFont="1" applyBorder="1"/>
    <xf numFmtId="3" fontId="19" fillId="0" borderId="10" xfId="0" applyNumberFormat="1" applyFont="1" applyFill="1" applyBorder="1" applyAlignment="1">
      <alignment vertical="top"/>
    </xf>
    <xf numFmtId="4" fontId="19" fillId="0" borderId="10" xfId="0" applyNumberFormat="1" applyFont="1" applyFill="1" applyBorder="1" applyAlignment="1">
      <alignment vertical="top"/>
    </xf>
    <xf numFmtId="4" fontId="18" fillId="0" borderId="10" xfId="0" applyNumberFormat="1" applyFont="1" applyFill="1" applyBorder="1" applyAlignment="1">
      <alignment vertical="top" wrapText="1"/>
    </xf>
    <xf numFmtId="4" fontId="20" fillId="0" borderId="0" xfId="0" applyNumberFormat="1" applyFont="1" applyFill="1" applyBorder="1"/>
    <xf numFmtId="3" fontId="19" fillId="0" borderId="0" xfId="0" applyNumberFormat="1" applyFont="1" applyFill="1" applyBorder="1" applyAlignment="1">
      <alignment vertical="top"/>
    </xf>
    <xf numFmtId="4" fontId="19" fillId="0" borderId="0" xfId="0" applyNumberFormat="1" applyFont="1" applyFill="1" applyBorder="1" applyAlignment="1">
      <alignment vertical="top"/>
    </xf>
    <xf numFmtId="2" fontId="20" fillId="0" borderId="0" xfId="0" applyNumberFormat="1" applyFont="1" applyFill="1" applyBorder="1"/>
    <xf numFmtId="3" fontId="20" fillId="0" borderId="0" xfId="0" applyNumberFormat="1" applyFont="1" applyFill="1" applyBorder="1"/>
    <xf numFmtId="2" fontId="19" fillId="0" borderId="10" xfId="0" applyNumberFormat="1" applyFont="1" applyFill="1" applyBorder="1" applyAlignment="1">
      <alignment horizontal="center" vertical="center" wrapText="1"/>
    </xf>
    <xf numFmtId="2" fontId="19" fillId="0" borderId="10" xfId="0" applyNumberFormat="1" applyFont="1" applyFill="1" applyBorder="1"/>
    <xf numFmtId="3" fontId="19" fillId="0" borderId="10" xfId="0" applyNumberFormat="1" applyFont="1" applyFill="1" applyBorder="1" applyAlignment="1">
      <alignment horizontal="left" vertical="center" wrapText="1"/>
    </xf>
    <xf numFmtId="3" fontId="19" fillId="0" borderId="13" xfId="0" applyNumberFormat="1" applyFont="1" applyFill="1" applyBorder="1" applyAlignment="1">
      <alignment horizontal="center" vertical="center" wrapText="1"/>
    </xf>
    <xf numFmtId="2" fontId="19" fillId="0" borderId="10" xfId="0" applyNumberFormat="1" applyFont="1" applyFill="1" applyBorder="1" applyAlignment="1">
      <alignment horizontal="left" vertical="center" wrapText="1"/>
    </xf>
    <xf numFmtId="2" fontId="18" fillId="0" borderId="13" xfId="0" applyNumberFormat="1" applyFont="1" applyFill="1" applyBorder="1" applyAlignment="1">
      <alignment horizontal="right" vertical="center" wrapText="1"/>
    </xf>
    <xf numFmtId="2" fontId="19" fillId="0" borderId="10" xfId="0" applyNumberFormat="1" applyFont="1" applyFill="1" applyBorder="1" applyAlignment="1">
      <alignment vertical="top"/>
    </xf>
    <xf numFmtId="0" fontId="0" fillId="0" borderId="0" xfId="0" applyFont="1" applyFill="1" applyAlignment="1"/>
    <xf numFmtId="3" fontId="21" fillId="0" borderId="0" xfId="0" applyNumberFormat="1" applyFont="1" applyFill="1"/>
    <xf numFmtId="4" fontId="21" fillId="0" borderId="0" xfId="0" applyNumberFormat="1" applyFont="1" applyFill="1"/>
    <xf numFmtId="4" fontId="19" fillId="0" borderId="10" xfId="0" applyNumberFormat="1" applyFont="1" applyFill="1" applyBorder="1" applyAlignment="1">
      <alignment horizontal="left" vertical="center" wrapText="1"/>
    </xf>
    <xf numFmtId="3" fontId="0" fillId="0" borderId="0" xfId="0" applyNumberFormat="1" applyFill="1"/>
    <xf numFmtId="0" fontId="0" fillId="0" borderId="0" xfId="0" applyFill="1" applyBorder="1"/>
    <xf numFmtId="3" fontId="0" fillId="0" borderId="0" xfId="0" applyNumberFormat="1" applyFill="1" applyBorder="1"/>
    <xf numFmtId="2" fontId="0" fillId="0" borderId="0" xfId="0" applyNumberFormat="1" applyFill="1"/>
    <xf numFmtId="0" fontId="19" fillId="0" borderId="0" xfId="0" applyFont="1" applyFill="1" applyBorder="1" applyAlignment="1">
      <alignment vertical="center" wrapText="1"/>
    </xf>
    <xf numFmtId="3" fontId="0" fillId="0" borderId="0" xfId="0" applyNumberFormat="1"/>
    <xf numFmtId="0" fontId="21" fillId="0" borderId="0" xfId="0" applyFont="1" applyFill="1"/>
    <xf numFmtId="2" fontId="0" fillId="0" borderId="0" xfId="0" applyNumberFormat="1" applyFill="1" applyBorder="1"/>
    <xf numFmtId="0" fontId="19" fillId="0" borderId="12" xfId="0" applyFont="1" applyFill="1" applyBorder="1" applyAlignment="1"/>
    <xf numFmtId="0" fontId="19" fillId="0" borderId="13" xfId="0" applyFont="1" applyFill="1" applyBorder="1" applyAlignment="1"/>
    <xf numFmtId="0" fontId="19" fillId="0" borderId="10" xfId="0" applyFont="1" applyBorder="1" applyAlignment="1">
      <alignment horizontal="left"/>
    </xf>
    <xf numFmtId="0" fontId="20" fillId="0" borderId="0" xfId="0" applyFont="1"/>
    <xf numFmtId="0" fontId="22" fillId="0" borderId="10" xfId="0" applyFont="1" applyFill="1" applyBorder="1"/>
    <xf numFmtId="3" fontId="22" fillId="0" borderId="10" xfId="0" applyNumberFormat="1" applyFont="1" applyFill="1" applyBorder="1"/>
    <xf numFmtId="2" fontId="22" fillId="0" borderId="10" xfId="43" applyNumberFormat="1" applyFont="1" applyFill="1" applyBorder="1"/>
    <xf numFmtId="2" fontId="20" fillId="0" borderId="0" xfId="43" applyNumberFormat="1" applyFont="1"/>
    <xf numFmtId="2" fontId="20" fillId="0" borderId="10" xfId="43" applyNumberFormat="1" applyFont="1" applyFill="1" applyBorder="1"/>
    <xf numFmtId="0" fontId="22" fillId="0" borderId="10" xfId="0" applyFont="1" applyBorder="1" applyAlignment="1">
      <alignment horizontal="left" vertical="top"/>
    </xf>
    <xf numFmtId="0" fontId="20" fillId="0" borderId="10" xfId="0" applyFont="1" applyBorder="1"/>
    <xf numFmtId="4" fontId="20" fillId="0" borderId="10" xfId="0" applyNumberFormat="1" applyFont="1" applyBorder="1"/>
    <xf numFmtId="0" fontId="23" fillId="0" borderId="0" xfId="0" applyFont="1"/>
    <xf numFmtId="4" fontId="20" fillId="0" borderId="0" xfId="0" applyNumberFormat="1" applyFont="1"/>
    <xf numFmtId="0" fontId="22" fillId="0" borderId="0" xfId="0" applyFont="1" applyFill="1" applyBorder="1"/>
    <xf numFmtId="2" fontId="20" fillId="0" borderId="0" xfId="43" applyNumberFormat="1" applyFont="1" applyFill="1" applyBorder="1"/>
    <xf numFmtId="0" fontId="20" fillId="0" borderId="0" xfId="0" applyFont="1" applyBorder="1"/>
    <xf numFmtId="0" fontId="24" fillId="0" borderId="0" xfId="0" applyFont="1" applyFill="1" applyBorder="1"/>
    <xf numFmtId="3" fontId="22" fillId="0" borderId="10" xfId="0" applyNumberFormat="1" applyFont="1" applyFill="1" applyBorder="1" applyAlignment="1">
      <alignment vertical="top" wrapText="1"/>
    </xf>
    <xf numFmtId="2" fontId="22" fillId="0" borderId="10" xfId="43" applyNumberFormat="1" applyFont="1" applyFill="1" applyBorder="1" applyAlignment="1">
      <alignment vertical="top" wrapText="1"/>
    </xf>
    <xf numFmtId="0" fontId="22" fillId="0" borderId="0" xfId="0" applyFont="1" applyFill="1" applyBorder="1" applyAlignment="1">
      <alignment horizontal="left" vertical="top"/>
    </xf>
    <xf numFmtId="3" fontId="22" fillId="0" borderId="0" xfId="0" applyNumberFormat="1" applyFont="1" applyFill="1" applyBorder="1"/>
    <xf numFmtId="3" fontId="20" fillId="0" borderId="10" xfId="0" applyNumberFormat="1" applyFont="1" applyFill="1" applyBorder="1" applyAlignment="1">
      <alignment vertical="top" wrapText="1"/>
    </xf>
    <xf numFmtId="2" fontId="20" fillId="0" borderId="10" xfId="43" applyNumberFormat="1" applyFont="1" applyFill="1" applyBorder="1" applyAlignment="1">
      <alignment vertical="top" wrapText="1"/>
    </xf>
    <xf numFmtId="2" fontId="20" fillId="0" borderId="0" xfId="0" applyNumberFormat="1" applyFont="1"/>
    <xf numFmtId="0" fontId="22" fillId="0" borderId="10" xfId="0" applyFont="1" applyFill="1" applyBorder="1" applyAlignment="1">
      <alignment horizontal="left"/>
    </xf>
    <xf numFmtId="3" fontId="22" fillId="0" borderId="10" xfId="0" applyNumberFormat="1" applyFont="1" applyFill="1" applyBorder="1" applyAlignment="1">
      <alignment horizontal="right"/>
    </xf>
    <xf numFmtId="10" fontId="20" fillId="0" borderId="0" xfId="0" applyNumberFormat="1" applyFont="1"/>
    <xf numFmtId="0" fontId="20" fillId="0" borderId="0" xfId="0" applyFont="1" applyFill="1"/>
    <xf numFmtId="0" fontId="22" fillId="0" borderId="16" xfId="0" applyFont="1" applyFill="1" applyBorder="1" applyAlignment="1">
      <alignment horizontal="left" vertical="center" wrapText="1"/>
    </xf>
    <xf numFmtId="3" fontId="22" fillId="0" borderId="10" xfId="0" applyNumberFormat="1" applyFont="1" applyFill="1" applyBorder="1" applyAlignment="1">
      <alignment horizontal="right" vertical="center" wrapText="1"/>
    </xf>
    <xf numFmtId="2" fontId="22" fillId="0" borderId="10" xfId="43" applyNumberFormat="1" applyFont="1" applyFill="1" applyBorder="1" applyAlignment="1">
      <alignment horizontal="right" vertical="center" wrapText="1"/>
    </xf>
    <xf numFmtId="0" fontId="22" fillId="0" borderId="12" xfId="0" applyFont="1" applyFill="1" applyBorder="1" applyAlignment="1">
      <alignment vertical="top"/>
    </xf>
    <xf numFmtId="0" fontId="22" fillId="0" borderId="12" xfId="0" applyFont="1" applyFill="1" applyBorder="1" applyAlignment="1">
      <alignment horizontal="left" vertical="top"/>
    </xf>
    <xf numFmtId="0" fontId="22" fillId="0" borderId="10" xfId="0" applyFont="1" applyFill="1" applyBorder="1" applyAlignment="1">
      <alignment vertical="top"/>
    </xf>
    <xf numFmtId="0" fontId="22" fillId="0" borderId="0" xfId="0" applyFont="1" applyAlignment="1">
      <alignment horizontal="left" vertical="top"/>
    </xf>
    <xf numFmtId="0" fontId="22" fillId="0" borderId="0" xfId="0" applyFont="1" applyBorder="1" applyAlignment="1">
      <alignment horizontal="left" vertical="top"/>
    </xf>
    <xf numFmtId="2" fontId="20" fillId="0" borderId="0" xfId="0" applyNumberFormat="1" applyFont="1" applyBorder="1"/>
    <xf numFmtId="0" fontId="22" fillId="0" borderId="0" xfId="0" applyFont="1" applyFill="1" applyBorder="1" applyAlignment="1">
      <alignment horizontal="center" vertical="center"/>
    </xf>
    <xf numFmtId="3" fontId="20" fillId="0" borderId="10" xfId="0" applyNumberFormat="1" applyFont="1" applyFill="1" applyBorder="1" applyAlignment="1">
      <alignment horizontal="right" vertical="center" wrapText="1"/>
    </xf>
    <xf numFmtId="2" fontId="20" fillId="0" borderId="10" xfId="43" applyNumberFormat="1" applyFont="1" applyFill="1" applyBorder="1" applyAlignment="1">
      <alignment horizontal="right" vertical="center" wrapText="1"/>
    </xf>
    <xf numFmtId="0" fontId="22" fillId="0" borderId="10" xfId="0" applyFont="1" applyFill="1" applyBorder="1" applyAlignment="1">
      <alignment horizontal="center" vertical="center" wrapText="1"/>
    </xf>
    <xf numFmtId="0" fontId="20" fillId="0" borderId="10" xfId="0" applyFont="1" applyFill="1" applyBorder="1"/>
    <xf numFmtId="0" fontId="20" fillId="0" borderId="10" xfId="0" applyFont="1" applyFill="1" applyBorder="1" applyAlignment="1">
      <alignment vertical="top" wrapText="1"/>
    </xf>
    <xf numFmtId="0" fontId="22" fillId="0" borderId="0" xfId="0" applyFont="1" applyFill="1" applyBorder="1" applyAlignment="1">
      <alignment vertical="top"/>
    </xf>
    <xf numFmtId="0" fontId="20" fillId="0" borderId="0" xfId="0" applyFont="1" applyFill="1" applyBorder="1"/>
    <xf numFmtId="0" fontId="22" fillId="0" borderId="0" xfId="0" applyFont="1" applyFill="1" applyBorder="1" applyAlignment="1">
      <alignment vertical="center" wrapText="1"/>
    </xf>
    <xf numFmtId="3" fontId="20" fillId="0" borderId="21" xfId="0" applyNumberFormat="1" applyFont="1" applyFill="1" applyBorder="1"/>
    <xf numFmtId="4" fontId="20" fillId="0" borderId="10" xfId="0" applyNumberFormat="1" applyFont="1" applyFill="1" applyBorder="1"/>
    <xf numFmtId="2" fontId="20" fillId="0" borderId="10" xfId="0" applyNumberFormat="1" applyFont="1" applyFill="1" applyBorder="1"/>
    <xf numFmtId="3" fontId="20" fillId="0" borderId="14" xfId="0" applyNumberFormat="1" applyFont="1" applyFill="1" applyBorder="1"/>
    <xf numFmtId="0" fontId="20" fillId="0" borderId="0" xfId="0" applyFont="1" applyFill="1" applyBorder="1" applyAlignment="1">
      <alignment horizontal="right" vertical="top" wrapText="1"/>
    </xf>
    <xf numFmtId="0" fontId="20" fillId="0" borderId="0" xfId="0" applyFont="1" applyFill="1" applyBorder="1" applyAlignment="1">
      <alignment vertical="top" wrapText="1"/>
    </xf>
    <xf numFmtId="3" fontId="22" fillId="0" borderId="10" xfId="0" applyNumberFormat="1" applyFont="1" applyFill="1" applyBorder="1" applyAlignment="1">
      <alignment horizontal="center" vertical="center" wrapText="1"/>
    </xf>
    <xf numFmtId="3" fontId="20" fillId="0" borderId="0" xfId="0" applyNumberFormat="1" applyFont="1" applyFill="1" applyBorder="1" applyAlignment="1">
      <alignment vertical="top" wrapText="1"/>
    </xf>
    <xf numFmtId="0" fontId="22" fillId="0" borderId="13" xfId="0" applyFont="1" applyFill="1" applyBorder="1" applyAlignment="1">
      <alignment horizontal="left" vertical="center"/>
    </xf>
    <xf numFmtId="0" fontId="22" fillId="0" borderId="13"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horizontal="left" vertical="top"/>
    </xf>
    <xf numFmtId="3" fontId="20" fillId="0" borderId="0" xfId="0" applyNumberFormat="1" applyFont="1" applyFill="1"/>
    <xf numFmtId="2" fontId="20" fillId="0" borderId="10" xfId="0" applyNumberFormat="1" applyFont="1" applyBorder="1"/>
    <xf numFmtId="0" fontId="22" fillId="0" borderId="0" xfId="0" applyFont="1" applyBorder="1" applyAlignment="1">
      <alignment vertical="top"/>
    </xf>
    <xf numFmtId="0" fontId="22" fillId="0" borderId="0" xfId="0" applyFont="1" applyBorder="1" applyAlignment="1">
      <alignment vertical="center" wrapText="1"/>
    </xf>
    <xf numFmtId="3" fontId="20" fillId="0" borderId="10" xfId="0" applyNumberFormat="1" applyFont="1" applyFill="1" applyBorder="1" applyAlignment="1">
      <alignment horizontal="right"/>
    </xf>
    <xf numFmtId="3" fontId="20" fillId="0" borderId="0" xfId="0" applyNumberFormat="1" applyFont="1" applyFill="1" applyBorder="1" applyAlignment="1">
      <alignment horizontal="right"/>
    </xf>
    <xf numFmtId="0" fontId="22" fillId="0" borderId="0" xfId="0" applyFont="1" applyBorder="1"/>
    <xf numFmtId="0" fontId="22" fillId="0" borderId="10" xfId="0" applyFont="1" applyBorder="1"/>
    <xf numFmtId="0" fontId="20" fillId="0" borderId="10" xfId="0" applyFont="1" applyFill="1" applyBorder="1" applyAlignment="1">
      <alignment horizontal="right"/>
    </xf>
    <xf numFmtId="164" fontId="20" fillId="0" borderId="10" xfId="42" applyNumberFormat="1" applyFont="1" applyFill="1" applyBorder="1" applyAlignment="1"/>
    <xf numFmtId="164" fontId="20" fillId="0" borderId="0" xfId="42" applyNumberFormat="1" applyFont="1" applyFill="1" applyAlignment="1"/>
    <xf numFmtId="164" fontId="20" fillId="0" borderId="10" xfId="42" applyNumberFormat="1" applyFont="1" applyFill="1" applyBorder="1"/>
    <xf numFmtId="164" fontId="20" fillId="0" borderId="0" xfId="42" applyNumberFormat="1" applyFont="1" applyFill="1" applyBorder="1"/>
    <xf numFmtId="0" fontId="20" fillId="0" borderId="16" xfId="0" applyFont="1" applyFill="1" applyBorder="1"/>
    <xf numFmtId="0" fontId="19" fillId="0" borderId="10" xfId="0" applyFont="1" applyFill="1" applyBorder="1" applyAlignment="1">
      <alignment horizontal="center" vertical="center" wrapText="1"/>
    </xf>
    <xf numFmtId="0" fontId="22" fillId="0" borderId="12" xfId="0" applyFont="1" applyFill="1" applyBorder="1" applyAlignment="1">
      <alignment horizontal="left" vertical="top"/>
    </xf>
    <xf numFmtId="0" fontId="22" fillId="0" borderId="10" xfId="0" applyFont="1" applyFill="1" applyBorder="1" applyAlignment="1">
      <alignment horizontal="left" vertical="top"/>
    </xf>
    <xf numFmtId="0" fontId="22" fillId="0" borderId="1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2" xfId="0" applyFont="1" applyFill="1" applyBorder="1" applyAlignment="1">
      <alignment vertical="top"/>
    </xf>
    <xf numFmtId="0" fontId="22" fillId="0" borderId="13" xfId="0" applyFont="1" applyFill="1" applyBorder="1" applyAlignment="1">
      <alignment horizontal="left" vertical="center"/>
    </xf>
    <xf numFmtId="0" fontId="20" fillId="0" borderId="10" xfId="0" applyFont="1" applyFill="1" applyBorder="1" applyAlignment="1">
      <alignment vertical="top" wrapText="1"/>
    </xf>
    <xf numFmtId="0" fontId="22" fillId="0" borderId="16" xfId="0" applyFont="1" applyFill="1" applyBorder="1" applyAlignment="1">
      <alignment horizontal="left" vertical="center" wrapText="1"/>
    </xf>
    <xf numFmtId="0" fontId="22" fillId="0" borderId="10" xfId="0" applyFont="1" applyFill="1" applyBorder="1" applyAlignment="1">
      <alignment horizontal="center" vertical="center" wrapText="1"/>
    </xf>
    <xf numFmtId="0" fontId="22" fillId="0" borderId="13" xfId="0" applyFont="1" applyFill="1" applyBorder="1" applyAlignment="1">
      <alignment horizontal="left" vertical="center"/>
    </xf>
    <xf numFmtId="0" fontId="22" fillId="0" borderId="10" xfId="0" applyFont="1" applyFill="1" applyBorder="1" applyAlignment="1">
      <alignment horizontal="left" vertical="top"/>
    </xf>
    <xf numFmtId="0" fontId="22" fillId="0" borderId="12" xfId="0" applyFont="1" applyFill="1" applyBorder="1" applyAlignment="1">
      <alignment vertical="top"/>
    </xf>
    <xf numFmtId="0" fontId="22" fillId="0" borderId="13" xfId="0" applyFont="1" applyFill="1" applyBorder="1" applyAlignment="1">
      <alignment horizontal="center" vertical="center" wrapText="1"/>
    </xf>
    <xf numFmtId="0" fontId="20" fillId="0" borderId="10" xfId="0" applyFont="1" applyFill="1" applyBorder="1" applyAlignment="1">
      <alignment vertical="top" wrapText="1"/>
    </xf>
    <xf numFmtId="0" fontId="22" fillId="0" borderId="16" xfId="0" applyFont="1" applyFill="1" applyBorder="1" applyAlignment="1">
      <alignment horizontal="left" vertical="center" wrapText="1"/>
    </xf>
    <xf numFmtId="0" fontId="22" fillId="0" borderId="0" xfId="0" applyFont="1" applyFill="1" applyBorder="1" applyAlignment="1">
      <alignment vertical="center"/>
    </xf>
    <xf numFmtId="3" fontId="20" fillId="0" borderId="0" xfId="0" applyNumberFormat="1" applyFont="1" applyBorder="1"/>
    <xf numFmtId="3" fontId="20" fillId="0" borderId="0" xfId="0" applyNumberFormat="1" applyFont="1"/>
    <xf numFmtId="2" fontId="18" fillId="0" borderId="0" xfId="0" applyNumberFormat="1" applyFont="1" applyFill="1" applyBorder="1" applyAlignment="1">
      <alignment horizontal="center"/>
    </xf>
    <xf numFmtId="3" fontId="26" fillId="0" borderId="0" xfId="0" applyNumberFormat="1" applyFont="1" applyFill="1" applyBorder="1" applyAlignment="1">
      <alignment horizontal="left" wrapText="1"/>
    </xf>
    <xf numFmtId="0" fontId="28" fillId="0" borderId="0" xfId="0" applyFont="1"/>
    <xf numFmtId="0" fontId="29" fillId="0" borderId="0" xfId="45" applyFont="1"/>
    <xf numFmtId="0" fontId="30" fillId="0" borderId="0" xfId="0" applyFont="1"/>
    <xf numFmtId="9" fontId="0" fillId="0" borderId="0" xfId="43" applyFont="1"/>
    <xf numFmtId="165" fontId="18" fillId="0" borderId="10" xfId="0" applyNumberFormat="1" applyFont="1" applyFill="1" applyBorder="1"/>
    <xf numFmtId="9" fontId="18" fillId="0" borderId="21" xfId="43" applyFont="1" applyFill="1" applyBorder="1"/>
    <xf numFmtId="0" fontId="24" fillId="0" borderId="0" xfId="0" applyFont="1"/>
    <xf numFmtId="0" fontId="22" fillId="0" borderId="16" xfId="0" applyFont="1" applyFill="1" applyBorder="1" applyAlignment="1">
      <alignment horizontal="left" vertical="top"/>
    </xf>
    <xf numFmtId="0" fontId="22" fillId="0" borderId="13" xfId="0" applyFont="1" applyFill="1" applyBorder="1" applyAlignment="1">
      <alignment horizontal="left" vertical="top"/>
    </xf>
    <xf numFmtId="0" fontId="22" fillId="0" borderId="10" xfId="0" applyFont="1" applyFill="1" applyBorder="1" applyAlignment="1">
      <alignment horizontal="left" vertical="top"/>
    </xf>
    <xf numFmtId="0" fontId="22" fillId="0" borderId="12" xfId="0" applyFont="1" applyFill="1" applyBorder="1" applyAlignment="1">
      <alignment vertical="center" wrapText="1"/>
    </xf>
    <xf numFmtId="0" fontId="22" fillId="0" borderId="13" xfId="0" applyFont="1" applyFill="1" applyBorder="1" applyAlignment="1">
      <alignment vertical="center" wrapText="1"/>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2" xfId="0" applyFont="1" applyFill="1" applyBorder="1" applyAlignment="1">
      <alignment horizontal="left" vertical="top"/>
    </xf>
    <xf numFmtId="0" fontId="24" fillId="0" borderId="26" xfId="0" applyFont="1" applyFill="1" applyBorder="1" applyAlignment="1">
      <alignment horizontal="left"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2" xfId="0" applyFont="1" applyFill="1" applyBorder="1" applyAlignment="1">
      <alignment vertical="top"/>
    </xf>
    <xf numFmtId="0" fontId="22" fillId="0" borderId="16" xfId="0" applyFont="1" applyFill="1" applyBorder="1" applyAlignment="1">
      <alignment vertical="top"/>
    </xf>
    <xf numFmtId="0" fontId="22" fillId="0" borderId="13" xfId="0" applyFont="1" applyFill="1" applyBorder="1" applyAlignment="1">
      <alignment vertical="top"/>
    </xf>
    <xf numFmtId="0" fontId="22" fillId="0"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1" xfId="0" applyFont="1" applyFill="1" applyBorder="1" applyAlignment="1">
      <alignment horizontal="center" vertical="center" wrapText="1"/>
    </xf>
    <xf numFmtId="0" fontId="20" fillId="0" borderId="12" xfId="0" applyFont="1" applyFill="1" applyBorder="1" applyAlignment="1">
      <alignment vertical="top" wrapText="1"/>
    </xf>
    <xf numFmtId="0" fontId="20" fillId="0" borderId="13" xfId="0" applyFont="1" applyFill="1" applyBorder="1" applyAlignment="1">
      <alignment vertical="top" wrapText="1"/>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0" fillId="0" borderId="10" xfId="0" applyFont="1" applyFill="1" applyBorder="1" applyAlignment="1">
      <alignment vertical="top" wrapText="1"/>
    </xf>
    <xf numFmtId="0" fontId="22" fillId="0" borderId="0" xfId="0" applyFont="1" applyFill="1" applyAlignment="1">
      <alignment horizontal="center" vertical="center"/>
    </xf>
    <xf numFmtId="0" fontId="22" fillId="0" borderId="0" xfId="0" applyFont="1" applyFill="1" applyAlignment="1">
      <alignment horizontal="center" vertical="center" wrapText="1"/>
    </xf>
    <xf numFmtId="0" fontId="22" fillId="0" borderId="12" xfId="0" applyFont="1" applyFill="1" applyBorder="1" applyAlignment="1">
      <alignment horizontal="center"/>
    </xf>
    <xf numFmtId="0" fontId="22" fillId="0" borderId="13" xfId="0" applyFont="1" applyFill="1" applyBorder="1" applyAlignment="1">
      <alignment horizontal="center"/>
    </xf>
    <xf numFmtId="0" fontId="22" fillId="0" borderId="11" xfId="0" applyFont="1" applyBorder="1" applyAlignment="1">
      <alignment horizontal="center" vertical="center" wrapText="1"/>
    </xf>
    <xf numFmtId="0" fontId="22" fillId="0" borderId="16" xfId="0" applyFont="1" applyFill="1" applyBorder="1" applyAlignment="1">
      <alignment vertical="center" wrapText="1"/>
    </xf>
    <xf numFmtId="0" fontId="22" fillId="0" borderId="1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Fill="1" applyBorder="1" applyAlignment="1">
      <alignment horizontal="left" vertical="center" wrapText="1"/>
    </xf>
    <xf numFmtId="0" fontId="22" fillId="0" borderId="17" xfId="0" applyFont="1" applyFill="1" applyBorder="1" applyAlignment="1">
      <alignment horizontal="center" vertical="center" wrapText="1"/>
    </xf>
    <xf numFmtId="0" fontId="22" fillId="0" borderId="20" xfId="0" applyFont="1" applyFill="1" applyBorder="1" applyAlignment="1">
      <alignment vertical="center" wrapText="1"/>
    </xf>
    <xf numFmtId="3" fontId="19" fillId="0" borderId="12" xfId="0" applyNumberFormat="1" applyFont="1" applyFill="1" applyBorder="1" applyAlignment="1">
      <alignment vertical="top"/>
    </xf>
    <xf numFmtId="3" fontId="19" fillId="0" borderId="16" xfId="0" applyNumberFormat="1" applyFont="1" applyFill="1" applyBorder="1" applyAlignment="1">
      <alignment vertical="top"/>
    </xf>
    <xf numFmtId="3" fontId="19" fillId="0" borderId="13" xfId="0" applyNumberFormat="1" applyFont="1" applyFill="1" applyBorder="1" applyAlignment="1">
      <alignment vertical="top"/>
    </xf>
    <xf numFmtId="4" fontId="19" fillId="0" borderId="12" xfId="0" applyNumberFormat="1" applyFont="1" applyFill="1" applyBorder="1" applyAlignment="1">
      <alignment vertical="top"/>
    </xf>
    <xf numFmtId="4" fontId="19" fillId="0" borderId="16" xfId="0" applyNumberFormat="1" applyFont="1" applyFill="1" applyBorder="1" applyAlignment="1">
      <alignment vertical="top"/>
    </xf>
    <xf numFmtId="4" fontId="19" fillId="0" borderId="13" xfId="0" applyNumberFormat="1" applyFont="1" applyFill="1" applyBorder="1" applyAlignment="1">
      <alignment vertical="top"/>
    </xf>
    <xf numFmtId="4" fontId="19" fillId="0" borderId="10" xfId="0" applyNumberFormat="1" applyFont="1" applyFill="1" applyBorder="1" applyAlignment="1">
      <alignment horizontal="center" vertical="center" wrapText="1"/>
    </xf>
    <xf numFmtId="3" fontId="19" fillId="0" borderId="11" xfId="0" applyNumberFormat="1" applyFont="1" applyBorder="1" applyAlignment="1">
      <alignment horizontal="center" vertical="center" wrapText="1"/>
    </xf>
    <xf numFmtId="3" fontId="19" fillId="0" borderId="0" xfId="0" applyNumberFormat="1" applyFont="1" applyFill="1" applyAlignment="1">
      <alignment horizontal="center" vertical="center" wrapText="1"/>
    </xf>
    <xf numFmtId="3" fontId="19" fillId="0" borderId="0" xfId="0" applyNumberFormat="1" applyFont="1" applyFill="1" applyAlignment="1">
      <alignment horizontal="center" vertical="center"/>
    </xf>
    <xf numFmtId="3" fontId="18" fillId="0" borderId="10" xfId="0" applyNumberFormat="1" applyFont="1" applyFill="1" applyBorder="1" applyAlignment="1">
      <alignment vertical="top" wrapText="1"/>
    </xf>
    <xf numFmtId="3" fontId="19" fillId="0" borderId="10"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4" fontId="18" fillId="0" borderId="10" xfId="0" applyNumberFormat="1" applyFont="1" applyFill="1" applyBorder="1" applyAlignment="1">
      <alignment vertical="top" wrapText="1"/>
    </xf>
    <xf numFmtId="3" fontId="19" fillId="0" borderId="12" xfId="0" applyNumberFormat="1" applyFont="1" applyFill="1" applyBorder="1" applyAlignment="1">
      <alignment horizontal="left" vertical="top"/>
    </xf>
    <xf numFmtId="3" fontId="19" fillId="0" borderId="16" xfId="0" applyNumberFormat="1" applyFont="1" applyFill="1" applyBorder="1" applyAlignment="1">
      <alignment horizontal="left" vertical="top"/>
    </xf>
    <xf numFmtId="4" fontId="19" fillId="0" borderId="12" xfId="0" applyNumberFormat="1" applyFont="1" applyFill="1" applyBorder="1" applyAlignment="1">
      <alignment horizontal="left" vertical="top"/>
    </xf>
    <xf numFmtId="4" fontId="19" fillId="0" borderId="16" xfId="0" applyNumberFormat="1" applyFont="1" applyFill="1" applyBorder="1" applyAlignment="1">
      <alignment horizontal="left" vertical="top"/>
    </xf>
    <xf numFmtId="3" fontId="19" fillId="0" borderId="13" xfId="0" applyNumberFormat="1" applyFont="1" applyFill="1" applyBorder="1" applyAlignment="1">
      <alignment horizontal="left" vertical="top"/>
    </xf>
    <xf numFmtId="4" fontId="19" fillId="0" borderId="13" xfId="0" applyNumberFormat="1" applyFont="1" applyFill="1" applyBorder="1" applyAlignment="1">
      <alignment horizontal="left" vertical="top"/>
    </xf>
    <xf numFmtId="3" fontId="19" fillId="0" borderId="11" xfId="0" applyNumberFormat="1" applyFont="1" applyFill="1" applyBorder="1" applyAlignment="1">
      <alignment horizontal="center"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4" fontId="19" fillId="0" borderId="12" xfId="0" applyNumberFormat="1" applyFont="1" applyFill="1" applyBorder="1" applyAlignment="1">
      <alignment horizontal="left" vertical="center" wrapText="1"/>
    </xf>
    <xf numFmtId="4" fontId="19" fillId="0" borderId="13" xfId="0" applyNumberFormat="1" applyFont="1" applyFill="1" applyBorder="1" applyAlignment="1">
      <alignment horizontal="left" vertical="center" wrapText="1"/>
    </xf>
    <xf numFmtId="3" fontId="19" fillId="0" borderId="12" xfId="0" applyNumberFormat="1" applyFont="1" applyFill="1" applyBorder="1" applyAlignment="1">
      <alignment horizontal="left" vertical="center" wrapText="1"/>
    </xf>
    <xf numFmtId="3" fontId="19" fillId="0" borderId="13" xfId="0" applyNumberFormat="1" applyFont="1" applyFill="1" applyBorder="1" applyAlignment="1">
      <alignment horizontal="left" vertical="center" wrapText="1"/>
    </xf>
    <xf numFmtId="3" fontId="19" fillId="0" borderId="11" xfId="0" applyNumberFormat="1" applyFont="1" applyFill="1" applyBorder="1" applyAlignment="1">
      <alignment horizontal="center" vertical="center"/>
    </xf>
    <xf numFmtId="4" fontId="19" fillId="0" borderId="12" xfId="0" applyNumberFormat="1" applyFont="1" applyFill="1" applyBorder="1" applyAlignment="1">
      <alignment horizontal="left" vertical="center"/>
    </xf>
    <xf numFmtId="4" fontId="19" fillId="0" borderId="13" xfId="0" applyNumberFormat="1" applyFont="1" applyFill="1" applyBorder="1" applyAlignment="1">
      <alignment horizontal="left" vertical="center"/>
    </xf>
    <xf numFmtId="3" fontId="19" fillId="0" borderId="12" xfId="0" applyNumberFormat="1" applyFont="1" applyFill="1" applyBorder="1" applyAlignment="1">
      <alignment horizontal="left" vertical="center"/>
    </xf>
    <xf numFmtId="3" fontId="19" fillId="0" borderId="13" xfId="0" applyNumberFormat="1" applyFont="1" applyFill="1" applyBorder="1" applyAlignment="1">
      <alignment horizontal="left" vertical="center"/>
    </xf>
    <xf numFmtId="3" fontId="26" fillId="0" borderId="26" xfId="0" applyNumberFormat="1" applyFont="1" applyFill="1" applyBorder="1" applyAlignment="1">
      <alignment horizontal="left" wrapText="1"/>
    </xf>
    <xf numFmtId="3" fontId="18" fillId="0" borderId="26" xfId="0" applyNumberFormat="1" applyFont="1" applyFill="1" applyBorder="1" applyAlignment="1">
      <alignment horizontal="left" wrapText="1"/>
    </xf>
    <xf numFmtId="2" fontId="19" fillId="0" borderId="12" xfId="0" applyNumberFormat="1" applyFont="1" applyFill="1" applyBorder="1" applyAlignment="1">
      <alignment vertical="top"/>
    </xf>
    <xf numFmtId="2" fontId="19" fillId="0" borderId="16" xfId="0" applyNumberFormat="1" applyFont="1" applyFill="1" applyBorder="1" applyAlignment="1">
      <alignment vertical="top"/>
    </xf>
    <xf numFmtId="2" fontId="19" fillId="0" borderId="13" xfId="0" applyNumberFormat="1" applyFont="1" applyFill="1" applyBorder="1" applyAlignment="1">
      <alignment vertical="top"/>
    </xf>
    <xf numFmtId="2" fontId="19" fillId="0" borderId="14" xfId="0" applyNumberFormat="1" applyFont="1" applyFill="1" applyBorder="1" applyAlignment="1">
      <alignment horizontal="center" vertical="center" wrapText="1"/>
    </xf>
    <xf numFmtId="2" fontId="19" fillId="0" borderId="15" xfId="0" applyNumberFormat="1" applyFont="1" applyFill="1" applyBorder="1" applyAlignment="1">
      <alignment horizontal="center" vertical="center" wrapText="1"/>
    </xf>
    <xf numFmtId="2" fontId="19" fillId="0" borderId="12" xfId="0" applyNumberFormat="1" applyFont="1" applyFill="1" applyBorder="1" applyAlignment="1">
      <alignment horizontal="left" vertical="top"/>
    </xf>
    <xf numFmtId="2" fontId="19" fillId="0" borderId="16" xfId="0" applyNumberFormat="1" applyFont="1" applyFill="1" applyBorder="1" applyAlignment="1">
      <alignment horizontal="left" vertical="top"/>
    </xf>
    <xf numFmtId="2" fontId="19" fillId="0" borderId="13" xfId="0" applyNumberFormat="1" applyFont="1" applyFill="1" applyBorder="1" applyAlignment="1">
      <alignment horizontal="left" vertical="top"/>
    </xf>
    <xf numFmtId="3" fontId="19" fillId="0" borderId="14" xfId="0" applyNumberFormat="1" applyFont="1" applyFill="1" applyBorder="1" applyAlignment="1">
      <alignment horizontal="center" vertical="center" wrapText="1"/>
    </xf>
    <xf numFmtId="3" fontId="19" fillId="0" borderId="15" xfId="0" applyNumberFormat="1" applyFont="1" applyFill="1" applyBorder="1" applyAlignment="1">
      <alignment horizontal="center" vertical="center" wrapText="1"/>
    </xf>
    <xf numFmtId="3" fontId="19" fillId="0" borderId="12" xfId="0" applyNumberFormat="1" applyFont="1" applyFill="1" applyBorder="1" applyAlignment="1">
      <alignment horizontal="center"/>
    </xf>
    <xf numFmtId="3" fontId="19" fillId="0" borderId="13" xfId="0" applyNumberFormat="1" applyFont="1" applyFill="1" applyBorder="1" applyAlignment="1">
      <alignment horizontal="center"/>
    </xf>
    <xf numFmtId="3" fontId="19" fillId="0" borderId="12" xfId="0" applyNumberFormat="1" applyFont="1" applyFill="1" applyBorder="1" applyAlignment="1">
      <alignment horizontal="center" vertical="center" wrapText="1"/>
    </xf>
    <xf numFmtId="3" fontId="19" fillId="0" borderId="13" xfId="0" applyNumberFormat="1" applyFont="1" applyFill="1" applyBorder="1" applyAlignment="1">
      <alignment horizontal="center" vertical="center" wrapText="1"/>
    </xf>
    <xf numFmtId="2" fontId="19" fillId="0" borderId="12" xfId="0" applyNumberFormat="1" applyFont="1" applyFill="1" applyBorder="1" applyAlignment="1">
      <alignment horizontal="center"/>
    </xf>
    <xf numFmtId="2" fontId="19" fillId="0" borderId="13" xfId="0" applyNumberFormat="1" applyFont="1" applyFill="1" applyBorder="1" applyAlignment="1">
      <alignment horizontal="center"/>
    </xf>
    <xf numFmtId="2" fontId="19" fillId="0" borderId="12" xfId="0" applyNumberFormat="1" applyFont="1" applyFill="1" applyBorder="1" applyAlignment="1">
      <alignment horizontal="center" vertical="center" wrapText="1"/>
    </xf>
    <xf numFmtId="2" fontId="19" fillId="0" borderId="13" xfId="0" applyNumberFormat="1" applyFont="1" applyFill="1" applyBorder="1" applyAlignment="1">
      <alignment horizontal="center" vertical="center" wrapText="1"/>
    </xf>
    <xf numFmtId="2" fontId="19" fillId="0" borderId="12" xfId="0" applyNumberFormat="1" applyFont="1" applyFill="1" applyBorder="1" applyAlignment="1">
      <alignment horizontal="left" vertical="center" wrapText="1"/>
    </xf>
    <xf numFmtId="2" fontId="19" fillId="0" borderId="13" xfId="0" applyNumberFormat="1" applyFont="1" applyFill="1" applyBorder="1" applyAlignment="1">
      <alignment horizontal="left" vertical="center" wrapText="1"/>
    </xf>
    <xf numFmtId="2" fontId="18" fillId="0" borderId="10" xfId="0" applyNumberFormat="1" applyFont="1" applyFill="1" applyBorder="1" applyAlignment="1">
      <alignment vertical="top" wrapText="1"/>
    </xf>
    <xf numFmtId="3" fontId="19" fillId="0" borderId="11" xfId="0" applyNumberFormat="1" applyFont="1" applyFill="1" applyBorder="1" applyAlignment="1">
      <alignment horizontal="center" wrapText="1"/>
    </xf>
    <xf numFmtId="3" fontId="19" fillId="0" borderId="11" xfId="0" applyNumberFormat="1" applyFont="1" applyFill="1" applyBorder="1" applyAlignment="1">
      <alignment horizontal="center"/>
    </xf>
    <xf numFmtId="4" fontId="19" fillId="0" borderId="12" xfId="0" applyNumberFormat="1" applyFont="1" applyFill="1" applyBorder="1" applyAlignment="1">
      <alignment horizontal="center"/>
    </xf>
    <xf numFmtId="4" fontId="19" fillId="0" borderId="13" xfId="0" applyNumberFormat="1" applyFont="1" applyFill="1" applyBorder="1" applyAlignment="1">
      <alignment horizontal="center"/>
    </xf>
    <xf numFmtId="4" fontId="19" fillId="0" borderId="12" xfId="0" applyNumberFormat="1" applyFont="1" applyFill="1" applyBorder="1" applyAlignment="1">
      <alignment horizontal="center" vertical="center" wrapText="1"/>
    </xf>
    <xf numFmtId="4" fontId="19" fillId="0" borderId="13" xfId="0" applyNumberFormat="1" applyFont="1" applyFill="1" applyBorder="1" applyAlignment="1">
      <alignment horizontal="center" vertical="center" wrapText="1"/>
    </xf>
    <xf numFmtId="4" fontId="19" fillId="0" borderId="14" xfId="0"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3" fontId="19" fillId="0" borderId="11" xfId="0" applyNumberFormat="1" applyFont="1" applyFill="1" applyBorder="1" applyAlignment="1">
      <alignment horizontal="right" wrapText="1"/>
    </xf>
    <xf numFmtId="0" fontId="19" fillId="0" borderId="2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2" xfId="0" applyFont="1" applyFill="1" applyBorder="1" applyAlignment="1">
      <alignment horizontal="center"/>
    </xf>
    <xf numFmtId="0" fontId="19" fillId="0" borderId="13" xfId="0" applyFont="1" applyFill="1" applyBorder="1" applyAlignment="1">
      <alignment horizontal="center"/>
    </xf>
    <xf numFmtId="0" fontId="19" fillId="0" borderId="10" xfId="0" applyFont="1" applyFill="1" applyBorder="1" applyAlignment="1">
      <alignment horizontal="center" vertical="center" wrapText="1"/>
    </xf>
    <xf numFmtId="0" fontId="19" fillId="0" borderId="12" xfId="0" applyFont="1" applyBorder="1" applyAlignment="1">
      <alignment horizontal="left"/>
    </xf>
    <xf numFmtId="0" fontId="19" fillId="0" borderId="13" xfId="0" applyFont="1" applyBorder="1" applyAlignment="1">
      <alignment horizontal="left"/>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19" fillId="0" borderId="15" xfId="0" applyFont="1" applyFill="1" applyBorder="1" applyAlignment="1">
      <alignment horizontal="center" wrapText="1"/>
    </xf>
    <xf numFmtId="0" fontId="19" fillId="0" borderId="11" xfId="0" applyFont="1" applyFill="1" applyBorder="1" applyAlignment="1">
      <alignment horizontal="center" vertical="top"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0" xfId="0" applyFont="1" applyFill="1" applyAlignment="1">
      <alignment horizontal="center" vertical="top" wrapText="1"/>
    </xf>
    <xf numFmtId="0" fontId="19" fillId="0" borderId="0" xfId="0" applyFont="1" applyFill="1" applyAlignment="1">
      <alignment horizontal="center" vertical="top"/>
    </xf>
    <xf numFmtId="0" fontId="18" fillId="0" borderId="10" xfId="0" applyFont="1" applyFill="1" applyBorder="1" applyAlignment="1">
      <alignment vertical="top" wrapText="1"/>
    </xf>
    <xf numFmtId="0" fontId="19" fillId="0" borderId="22" xfId="0" applyFont="1" applyBorder="1" applyAlignment="1">
      <alignment horizontal="center" vertical="top" wrapText="1"/>
    </xf>
    <xf numFmtId="0" fontId="19" fillId="0" borderId="11" xfId="0" applyFont="1" applyBorder="1" applyAlignment="1">
      <alignment horizontal="center" vertical="top" wrapText="1"/>
    </xf>
    <xf numFmtId="0" fontId="19" fillId="0" borderId="11" xfId="0" applyFont="1" applyFill="1" applyBorder="1" applyAlignment="1">
      <alignment horizontal="center" vertical="top"/>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5"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itle 2" xfId="44"/>
    <cellStyle name="Total" xfId="17" builtinId="25" customBuiltin="1"/>
    <cellStyle name="Warning Text" xfId="14" builtinId="11" customBuiltin="1"/>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
  <sheetViews>
    <sheetView workbookViewId="0">
      <selection activeCell="A3" sqref="A3:XFD3"/>
    </sheetView>
  </sheetViews>
  <sheetFormatPr defaultRowHeight="15" x14ac:dyDescent="0.25"/>
  <cols>
    <col min="1" max="1" width="20.7109375" style="157" customWidth="1"/>
    <col min="2" max="2" width="149.7109375" customWidth="1"/>
  </cols>
  <sheetData>
    <row r="1" spans="1:2" x14ac:dyDescent="0.25">
      <c r="A1" s="155" t="s">
        <v>172</v>
      </c>
    </row>
    <row r="2" spans="1:2" s="17" customFormat="1" x14ac:dyDescent="0.25">
      <c r="A2" s="155"/>
    </row>
    <row r="3" spans="1:2" x14ac:dyDescent="0.25">
      <c r="A3" s="156" t="s">
        <v>34</v>
      </c>
      <c r="B3" t="s">
        <v>118</v>
      </c>
    </row>
    <row r="4" spans="1:2" x14ac:dyDescent="0.25">
      <c r="B4" t="s">
        <v>119</v>
      </c>
    </row>
    <row r="5" spans="1:2" x14ac:dyDescent="0.25">
      <c r="B5" t="s">
        <v>120</v>
      </c>
    </row>
    <row r="6" spans="1:2" x14ac:dyDescent="0.25">
      <c r="B6" t="s">
        <v>121</v>
      </c>
    </row>
    <row r="7" spans="1:2" x14ac:dyDescent="0.25">
      <c r="B7" t="s">
        <v>122</v>
      </c>
    </row>
    <row r="8" spans="1:2" x14ac:dyDescent="0.25">
      <c r="B8" t="s">
        <v>128</v>
      </c>
    </row>
    <row r="9" spans="1:2" x14ac:dyDescent="0.25">
      <c r="B9" t="s">
        <v>123</v>
      </c>
    </row>
    <row r="10" spans="1:2" x14ac:dyDescent="0.25">
      <c r="B10" t="s">
        <v>129</v>
      </c>
    </row>
    <row r="11" spans="1:2" x14ac:dyDescent="0.25">
      <c r="B11" t="s">
        <v>124</v>
      </c>
    </row>
    <row r="12" spans="1:2" x14ac:dyDescent="0.25">
      <c r="B12" t="s">
        <v>125</v>
      </c>
    </row>
    <row r="13" spans="1:2" x14ac:dyDescent="0.25">
      <c r="B13" t="s">
        <v>173</v>
      </c>
    </row>
    <row r="14" spans="1:2" x14ac:dyDescent="0.25">
      <c r="B14" t="s">
        <v>126</v>
      </c>
    </row>
    <row r="15" spans="1:2" x14ac:dyDescent="0.25">
      <c r="B15" t="s">
        <v>127</v>
      </c>
    </row>
    <row r="17" spans="1:7" x14ac:dyDescent="0.25">
      <c r="A17" s="156" t="s">
        <v>7</v>
      </c>
      <c r="B17" t="s">
        <v>71</v>
      </c>
    </row>
    <row r="18" spans="1:7" x14ac:dyDescent="0.25">
      <c r="B18" t="s">
        <v>132</v>
      </c>
    </row>
    <row r="19" spans="1:7" x14ac:dyDescent="0.25">
      <c r="B19" t="s">
        <v>72</v>
      </c>
    </row>
    <row r="20" spans="1:7" x14ac:dyDescent="0.25">
      <c r="B20" t="s">
        <v>73</v>
      </c>
    </row>
    <row r="21" spans="1:7" x14ac:dyDescent="0.25">
      <c r="B21" t="s">
        <v>74</v>
      </c>
    </row>
    <row r="22" spans="1:7" x14ac:dyDescent="0.25">
      <c r="B22" t="s">
        <v>80</v>
      </c>
    </row>
    <row r="23" spans="1:7" x14ac:dyDescent="0.25">
      <c r="B23" t="s">
        <v>79</v>
      </c>
    </row>
    <row r="24" spans="1:7" x14ac:dyDescent="0.25">
      <c r="B24" t="s">
        <v>78</v>
      </c>
    </row>
    <row r="25" spans="1:7" x14ac:dyDescent="0.25">
      <c r="B25" t="s">
        <v>77</v>
      </c>
    </row>
    <row r="26" spans="1:7" x14ac:dyDescent="0.25">
      <c r="B26" t="s">
        <v>76</v>
      </c>
    </row>
    <row r="27" spans="1:7" x14ac:dyDescent="0.25">
      <c r="B27" t="s">
        <v>75</v>
      </c>
    </row>
    <row r="28" spans="1:7" x14ac:dyDescent="0.25">
      <c r="B28" t="s">
        <v>81</v>
      </c>
    </row>
    <row r="29" spans="1:7" x14ac:dyDescent="0.25">
      <c r="B29" t="s">
        <v>82</v>
      </c>
    </row>
    <row r="30" spans="1:7" x14ac:dyDescent="0.25">
      <c r="B30" t="s">
        <v>170</v>
      </c>
      <c r="G30" t="s">
        <v>25</v>
      </c>
    </row>
    <row r="31" spans="1:7" x14ac:dyDescent="0.25">
      <c r="B31" t="s">
        <v>83</v>
      </c>
    </row>
    <row r="33" spans="1:2" x14ac:dyDescent="0.25">
      <c r="A33" s="156" t="s">
        <v>163</v>
      </c>
      <c r="B33" t="s">
        <v>84</v>
      </c>
    </row>
    <row r="34" spans="1:2" x14ac:dyDescent="0.25">
      <c r="B34" t="s">
        <v>85</v>
      </c>
    </row>
    <row r="35" spans="1:2" x14ac:dyDescent="0.25">
      <c r="B35" t="s">
        <v>86</v>
      </c>
    </row>
    <row r="36" spans="1:2" x14ac:dyDescent="0.25">
      <c r="B36" t="s">
        <v>87</v>
      </c>
    </row>
    <row r="37" spans="1:2" x14ac:dyDescent="0.25">
      <c r="B37" t="s">
        <v>88</v>
      </c>
    </row>
    <row r="38" spans="1:2" x14ac:dyDescent="0.25">
      <c r="B38" t="s">
        <v>89</v>
      </c>
    </row>
    <row r="39" spans="1:2" x14ac:dyDescent="0.25">
      <c r="B39" t="s">
        <v>90</v>
      </c>
    </row>
    <row r="40" spans="1:2" x14ac:dyDescent="0.25">
      <c r="B40" t="s">
        <v>91</v>
      </c>
    </row>
    <row r="41" spans="1:2" x14ac:dyDescent="0.25">
      <c r="B41" t="s">
        <v>92</v>
      </c>
    </row>
    <row r="42" spans="1:2" x14ac:dyDescent="0.25">
      <c r="B42" t="s">
        <v>93</v>
      </c>
    </row>
    <row r="43" spans="1:2" x14ac:dyDescent="0.25">
      <c r="B43" t="s">
        <v>94</v>
      </c>
    </row>
    <row r="44" spans="1:2" x14ac:dyDescent="0.25">
      <c r="B44" t="s">
        <v>95</v>
      </c>
    </row>
    <row r="46" spans="1:2" x14ac:dyDescent="0.25">
      <c r="A46" s="156" t="s">
        <v>164</v>
      </c>
      <c r="B46" t="s">
        <v>96</v>
      </c>
    </row>
    <row r="47" spans="1:2" x14ac:dyDescent="0.25">
      <c r="B47" t="s">
        <v>97</v>
      </c>
    </row>
    <row r="48" spans="1:2" x14ac:dyDescent="0.25">
      <c r="B48" t="s">
        <v>98</v>
      </c>
    </row>
    <row r="49" spans="1:2" x14ac:dyDescent="0.25">
      <c r="B49" t="s">
        <v>99</v>
      </c>
    </row>
    <row r="50" spans="1:2" x14ac:dyDescent="0.25">
      <c r="B50" t="s">
        <v>100</v>
      </c>
    </row>
    <row r="51" spans="1:2" x14ac:dyDescent="0.25">
      <c r="B51" t="s">
        <v>101</v>
      </c>
    </row>
    <row r="52" spans="1:2" x14ac:dyDescent="0.25">
      <c r="B52" t="s">
        <v>102</v>
      </c>
    </row>
    <row r="53" spans="1:2" x14ac:dyDescent="0.25">
      <c r="B53" t="s">
        <v>103</v>
      </c>
    </row>
    <row r="54" spans="1:2" x14ac:dyDescent="0.25">
      <c r="B54" t="s">
        <v>104</v>
      </c>
    </row>
    <row r="55" spans="1:2" x14ac:dyDescent="0.25">
      <c r="B55" t="s">
        <v>105</v>
      </c>
    </row>
    <row r="56" spans="1:2" x14ac:dyDescent="0.25">
      <c r="B56" t="s">
        <v>106</v>
      </c>
    </row>
    <row r="57" spans="1:2" x14ac:dyDescent="0.25">
      <c r="B57" t="s">
        <v>107</v>
      </c>
    </row>
    <row r="59" spans="1:2" x14ac:dyDescent="0.25">
      <c r="A59" s="156" t="s">
        <v>165</v>
      </c>
      <c r="B59" t="s">
        <v>134</v>
      </c>
    </row>
    <row r="60" spans="1:2" x14ac:dyDescent="0.25">
      <c r="B60" t="s">
        <v>135</v>
      </c>
    </row>
    <row r="61" spans="1:2" x14ac:dyDescent="0.25">
      <c r="B61" t="s">
        <v>136</v>
      </c>
    </row>
    <row r="62" spans="1:2" x14ac:dyDescent="0.25">
      <c r="B62" t="s">
        <v>137</v>
      </c>
    </row>
    <row r="63" spans="1:2" x14ac:dyDescent="0.25">
      <c r="B63" t="s">
        <v>138</v>
      </c>
    </row>
    <row r="64" spans="1:2" x14ac:dyDescent="0.25">
      <c r="B64" t="s">
        <v>139</v>
      </c>
    </row>
    <row r="65" spans="1:2" x14ac:dyDescent="0.25">
      <c r="B65" t="s">
        <v>140</v>
      </c>
    </row>
    <row r="66" spans="1:2" x14ac:dyDescent="0.25">
      <c r="B66" t="s">
        <v>141</v>
      </c>
    </row>
    <row r="67" spans="1:2" x14ac:dyDescent="0.25">
      <c r="B67" t="s">
        <v>142</v>
      </c>
    </row>
    <row r="68" spans="1:2" x14ac:dyDescent="0.25">
      <c r="B68" t="s">
        <v>143</v>
      </c>
    </row>
    <row r="69" spans="1:2" x14ac:dyDescent="0.25">
      <c r="B69" t="s">
        <v>144</v>
      </c>
    </row>
    <row r="70" spans="1:2" x14ac:dyDescent="0.25">
      <c r="B70" t="s">
        <v>145</v>
      </c>
    </row>
    <row r="72" spans="1:2" x14ac:dyDescent="0.25">
      <c r="A72" s="156" t="s">
        <v>166</v>
      </c>
      <c r="B72" t="s">
        <v>146</v>
      </c>
    </row>
    <row r="73" spans="1:2" x14ac:dyDescent="0.25">
      <c r="B73" t="s">
        <v>147</v>
      </c>
    </row>
    <row r="74" spans="1:2" x14ac:dyDescent="0.25">
      <c r="B74" t="s">
        <v>148</v>
      </c>
    </row>
    <row r="75" spans="1:2" x14ac:dyDescent="0.25">
      <c r="B75" t="s">
        <v>149</v>
      </c>
    </row>
    <row r="76" spans="1:2" x14ac:dyDescent="0.25">
      <c r="B76" t="s">
        <v>150</v>
      </c>
    </row>
    <row r="77" spans="1:2" x14ac:dyDescent="0.25">
      <c r="B77" t="s">
        <v>151</v>
      </c>
    </row>
    <row r="79" spans="1:2" x14ac:dyDescent="0.25">
      <c r="A79" s="156" t="s">
        <v>167</v>
      </c>
      <c r="B79" t="s">
        <v>152</v>
      </c>
    </row>
    <row r="80" spans="1:2" x14ac:dyDescent="0.25">
      <c r="B80" t="s">
        <v>153</v>
      </c>
    </row>
    <row r="81" spans="1:2" x14ac:dyDescent="0.25">
      <c r="B81" t="s">
        <v>154</v>
      </c>
    </row>
    <row r="82" spans="1:2" x14ac:dyDescent="0.25">
      <c r="B82" t="s">
        <v>155</v>
      </c>
    </row>
    <row r="83" spans="1:2" x14ac:dyDescent="0.25">
      <c r="B83" t="s">
        <v>156</v>
      </c>
    </row>
    <row r="84" spans="1:2" x14ac:dyDescent="0.25">
      <c r="B84" t="s">
        <v>157</v>
      </c>
    </row>
    <row r="86" spans="1:2" x14ac:dyDescent="0.25">
      <c r="A86" s="156" t="s">
        <v>168</v>
      </c>
      <c r="B86" t="s">
        <v>158</v>
      </c>
    </row>
    <row r="87" spans="1:2" x14ac:dyDescent="0.25">
      <c r="B87" t="s">
        <v>159</v>
      </c>
    </row>
    <row r="88" spans="1:2" x14ac:dyDescent="0.25">
      <c r="B88" t="s">
        <v>160</v>
      </c>
    </row>
    <row r="89" spans="1:2" x14ac:dyDescent="0.25">
      <c r="B89" t="s">
        <v>161</v>
      </c>
    </row>
    <row r="90" spans="1:2" x14ac:dyDescent="0.25">
      <c r="B90" t="s">
        <v>162</v>
      </c>
    </row>
    <row r="92" spans="1:2" x14ac:dyDescent="0.25">
      <c r="A92" s="156" t="s">
        <v>169</v>
      </c>
      <c r="B92" t="s">
        <v>110</v>
      </c>
    </row>
    <row r="93" spans="1:2" x14ac:dyDescent="0.25">
      <c r="B93" t="s">
        <v>111</v>
      </c>
    </row>
    <row r="94" spans="1:2" x14ac:dyDescent="0.25">
      <c r="B94" t="s">
        <v>113</v>
      </c>
    </row>
    <row r="95" spans="1:2" x14ac:dyDescent="0.25">
      <c r="B95" t="s">
        <v>114</v>
      </c>
    </row>
    <row r="96" spans="1:2" x14ac:dyDescent="0.25">
      <c r="B96" t="s">
        <v>115</v>
      </c>
    </row>
    <row r="97" spans="2:2" x14ac:dyDescent="0.25">
      <c r="B97" t="s">
        <v>116</v>
      </c>
    </row>
    <row r="98" spans="2:2" x14ac:dyDescent="0.25">
      <c r="B98" t="s">
        <v>117</v>
      </c>
    </row>
    <row r="99" spans="2:2" x14ac:dyDescent="0.25">
      <c r="B99" t="s">
        <v>112</v>
      </c>
    </row>
  </sheetData>
  <hyperlinks>
    <hyperlink ref="A3" location="'Unweighted Count'!A1" display="Unweighted Count"/>
    <hyperlink ref="A17" location="Overall!A1" display="Overall"/>
    <hyperlink ref="A33" location="'4yr Public'!A1" display="4yr Public"/>
    <hyperlink ref="A46" location="'2yr Public'!A1" display="2yr Public"/>
    <hyperlink ref="A59" location="'4yr Private Nonprofit'!A1" display="4yr Private Nonprofit"/>
    <hyperlink ref="A72" location="'4yr Private For-Profit'!A1" display="4yr Private For-Profit"/>
    <hyperlink ref="A79" location="'Stateline Analysis'!A1" display="Stateline Analysis"/>
    <hyperlink ref="A86" location="'Multistate Starters'!A1" display="Multistate Starters"/>
    <hyperlink ref="A92" location="'Supplemental Feature'!A1" display="Supplemental Featur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78"/>
  <sheetViews>
    <sheetView topLeftCell="D1" workbookViewId="0">
      <selection activeCell="R26" sqref="R26"/>
    </sheetView>
  </sheetViews>
  <sheetFormatPr defaultColWidth="10.7109375" defaultRowHeight="15" x14ac:dyDescent="0.25"/>
  <cols>
    <col min="1" max="1" width="23.7109375" style="17" customWidth="1"/>
    <col min="2" max="11" width="10.7109375" style="17"/>
    <col min="12" max="12" width="23" style="17" customWidth="1"/>
    <col min="13" max="27" width="10.7109375" style="17"/>
    <col min="28" max="33" width="10.7109375" style="21"/>
    <col min="34" max="16384" width="10.7109375" style="17"/>
  </cols>
  <sheetData>
    <row r="1" spans="1:33" x14ac:dyDescent="0.25">
      <c r="AB1" s="17"/>
      <c r="AC1" s="17"/>
      <c r="AD1" s="17"/>
      <c r="AE1" s="17"/>
      <c r="AF1" s="17"/>
      <c r="AG1" s="17"/>
    </row>
    <row r="2" spans="1:33" x14ac:dyDescent="0.25">
      <c r="AB2" s="17"/>
      <c r="AC2" s="17"/>
      <c r="AD2" s="17"/>
      <c r="AE2" s="17"/>
      <c r="AF2" s="17"/>
      <c r="AG2" s="17"/>
    </row>
    <row r="3" spans="1:33" ht="15" customHeight="1" x14ac:dyDescent="0.25">
      <c r="A3" s="283" t="s">
        <v>110</v>
      </c>
      <c r="B3" s="283"/>
      <c r="C3" s="283"/>
      <c r="D3" s="283"/>
      <c r="E3" s="283"/>
      <c r="F3" s="283"/>
      <c r="G3" s="283"/>
      <c r="H3" s="283"/>
      <c r="I3" s="54"/>
      <c r="L3" s="283" t="s">
        <v>110</v>
      </c>
      <c r="M3" s="291"/>
      <c r="N3" s="291"/>
      <c r="O3" s="291"/>
      <c r="P3" s="291"/>
      <c r="Q3" s="291"/>
      <c r="R3" s="291"/>
      <c r="S3" s="21"/>
      <c r="AB3" s="17"/>
      <c r="AC3" s="17"/>
      <c r="AD3" s="17"/>
      <c r="AE3" s="17"/>
      <c r="AF3" s="17"/>
      <c r="AG3" s="17"/>
    </row>
    <row r="4" spans="1:33" ht="24.75" customHeight="1" x14ac:dyDescent="0.25">
      <c r="A4" s="288"/>
      <c r="B4" s="276" t="s">
        <v>0</v>
      </c>
      <c r="C4" s="276" t="s">
        <v>1</v>
      </c>
      <c r="D4" s="276" t="s">
        <v>2</v>
      </c>
      <c r="E4" s="276"/>
      <c r="F4" s="276" t="s">
        <v>3</v>
      </c>
      <c r="G4" s="276" t="s">
        <v>4</v>
      </c>
      <c r="H4" s="216" t="s">
        <v>40</v>
      </c>
      <c r="I4" s="54"/>
      <c r="L4" s="288"/>
      <c r="M4" s="276" t="s">
        <v>0</v>
      </c>
      <c r="N4" s="276" t="s">
        <v>1</v>
      </c>
      <c r="O4" s="276" t="s">
        <v>2</v>
      </c>
      <c r="P4" s="276"/>
      <c r="Q4" s="276" t="s">
        <v>3</v>
      </c>
      <c r="R4" s="276" t="s">
        <v>4</v>
      </c>
      <c r="S4" s="21"/>
      <c r="AB4" s="17"/>
      <c r="AC4" s="17"/>
      <c r="AD4" s="17"/>
      <c r="AE4" s="17"/>
      <c r="AF4" s="17"/>
      <c r="AG4" s="17"/>
    </row>
    <row r="5" spans="1:33" ht="23.25" customHeight="1" x14ac:dyDescent="0.25">
      <c r="A5" s="288"/>
      <c r="B5" s="276"/>
      <c r="C5" s="276"/>
      <c r="D5" s="134" t="s">
        <v>5</v>
      </c>
      <c r="E5" s="134" t="s">
        <v>6</v>
      </c>
      <c r="F5" s="276"/>
      <c r="G5" s="276"/>
      <c r="H5" s="217"/>
      <c r="I5" s="6"/>
      <c r="L5" s="288"/>
      <c r="M5" s="276"/>
      <c r="N5" s="276"/>
      <c r="O5" s="134" t="s">
        <v>5</v>
      </c>
      <c r="P5" s="134" t="s">
        <v>6</v>
      </c>
      <c r="Q5" s="276"/>
      <c r="R5" s="276"/>
      <c r="S5" s="21"/>
      <c r="AB5" s="17"/>
      <c r="AC5" s="17"/>
      <c r="AD5" s="17"/>
      <c r="AE5" s="17"/>
      <c r="AF5" s="17"/>
      <c r="AG5" s="17"/>
    </row>
    <row r="6" spans="1:33" ht="15" customHeight="1" x14ac:dyDescent="0.25">
      <c r="A6" s="12" t="s">
        <v>7</v>
      </c>
      <c r="B6" s="15">
        <v>1710002</v>
      </c>
      <c r="C6" s="15">
        <v>1242053</v>
      </c>
      <c r="D6" s="15">
        <v>110949</v>
      </c>
      <c r="E6" s="15">
        <v>357001</v>
      </c>
      <c r="F6" s="15">
        <v>203071</v>
      </c>
      <c r="G6" s="15">
        <v>987289</v>
      </c>
      <c r="H6" s="15">
        <v>2900362</v>
      </c>
      <c r="I6" s="55"/>
      <c r="L6" s="12" t="s">
        <v>7</v>
      </c>
      <c r="M6" s="2">
        <v>58.96</v>
      </c>
      <c r="N6" s="2">
        <v>42.82</v>
      </c>
      <c r="O6" s="2">
        <v>3.83</v>
      </c>
      <c r="P6" s="2">
        <v>12.31</v>
      </c>
      <c r="Q6" s="2">
        <v>7</v>
      </c>
      <c r="R6" s="2">
        <v>34.04</v>
      </c>
      <c r="S6" s="56">
        <f>O6+P6</f>
        <v>16.14</v>
      </c>
      <c r="T6" s="158">
        <f>S6/M6</f>
        <v>0.2737449118046133</v>
      </c>
      <c r="U6" s="158">
        <f>N6/M6</f>
        <v>0.72625508819538664</v>
      </c>
      <c r="AB6" s="17"/>
      <c r="AC6" s="17"/>
      <c r="AD6" s="17"/>
      <c r="AE6" s="17"/>
      <c r="AF6" s="17"/>
      <c r="AG6" s="17"/>
    </row>
    <row r="7" spans="1:33" ht="15" customHeight="1" x14ac:dyDescent="0.25">
      <c r="A7" s="21"/>
      <c r="AB7" s="17"/>
      <c r="AC7" s="17"/>
      <c r="AD7" s="17"/>
      <c r="AE7" s="17"/>
      <c r="AF7" s="17"/>
      <c r="AG7" s="17"/>
    </row>
    <row r="8" spans="1:33" ht="15" customHeight="1" x14ac:dyDescent="0.25">
      <c r="A8" s="21"/>
      <c r="AB8" s="17"/>
      <c r="AC8" s="17"/>
      <c r="AD8" s="17"/>
      <c r="AE8" s="17"/>
      <c r="AF8" s="17"/>
      <c r="AG8" s="17"/>
    </row>
    <row r="9" spans="1:33" ht="15" customHeight="1" x14ac:dyDescent="0.25">
      <c r="A9" s="289" t="s">
        <v>111</v>
      </c>
      <c r="B9" s="290"/>
      <c r="C9" s="290"/>
      <c r="D9" s="290"/>
      <c r="E9" s="290"/>
      <c r="F9" s="290"/>
      <c r="G9" s="290"/>
      <c r="H9" s="290"/>
      <c r="L9" s="289" t="s">
        <v>111</v>
      </c>
      <c r="M9" s="290"/>
      <c r="N9" s="290"/>
      <c r="O9" s="290"/>
      <c r="P9" s="290"/>
      <c r="Q9" s="290"/>
      <c r="R9" s="290"/>
      <c r="AB9" s="17"/>
      <c r="AC9" s="17"/>
      <c r="AD9" s="17"/>
      <c r="AE9" s="17"/>
      <c r="AF9" s="17"/>
      <c r="AG9" s="17"/>
    </row>
    <row r="10" spans="1:33" ht="24.75" customHeight="1" x14ac:dyDescent="0.25">
      <c r="A10" s="288"/>
      <c r="B10" s="276" t="s">
        <v>0</v>
      </c>
      <c r="C10" s="276" t="s">
        <v>1</v>
      </c>
      <c r="D10" s="276" t="s">
        <v>2</v>
      </c>
      <c r="E10" s="276"/>
      <c r="F10" s="276" t="s">
        <v>3</v>
      </c>
      <c r="G10" s="276" t="s">
        <v>4</v>
      </c>
      <c r="H10" s="216" t="s">
        <v>40</v>
      </c>
      <c r="L10" s="288"/>
      <c r="M10" s="276" t="s">
        <v>0</v>
      </c>
      <c r="N10" s="276" t="s">
        <v>1</v>
      </c>
      <c r="O10" s="276" t="s">
        <v>2</v>
      </c>
      <c r="P10" s="276"/>
      <c r="Q10" s="276" t="s">
        <v>3</v>
      </c>
      <c r="R10" s="276" t="s">
        <v>4</v>
      </c>
      <c r="AB10" s="17"/>
      <c r="AC10" s="17"/>
      <c r="AD10" s="17"/>
      <c r="AE10" s="17"/>
      <c r="AF10" s="17"/>
      <c r="AG10" s="17"/>
    </row>
    <row r="11" spans="1:33" ht="24.75" customHeight="1" x14ac:dyDescent="0.25">
      <c r="A11" s="288"/>
      <c r="B11" s="276"/>
      <c r="C11" s="276"/>
      <c r="D11" s="134" t="s">
        <v>5</v>
      </c>
      <c r="E11" s="134" t="s">
        <v>6</v>
      </c>
      <c r="F11" s="276"/>
      <c r="G11" s="276"/>
      <c r="H11" s="217"/>
      <c r="L11" s="288"/>
      <c r="M11" s="276"/>
      <c r="N11" s="276"/>
      <c r="O11" s="134" t="s">
        <v>5</v>
      </c>
      <c r="P11" s="134" t="s">
        <v>6</v>
      </c>
      <c r="Q11" s="276"/>
      <c r="R11" s="276"/>
      <c r="AB11" s="17"/>
      <c r="AC11" s="17"/>
      <c r="AD11" s="17"/>
      <c r="AE11" s="17"/>
      <c r="AF11" s="17"/>
      <c r="AG11" s="17"/>
    </row>
    <row r="12" spans="1:33" x14ac:dyDescent="0.25">
      <c r="A12" s="12" t="s">
        <v>7</v>
      </c>
      <c r="B12" s="15">
        <v>1539914</v>
      </c>
      <c r="C12" s="15">
        <v>1180126</v>
      </c>
      <c r="D12" s="15">
        <v>88252.71</v>
      </c>
      <c r="E12" s="15">
        <v>271535.7</v>
      </c>
      <c r="F12" s="15">
        <v>411446.6</v>
      </c>
      <c r="G12" s="15">
        <v>960537.2</v>
      </c>
      <c r="H12" s="15">
        <v>2911898</v>
      </c>
      <c r="L12" s="12" t="s">
        <v>7</v>
      </c>
      <c r="M12" s="2">
        <f>B12/$H12*100</f>
        <v>52.883514463762126</v>
      </c>
      <c r="N12" s="2">
        <f t="shared" ref="N12" si="0">C12/$H12*100</f>
        <v>40.527724528812485</v>
      </c>
      <c r="O12" s="2">
        <f t="shared" ref="O12" si="1">D12/$H12*100</f>
        <v>3.030762409947052</v>
      </c>
      <c r="P12" s="2">
        <f t="shared" ref="P12" si="2">E12/$H12*100</f>
        <v>9.3250416051661151</v>
      </c>
      <c r="Q12" s="2">
        <f t="shared" ref="Q12" si="3">F12/$H12*100</f>
        <v>14.129842460141118</v>
      </c>
      <c r="R12" s="2">
        <f t="shared" ref="R12" si="4">G12/$H12*100</f>
        <v>32.98663620772431</v>
      </c>
      <c r="S12" s="18">
        <f>O12+P12</f>
        <v>12.355804015113167</v>
      </c>
      <c r="T12" s="160">
        <f>S12/M12</f>
        <v>0.23364188519618628</v>
      </c>
      <c r="U12" s="158">
        <f>N12/M12</f>
        <v>0.76635838105244847</v>
      </c>
      <c r="AB12" s="17"/>
      <c r="AC12" s="17"/>
      <c r="AD12" s="17"/>
      <c r="AE12" s="17"/>
      <c r="AF12" s="17"/>
      <c r="AG12" s="17"/>
    </row>
    <row r="13" spans="1:33" x14ac:dyDescent="0.25">
      <c r="A13" s="14"/>
      <c r="B13" s="13"/>
      <c r="C13" s="13"/>
      <c r="D13" s="13"/>
      <c r="E13" s="13"/>
      <c r="F13" s="13"/>
      <c r="G13" s="13"/>
      <c r="H13" s="13"/>
      <c r="L13" s="14"/>
      <c r="M13" s="3"/>
      <c r="N13" s="3"/>
      <c r="O13" s="3"/>
      <c r="P13" s="3"/>
      <c r="Q13" s="3"/>
      <c r="R13" s="3"/>
      <c r="S13" s="18"/>
      <c r="AB13" s="17"/>
      <c r="AC13" s="17"/>
      <c r="AD13" s="17"/>
      <c r="AE13" s="17"/>
      <c r="AF13" s="17"/>
      <c r="AG13" s="17"/>
    </row>
    <row r="14" spans="1:33" ht="15" customHeight="1" x14ac:dyDescent="0.25">
      <c r="I14" s="54"/>
      <c r="AB14" s="17"/>
      <c r="AC14" s="17"/>
      <c r="AD14" s="17"/>
      <c r="AE14" s="17"/>
      <c r="AF14" s="17"/>
      <c r="AG14" s="17"/>
    </row>
    <row r="15" spans="1:33" ht="15" customHeight="1" x14ac:dyDescent="0.25">
      <c r="A15" s="283" t="s">
        <v>113</v>
      </c>
      <c r="B15" s="283"/>
      <c r="C15" s="283"/>
      <c r="D15" s="283"/>
      <c r="E15" s="283"/>
      <c r="F15" s="283"/>
      <c r="G15" s="283"/>
      <c r="H15" s="283"/>
      <c r="I15" s="54"/>
      <c r="L15" s="283" t="s">
        <v>113</v>
      </c>
      <c r="M15" s="291"/>
      <c r="N15" s="291"/>
      <c r="O15" s="291"/>
      <c r="P15" s="291"/>
      <c r="Q15" s="291"/>
      <c r="R15" s="291"/>
      <c r="S15" s="21"/>
      <c r="AB15" s="17"/>
      <c r="AC15" s="17"/>
      <c r="AD15" s="17"/>
      <c r="AE15" s="17"/>
      <c r="AF15" s="17"/>
      <c r="AG15" s="17"/>
    </row>
    <row r="16" spans="1:33" ht="24.75" customHeight="1" x14ac:dyDescent="0.25">
      <c r="A16" s="288"/>
      <c r="B16" s="276" t="s">
        <v>0</v>
      </c>
      <c r="C16" s="276" t="s">
        <v>1</v>
      </c>
      <c r="D16" s="276" t="s">
        <v>2</v>
      </c>
      <c r="E16" s="276"/>
      <c r="F16" s="276" t="s">
        <v>3</v>
      </c>
      <c r="G16" s="276" t="s">
        <v>4</v>
      </c>
      <c r="H16" s="216" t="s">
        <v>40</v>
      </c>
      <c r="I16" s="54"/>
      <c r="L16" s="288"/>
      <c r="M16" s="276" t="s">
        <v>0</v>
      </c>
      <c r="N16" s="276" t="s">
        <v>1</v>
      </c>
      <c r="O16" s="276" t="s">
        <v>2</v>
      </c>
      <c r="P16" s="276"/>
      <c r="Q16" s="276" t="s">
        <v>3</v>
      </c>
      <c r="R16" s="276" t="s">
        <v>4</v>
      </c>
      <c r="S16" s="21"/>
      <c r="AB16" s="17"/>
      <c r="AC16" s="17"/>
      <c r="AD16" s="17"/>
      <c r="AE16" s="17"/>
      <c r="AF16" s="17"/>
      <c r="AG16" s="17"/>
    </row>
    <row r="17" spans="1:33" ht="23.25" customHeight="1" x14ac:dyDescent="0.25">
      <c r="A17" s="288"/>
      <c r="B17" s="276"/>
      <c r="C17" s="276"/>
      <c r="D17" s="16" t="s">
        <v>5</v>
      </c>
      <c r="E17" s="16" t="s">
        <v>6</v>
      </c>
      <c r="F17" s="276"/>
      <c r="G17" s="276"/>
      <c r="H17" s="217"/>
      <c r="I17" s="6"/>
      <c r="L17" s="288"/>
      <c r="M17" s="276"/>
      <c r="N17" s="276"/>
      <c r="O17" s="16" t="s">
        <v>5</v>
      </c>
      <c r="P17" s="16" t="s">
        <v>6</v>
      </c>
      <c r="Q17" s="276"/>
      <c r="R17" s="276"/>
      <c r="S17" s="21"/>
      <c r="AB17" s="17"/>
      <c r="AC17" s="17"/>
      <c r="AD17" s="17"/>
      <c r="AE17" s="17"/>
      <c r="AF17" s="17"/>
      <c r="AG17" s="17"/>
    </row>
    <row r="18" spans="1:33" x14ac:dyDescent="0.25">
      <c r="A18" s="12" t="s">
        <v>26</v>
      </c>
      <c r="B18" s="15">
        <v>849868</v>
      </c>
      <c r="C18" s="15">
        <v>725374</v>
      </c>
      <c r="D18" s="15">
        <v>22622</v>
      </c>
      <c r="E18" s="15">
        <v>101872</v>
      </c>
      <c r="F18" s="15">
        <v>11544</v>
      </c>
      <c r="G18" s="15">
        <v>238280</v>
      </c>
      <c r="H18" s="15">
        <v>1099692</v>
      </c>
      <c r="I18" s="55"/>
      <c r="J18" s="13"/>
      <c r="L18" s="12" t="s">
        <v>26</v>
      </c>
      <c r="M18" s="2">
        <v>77.28</v>
      </c>
      <c r="N18" s="2">
        <v>65.959999999999994</v>
      </c>
      <c r="O18" s="2">
        <v>2.06</v>
      </c>
      <c r="P18" s="2">
        <v>9.26</v>
      </c>
      <c r="Q18" s="2">
        <v>1.05</v>
      </c>
      <c r="R18" s="2">
        <v>21.67</v>
      </c>
      <c r="S18" s="56">
        <f>O18+P18</f>
        <v>11.32</v>
      </c>
      <c r="T18" s="158">
        <f>S18/M18</f>
        <v>0.14648033126293997</v>
      </c>
      <c r="AB18" s="17"/>
      <c r="AC18" s="17"/>
      <c r="AD18" s="17"/>
      <c r="AE18" s="17"/>
      <c r="AF18" s="17"/>
      <c r="AG18" s="17"/>
    </row>
    <row r="19" spans="1:33" x14ac:dyDescent="0.25">
      <c r="A19" s="12" t="s">
        <v>27</v>
      </c>
      <c r="B19" s="15">
        <v>45287</v>
      </c>
      <c r="C19" s="15">
        <v>38548</v>
      </c>
      <c r="D19" s="15">
        <v>3905</v>
      </c>
      <c r="E19" s="15">
        <v>2833</v>
      </c>
      <c r="F19" s="15">
        <v>7031</v>
      </c>
      <c r="G19" s="15">
        <v>137245</v>
      </c>
      <c r="H19" s="15">
        <v>189563</v>
      </c>
      <c r="I19" s="55"/>
      <c r="J19" s="13"/>
      <c r="L19" s="12" t="s">
        <v>27</v>
      </c>
      <c r="M19" s="159">
        <v>23.89</v>
      </c>
      <c r="N19" s="2">
        <v>20.34</v>
      </c>
      <c r="O19" s="2">
        <v>2.06</v>
      </c>
      <c r="P19" s="2">
        <v>1.49</v>
      </c>
      <c r="Q19" s="2">
        <v>3.71</v>
      </c>
      <c r="R19" s="2">
        <v>72.400000000000006</v>
      </c>
      <c r="S19" s="56">
        <f>O19+P19</f>
        <v>3.55</v>
      </c>
      <c r="AB19" s="17"/>
      <c r="AC19" s="17"/>
      <c r="AD19" s="17"/>
      <c r="AE19" s="17"/>
      <c r="AF19" s="17"/>
      <c r="AG19" s="17"/>
    </row>
    <row r="20" spans="1:33" x14ac:dyDescent="0.25">
      <c r="A20" s="12" t="s">
        <v>8</v>
      </c>
      <c r="B20" s="15">
        <v>814731</v>
      </c>
      <c r="C20" s="15">
        <v>478092</v>
      </c>
      <c r="D20" s="15">
        <v>84378</v>
      </c>
      <c r="E20" s="15">
        <v>252261</v>
      </c>
      <c r="F20" s="15">
        <v>184484</v>
      </c>
      <c r="G20" s="15">
        <v>610044</v>
      </c>
      <c r="H20" s="15">
        <v>1609259</v>
      </c>
      <c r="I20" s="57"/>
      <c r="J20" s="13"/>
      <c r="L20" s="12" t="s">
        <v>8</v>
      </c>
      <c r="M20" s="2">
        <v>50.63</v>
      </c>
      <c r="N20" s="2">
        <v>29.71</v>
      </c>
      <c r="O20" s="2">
        <v>5.24</v>
      </c>
      <c r="P20" s="2">
        <v>15.68</v>
      </c>
      <c r="Q20" s="2">
        <v>11.46</v>
      </c>
      <c r="R20" s="2">
        <v>37.909999999999997</v>
      </c>
      <c r="S20" s="56">
        <f>O20+P20</f>
        <v>20.92</v>
      </c>
      <c r="T20" s="158">
        <f>S20/M20</f>
        <v>0.4131937586411219</v>
      </c>
      <c r="AB20" s="17"/>
      <c r="AC20" s="17"/>
      <c r="AD20" s="17"/>
      <c r="AE20" s="17"/>
      <c r="AF20" s="17"/>
      <c r="AG20" s="17"/>
    </row>
    <row r="21" spans="1:33" x14ac:dyDescent="0.25">
      <c r="A21" s="21"/>
      <c r="B21" s="21"/>
      <c r="C21" s="21"/>
      <c r="D21" s="21"/>
      <c r="E21" s="21"/>
      <c r="F21" s="21"/>
      <c r="G21" s="21"/>
      <c r="H21" s="53"/>
      <c r="I21" s="57"/>
      <c r="J21" s="58"/>
      <c r="AB21" s="17"/>
      <c r="AC21" s="17"/>
      <c r="AD21" s="17"/>
      <c r="AE21" s="17"/>
      <c r="AF21" s="17"/>
      <c r="AG21" s="17"/>
    </row>
    <row r="22" spans="1:33" x14ac:dyDescent="0.25">
      <c r="I22" s="54"/>
      <c r="AB22" s="17"/>
      <c r="AC22" s="17"/>
      <c r="AD22" s="17"/>
      <c r="AE22" s="17"/>
      <c r="AF22" s="17"/>
      <c r="AG22" s="17"/>
    </row>
    <row r="23" spans="1:33" ht="15" customHeight="1" x14ac:dyDescent="0.25">
      <c r="A23" s="289" t="s">
        <v>114</v>
      </c>
      <c r="B23" s="290"/>
      <c r="C23" s="290"/>
      <c r="D23" s="290"/>
      <c r="E23" s="290"/>
      <c r="F23" s="290"/>
      <c r="G23" s="290"/>
      <c r="H23" s="290"/>
      <c r="L23" s="289" t="s">
        <v>114</v>
      </c>
      <c r="M23" s="290"/>
      <c r="N23" s="290"/>
      <c r="O23" s="290"/>
      <c r="P23" s="290"/>
      <c r="Q23" s="290"/>
      <c r="R23" s="290"/>
      <c r="AB23" s="17"/>
      <c r="AC23" s="17"/>
      <c r="AD23" s="17"/>
      <c r="AE23" s="17"/>
      <c r="AF23" s="17"/>
      <c r="AG23" s="17"/>
    </row>
    <row r="24" spans="1:33" ht="24.75" customHeight="1" x14ac:dyDescent="0.25">
      <c r="A24" s="288"/>
      <c r="B24" s="276" t="s">
        <v>0</v>
      </c>
      <c r="C24" s="276" t="s">
        <v>1</v>
      </c>
      <c r="D24" s="276" t="s">
        <v>2</v>
      </c>
      <c r="E24" s="276"/>
      <c r="F24" s="276" t="s">
        <v>3</v>
      </c>
      <c r="G24" s="276" t="s">
        <v>4</v>
      </c>
      <c r="H24" s="216" t="s">
        <v>40</v>
      </c>
      <c r="L24" s="288"/>
      <c r="M24" s="276" t="s">
        <v>0</v>
      </c>
      <c r="N24" s="276" t="s">
        <v>1</v>
      </c>
      <c r="O24" s="276" t="s">
        <v>2</v>
      </c>
      <c r="P24" s="276"/>
      <c r="Q24" s="276" t="s">
        <v>3</v>
      </c>
      <c r="R24" s="276" t="s">
        <v>4</v>
      </c>
      <c r="AB24" s="17"/>
      <c r="AC24" s="17"/>
      <c r="AD24" s="17"/>
      <c r="AE24" s="17"/>
      <c r="AF24" s="17"/>
      <c r="AG24" s="17"/>
    </row>
    <row r="25" spans="1:33" ht="24.75" customHeight="1" x14ac:dyDescent="0.25">
      <c r="A25" s="288"/>
      <c r="B25" s="276"/>
      <c r="C25" s="276"/>
      <c r="D25" s="16" t="s">
        <v>5</v>
      </c>
      <c r="E25" s="16" t="s">
        <v>6</v>
      </c>
      <c r="F25" s="276"/>
      <c r="G25" s="276"/>
      <c r="H25" s="217"/>
      <c r="L25" s="288"/>
      <c r="M25" s="276"/>
      <c r="N25" s="276"/>
      <c r="O25" s="16" t="s">
        <v>5</v>
      </c>
      <c r="P25" s="16" t="s">
        <v>6</v>
      </c>
      <c r="Q25" s="276"/>
      <c r="R25" s="276"/>
      <c r="AB25" s="17"/>
      <c r="AC25" s="17"/>
      <c r="AD25" s="17"/>
      <c r="AE25" s="17"/>
      <c r="AF25" s="17"/>
      <c r="AG25" s="17"/>
    </row>
    <row r="26" spans="1:33" x14ac:dyDescent="0.25">
      <c r="A26" s="12" t="s">
        <v>26</v>
      </c>
      <c r="B26" s="15">
        <v>837226.1</v>
      </c>
      <c r="C26" s="15">
        <v>722091</v>
      </c>
      <c r="D26" s="15">
        <v>21161.45</v>
      </c>
      <c r="E26" s="15">
        <v>93973.63</v>
      </c>
      <c r="F26" s="15">
        <v>39664.54</v>
      </c>
      <c r="G26" s="15">
        <v>259204.4</v>
      </c>
      <c r="H26" s="15">
        <v>1136095</v>
      </c>
      <c r="L26" s="12" t="s">
        <v>26</v>
      </c>
      <c r="M26" s="2">
        <f t="shared" ref="M26:M28" si="5">B26/$H26*100</f>
        <v>73.693317900351644</v>
      </c>
      <c r="N26" s="2">
        <f t="shared" ref="N26:R28" si="6">C26/$H26*100</f>
        <v>63.559033355485241</v>
      </c>
      <c r="O26" s="2">
        <f t="shared" si="6"/>
        <v>1.8626479299706451</v>
      </c>
      <c r="P26" s="2">
        <f t="shared" si="6"/>
        <v>8.2716348544795988</v>
      </c>
      <c r="Q26" s="2">
        <f t="shared" si="6"/>
        <v>3.4913048644699609</v>
      </c>
      <c r="R26" s="2">
        <f t="shared" si="6"/>
        <v>22.815380756010718</v>
      </c>
      <c r="S26" s="19">
        <f>M18-M26</f>
        <v>3.5866820996483568</v>
      </c>
      <c r="AB26" s="17"/>
      <c r="AC26" s="17"/>
      <c r="AD26" s="17"/>
      <c r="AE26" s="17"/>
      <c r="AF26" s="17"/>
      <c r="AG26" s="17"/>
    </row>
    <row r="27" spans="1:33" x14ac:dyDescent="0.25">
      <c r="A27" s="12" t="s">
        <v>27</v>
      </c>
      <c r="B27" s="15">
        <v>39425.19</v>
      </c>
      <c r="C27" s="15">
        <v>33905</v>
      </c>
      <c r="D27" s="15">
        <v>3340.038</v>
      </c>
      <c r="E27" s="15">
        <v>2180.1509999999998</v>
      </c>
      <c r="F27" s="15">
        <v>16475.88</v>
      </c>
      <c r="G27" s="15">
        <v>144653.9</v>
      </c>
      <c r="H27" s="15">
        <v>200555</v>
      </c>
      <c r="L27" s="12" t="s">
        <v>27</v>
      </c>
      <c r="M27" s="2">
        <f t="shared" si="5"/>
        <v>19.658043928099524</v>
      </c>
      <c r="N27" s="2">
        <f t="shared" si="6"/>
        <v>16.905586996085862</v>
      </c>
      <c r="O27" s="2">
        <f t="shared" si="6"/>
        <v>1.6653975218767918</v>
      </c>
      <c r="P27" s="2">
        <f t="shared" si="6"/>
        <v>1.0870589115205305</v>
      </c>
      <c r="Q27" s="2">
        <f t="shared" si="6"/>
        <v>8.2151429782353969</v>
      </c>
      <c r="R27" s="2">
        <f t="shared" si="6"/>
        <v>72.12679813517488</v>
      </c>
      <c r="S27" s="19">
        <f t="shared" ref="S27:S28" si="7">M19-M27</f>
        <v>4.231956071900477</v>
      </c>
      <c r="AB27" s="17"/>
      <c r="AC27" s="17"/>
      <c r="AD27" s="17"/>
      <c r="AE27" s="17"/>
      <c r="AF27" s="17"/>
      <c r="AG27" s="17"/>
    </row>
    <row r="28" spans="1:33" x14ac:dyDescent="0.25">
      <c r="A28" s="12" t="s">
        <v>8</v>
      </c>
      <c r="B28" s="15">
        <v>663048.1</v>
      </c>
      <c r="C28" s="15">
        <v>424071</v>
      </c>
      <c r="D28" s="15">
        <v>63647.65</v>
      </c>
      <c r="E28" s="15">
        <v>175329.4</v>
      </c>
      <c r="F28" s="15">
        <v>355168.6</v>
      </c>
      <c r="G28" s="15">
        <v>553975.9</v>
      </c>
      <c r="H28" s="15">
        <v>1572193</v>
      </c>
      <c r="L28" s="12" t="s">
        <v>8</v>
      </c>
      <c r="M28" s="2">
        <f t="shared" si="5"/>
        <v>42.173454531345705</v>
      </c>
      <c r="N28" s="2">
        <f t="shared" si="6"/>
        <v>26.973215120535453</v>
      </c>
      <c r="O28" s="2">
        <f t="shared" si="6"/>
        <v>4.0483356687124292</v>
      </c>
      <c r="P28" s="2">
        <f t="shared" si="6"/>
        <v>11.151900561826697</v>
      </c>
      <c r="Q28" s="2">
        <f t="shared" si="6"/>
        <v>22.590648857996438</v>
      </c>
      <c r="R28" s="2">
        <f t="shared" si="6"/>
        <v>35.235871168488856</v>
      </c>
      <c r="S28" s="19">
        <f t="shared" si="7"/>
        <v>8.4565454686542978</v>
      </c>
      <c r="T28" s="18">
        <f>O28+P28</f>
        <v>15.200236230539126</v>
      </c>
      <c r="U28" s="17">
        <f>T28/M28</f>
        <v>0.36042189096085187</v>
      </c>
      <c r="AB28" s="17"/>
      <c r="AC28" s="17"/>
      <c r="AD28" s="17"/>
      <c r="AE28" s="17"/>
      <c r="AF28" s="17"/>
      <c r="AG28" s="17"/>
    </row>
    <row r="29" spans="1:33" ht="15" customHeight="1" x14ac:dyDescent="0.25">
      <c r="H29" s="58"/>
      <c r="AB29" s="17"/>
      <c r="AC29" s="17"/>
      <c r="AD29" s="17"/>
      <c r="AE29" s="17"/>
      <c r="AF29" s="17"/>
      <c r="AG29" s="17"/>
    </row>
    <row r="30" spans="1:33" x14ac:dyDescent="0.25">
      <c r="A30" s="21"/>
      <c r="B30" s="21"/>
      <c r="C30" s="21"/>
      <c r="D30" s="21"/>
      <c r="E30" s="21"/>
      <c r="F30" s="21"/>
      <c r="G30" s="21"/>
      <c r="H30" s="21"/>
      <c r="I30" s="54"/>
      <c r="AB30" s="17"/>
      <c r="AC30" s="17"/>
      <c r="AD30" s="17"/>
      <c r="AE30" s="17"/>
      <c r="AF30" s="17"/>
      <c r="AG30" s="17"/>
    </row>
    <row r="31" spans="1:33" x14ac:dyDescent="0.25">
      <c r="AB31" s="17"/>
      <c r="AC31" s="17"/>
      <c r="AD31" s="17"/>
      <c r="AE31" s="17"/>
      <c r="AF31" s="17"/>
      <c r="AG31" s="17"/>
    </row>
    <row r="32" spans="1:33" ht="15" customHeight="1" x14ac:dyDescent="0.25">
      <c r="A32" s="283" t="s">
        <v>115</v>
      </c>
      <c r="B32" s="283"/>
      <c r="C32" s="283"/>
      <c r="D32" s="283"/>
      <c r="E32" s="283"/>
      <c r="F32" s="283"/>
      <c r="G32" s="283"/>
      <c r="H32" s="283"/>
      <c r="I32" s="54"/>
      <c r="L32" s="286" t="s">
        <v>115</v>
      </c>
      <c r="M32" s="287"/>
      <c r="N32" s="287"/>
      <c r="O32" s="287"/>
      <c r="P32" s="287"/>
      <c r="Q32" s="287"/>
      <c r="R32" s="287"/>
      <c r="S32" s="21"/>
      <c r="AB32" s="17"/>
      <c r="AC32" s="17"/>
      <c r="AD32" s="17"/>
      <c r="AE32" s="17"/>
      <c r="AF32" s="17"/>
      <c r="AG32" s="17"/>
    </row>
    <row r="33" spans="1:33" ht="21" customHeight="1" x14ac:dyDescent="0.25">
      <c r="A33" s="288"/>
      <c r="B33" s="276" t="s">
        <v>0</v>
      </c>
      <c r="C33" s="276" t="s">
        <v>1</v>
      </c>
      <c r="D33" s="276" t="s">
        <v>2</v>
      </c>
      <c r="E33" s="276"/>
      <c r="F33" s="276" t="s">
        <v>3</v>
      </c>
      <c r="G33" s="276" t="s">
        <v>4</v>
      </c>
      <c r="H33" s="216" t="s">
        <v>40</v>
      </c>
      <c r="I33" s="54"/>
      <c r="L33" s="288"/>
      <c r="M33" s="276" t="s">
        <v>0</v>
      </c>
      <c r="N33" s="276" t="s">
        <v>1</v>
      </c>
      <c r="O33" s="276" t="s">
        <v>2</v>
      </c>
      <c r="P33" s="276"/>
      <c r="Q33" s="276" t="s">
        <v>3</v>
      </c>
      <c r="R33" s="276" t="s">
        <v>4</v>
      </c>
      <c r="S33" s="21"/>
      <c r="AB33" s="17"/>
      <c r="AC33" s="17"/>
      <c r="AD33" s="17"/>
      <c r="AE33" s="17"/>
      <c r="AF33" s="17"/>
      <c r="AG33" s="17"/>
    </row>
    <row r="34" spans="1:33" x14ac:dyDescent="0.25">
      <c r="A34" s="288"/>
      <c r="B34" s="276"/>
      <c r="C34" s="276"/>
      <c r="D34" s="16" t="s">
        <v>5</v>
      </c>
      <c r="E34" s="16" t="s">
        <v>6</v>
      </c>
      <c r="F34" s="276"/>
      <c r="G34" s="276"/>
      <c r="H34" s="217"/>
      <c r="I34" s="54"/>
      <c r="L34" s="288"/>
      <c r="M34" s="276"/>
      <c r="N34" s="276"/>
      <c r="O34" s="16" t="s">
        <v>5</v>
      </c>
      <c r="P34" s="16" t="s">
        <v>6</v>
      </c>
      <c r="Q34" s="276"/>
      <c r="R34" s="276"/>
      <c r="S34" s="21"/>
      <c r="AB34" s="17"/>
      <c r="AC34" s="17"/>
      <c r="AD34" s="17"/>
      <c r="AE34" s="17"/>
      <c r="AF34" s="17"/>
      <c r="AG34" s="17"/>
    </row>
    <row r="35" spans="1:33" x14ac:dyDescent="0.25">
      <c r="A35" s="12" t="s">
        <v>18</v>
      </c>
      <c r="B35" s="15">
        <v>1382414</v>
      </c>
      <c r="C35" s="15">
        <v>982114</v>
      </c>
      <c r="D35" s="15">
        <v>89339</v>
      </c>
      <c r="E35" s="15">
        <v>310961</v>
      </c>
      <c r="F35" s="15">
        <v>154568</v>
      </c>
      <c r="G35" s="15">
        <v>581398</v>
      </c>
      <c r="H35" s="15">
        <v>2118381</v>
      </c>
      <c r="I35" s="54"/>
      <c r="L35" s="12" t="s">
        <v>18</v>
      </c>
      <c r="M35" s="2">
        <v>65.260000000000005</v>
      </c>
      <c r="N35" s="2">
        <v>46.36</v>
      </c>
      <c r="O35" s="2">
        <v>4.22</v>
      </c>
      <c r="P35" s="2">
        <v>14.68</v>
      </c>
      <c r="Q35" s="2">
        <v>7.3</v>
      </c>
      <c r="R35" s="2">
        <v>27.45</v>
      </c>
      <c r="S35" s="56"/>
      <c r="AB35" s="17"/>
      <c r="AC35" s="17"/>
      <c r="AD35" s="17"/>
      <c r="AE35" s="17"/>
      <c r="AF35" s="17"/>
      <c r="AG35" s="17"/>
    </row>
    <row r="36" spans="1:33" x14ac:dyDescent="0.25">
      <c r="A36" s="12" t="s">
        <v>33</v>
      </c>
      <c r="B36" s="15">
        <v>79854</v>
      </c>
      <c r="C36" s="15">
        <v>59864</v>
      </c>
      <c r="D36" s="15">
        <v>6871</v>
      </c>
      <c r="E36" s="15">
        <v>13119</v>
      </c>
      <c r="F36" s="15">
        <v>16971</v>
      </c>
      <c r="G36" s="15">
        <v>110255</v>
      </c>
      <c r="H36" s="15">
        <v>207080</v>
      </c>
      <c r="I36" s="54"/>
      <c r="L36" s="12" t="s">
        <v>33</v>
      </c>
      <c r="M36" s="2">
        <v>38.56</v>
      </c>
      <c r="N36" s="2">
        <v>28.91</v>
      </c>
      <c r="O36" s="2">
        <v>3.32</v>
      </c>
      <c r="P36" s="2">
        <v>6.34</v>
      </c>
      <c r="Q36" s="2">
        <v>8.1999999999999993</v>
      </c>
      <c r="R36" s="2">
        <v>53.24</v>
      </c>
      <c r="S36" s="56"/>
      <c r="AB36" s="17"/>
      <c r="AC36" s="17"/>
      <c r="AD36" s="17"/>
      <c r="AE36" s="17"/>
      <c r="AF36" s="17"/>
      <c r="AG36" s="17"/>
    </row>
    <row r="37" spans="1:33" x14ac:dyDescent="0.25">
      <c r="A37" s="12" t="s">
        <v>19</v>
      </c>
      <c r="B37" s="15">
        <v>246427</v>
      </c>
      <c r="C37" s="15">
        <v>198952</v>
      </c>
      <c r="D37" s="15">
        <v>14591</v>
      </c>
      <c r="E37" s="15">
        <v>32884</v>
      </c>
      <c r="F37" s="15">
        <v>31444</v>
      </c>
      <c r="G37" s="15">
        <v>291967</v>
      </c>
      <c r="H37" s="15">
        <v>569838</v>
      </c>
      <c r="L37" s="12" t="s">
        <v>19</v>
      </c>
      <c r="M37" s="2">
        <v>43.25</v>
      </c>
      <c r="N37" s="2">
        <v>34.909999999999997</v>
      </c>
      <c r="O37" s="2">
        <v>2.56</v>
      </c>
      <c r="P37" s="2">
        <v>5.77</v>
      </c>
      <c r="Q37" s="2">
        <v>5.52</v>
      </c>
      <c r="R37" s="2">
        <v>51.24</v>
      </c>
      <c r="S37" s="56"/>
      <c r="AB37" s="17"/>
      <c r="AC37" s="17"/>
      <c r="AD37" s="17"/>
      <c r="AE37" s="17"/>
      <c r="AF37" s="17"/>
      <c r="AG37" s="17"/>
    </row>
    <row r="38" spans="1:33" x14ac:dyDescent="0.25">
      <c r="A38" s="21"/>
      <c r="B38" s="21"/>
      <c r="C38" s="21"/>
      <c r="D38" s="21"/>
      <c r="E38" s="21"/>
      <c r="F38" s="21"/>
      <c r="G38" s="59"/>
      <c r="H38" s="53"/>
      <c r="AB38" s="17"/>
      <c r="AC38" s="17"/>
      <c r="AD38" s="17"/>
      <c r="AE38" s="17"/>
      <c r="AF38" s="17"/>
      <c r="AG38" s="17"/>
    </row>
    <row r="39" spans="1:33" x14ac:dyDescent="0.25">
      <c r="A39" s="21"/>
      <c r="B39" s="21"/>
      <c r="C39" s="21"/>
      <c r="D39" s="21"/>
      <c r="E39" s="21"/>
      <c r="F39" s="21"/>
      <c r="G39" s="53"/>
      <c r="H39" s="21"/>
      <c r="AB39" s="17"/>
      <c r="AC39" s="17"/>
      <c r="AD39" s="17"/>
      <c r="AE39" s="17"/>
      <c r="AF39" s="17"/>
      <c r="AG39" s="17"/>
    </row>
    <row r="40" spans="1:33" x14ac:dyDescent="0.25">
      <c r="J40" s="21"/>
      <c r="K40" s="21"/>
      <c r="AB40" s="17"/>
      <c r="AC40" s="17"/>
      <c r="AD40" s="17"/>
      <c r="AE40" s="17"/>
      <c r="AF40" s="17"/>
      <c r="AG40" s="17"/>
    </row>
    <row r="41" spans="1:33" ht="15" customHeight="1" x14ac:dyDescent="0.25">
      <c r="A41" s="283" t="s">
        <v>116</v>
      </c>
      <c r="B41" s="283"/>
      <c r="C41" s="283"/>
      <c r="D41" s="283"/>
      <c r="E41" s="283"/>
      <c r="F41" s="283"/>
      <c r="G41" s="283"/>
      <c r="H41" s="283"/>
      <c r="I41" s="54"/>
      <c r="L41" s="283" t="s">
        <v>116</v>
      </c>
      <c r="M41" s="283"/>
      <c r="N41" s="283"/>
      <c r="O41" s="283"/>
      <c r="P41" s="283"/>
      <c r="Q41" s="283"/>
      <c r="R41" s="283"/>
      <c r="AB41" s="17"/>
      <c r="AC41" s="17"/>
      <c r="AD41" s="17"/>
      <c r="AE41" s="17"/>
      <c r="AF41" s="17"/>
      <c r="AG41" s="17"/>
    </row>
    <row r="42" spans="1:33" ht="26.25" customHeight="1" x14ac:dyDescent="0.25">
      <c r="A42" s="288"/>
      <c r="B42" s="276" t="s">
        <v>0</v>
      </c>
      <c r="C42" s="276" t="s">
        <v>1</v>
      </c>
      <c r="D42" s="276" t="s">
        <v>2</v>
      </c>
      <c r="E42" s="276"/>
      <c r="F42" s="276" t="s">
        <v>3</v>
      </c>
      <c r="G42" s="276" t="s">
        <v>4</v>
      </c>
      <c r="H42" s="216" t="s">
        <v>40</v>
      </c>
      <c r="I42" s="60"/>
      <c r="L42" s="288"/>
      <c r="M42" s="276" t="s">
        <v>0</v>
      </c>
      <c r="N42" s="276" t="s">
        <v>1</v>
      </c>
      <c r="O42" s="276" t="s">
        <v>2</v>
      </c>
      <c r="P42" s="276"/>
      <c r="Q42" s="276" t="s">
        <v>3</v>
      </c>
      <c r="R42" s="276" t="s">
        <v>4</v>
      </c>
      <c r="AB42" s="17"/>
      <c r="AC42" s="17"/>
      <c r="AD42" s="17"/>
      <c r="AE42" s="17"/>
      <c r="AF42" s="17"/>
      <c r="AG42" s="17"/>
    </row>
    <row r="43" spans="1:33" x14ac:dyDescent="0.25">
      <c r="A43" s="288"/>
      <c r="B43" s="276"/>
      <c r="C43" s="276"/>
      <c r="D43" s="16" t="s">
        <v>5</v>
      </c>
      <c r="E43" s="16" t="s">
        <v>6</v>
      </c>
      <c r="F43" s="276"/>
      <c r="G43" s="276"/>
      <c r="H43" s="217"/>
      <c r="I43" s="54"/>
      <c r="L43" s="288"/>
      <c r="M43" s="276"/>
      <c r="N43" s="276"/>
      <c r="O43" s="16" t="s">
        <v>5</v>
      </c>
      <c r="P43" s="16" t="s">
        <v>6</v>
      </c>
      <c r="Q43" s="276"/>
      <c r="R43" s="276"/>
      <c r="AB43" s="17"/>
      <c r="AC43" s="17"/>
      <c r="AD43" s="17"/>
      <c r="AE43" s="17"/>
      <c r="AF43" s="17"/>
      <c r="AG43" s="17"/>
    </row>
    <row r="44" spans="1:33" x14ac:dyDescent="0.25">
      <c r="A44" s="12" t="s">
        <v>18</v>
      </c>
      <c r="B44" s="15">
        <v>1243397</v>
      </c>
      <c r="C44" s="15">
        <v>934114</v>
      </c>
      <c r="D44" s="15">
        <v>70898.16</v>
      </c>
      <c r="E44" s="15">
        <v>238385.1</v>
      </c>
      <c r="F44" s="15">
        <v>321415.3</v>
      </c>
      <c r="G44" s="15">
        <v>558582.5</v>
      </c>
      <c r="H44" s="15">
        <v>2123395</v>
      </c>
      <c r="I44" s="54"/>
      <c r="L44" s="12" t="s">
        <v>18</v>
      </c>
      <c r="M44" s="4">
        <f t="shared" ref="M44:M46" si="8">B44/$H44*100</f>
        <v>58.55702777862809</v>
      </c>
      <c r="N44" s="4">
        <f t="shared" ref="N44:R46" si="9">C44/$H44*100</f>
        <v>43.991532428022104</v>
      </c>
      <c r="O44" s="4">
        <f t="shared" si="9"/>
        <v>3.3389058559523779</v>
      </c>
      <c r="P44" s="4">
        <f t="shared" si="9"/>
        <v>11.226601739195956</v>
      </c>
      <c r="Q44" s="4">
        <f t="shared" si="9"/>
        <v>15.136858662660501</v>
      </c>
      <c r="R44" s="4">
        <f t="shared" si="9"/>
        <v>26.306104139832676</v>
      </c>
      <c r="AB44" s="17"/>
      <c r="AC44" s="17"/>
      <c r="AD44" s="17"/>
      <c r="AE44" s="17"/>
      <c r="AF44" s="17"/>
      <c r="AG44" s="17"/>
    </row>
    <row r="45" spans="1:33" x14ac:dyDescent="0.25">
      <c r="A45" s="12" t="s">
        <v>33</v>
      </c>
      <c r="B45" s="15">
        <v>70204.88</v>
      </c>
      <c r="C45" s="15">
        <v>56110</v>
      </c>
      <c r="D45" s="15">
        <v>5277.116</v>
      </c>
      <c r="E45" s="15">
        <v>8817.7669999999998</v>
      </c>
      <c r="F45" s="15">
        <v>29343.74</v>
      </c>
      <c r="G45" s="15">
        <v>109380.5</v>
      </c>
      <c r="H45" s="15">
        <v>208929.2</v>
      </c>
      <c r="L45" s="12" t="s">
        <v>33</v>
      </c>
      <c r="M45" s="4">
        <f t="shared" si="8"/>
        <v>33.602234632593245</v>
      </c>
      <c r="N45" s="4">
        <f t="shared" si="9"/>
        <v>26.85598757856728</v>
      </c>
      <c r="O45" s="4">
        <f t="shared" si="9"/>
        <v>2.5257915121486127</v>
      </c>
      <c r="P45" s="4">
        <f t="shared" si="9"/>
        <v>4.2204569777704597</v>
      </c>
      <c r="Q45" s="4">
        <f t="shared" si="9"/>
        <v>14.044824754031509</v>
      </c>
      <c r="R45" s="4">
        <f t="shared" si="9"/>
        <v>52.352902322892156</v>
      </c>
      <c r="AB45" s="17"/>
      <c r="AC45" s="17"/>
      <c r="AD45" s="17"/>
      <c r="AE45" s="17"/>
      <c r="AF45" s="17"/>
      <c r="AG45" s="17"/>
    </row>
    <row r="46" spans="1:33" x14ac:dyDescent="0.25">
      <c r="A46" s="12" t="s">
        <v>19</v>
      </c>
      <c r="B46" s="15">
        <v>225062.9</v>
      </c>
      <c r="C46" s="15">
        <v>188822</v>
      </c>
      <c r="D46" s="15">
        <v>11936.02</v>
      </c>
      <c r="E46" s="15">
        <v>24304.89</v>
      </c>
      <c r="F46" s="15">
        <v>60574.29</v>
      </c>
      <c r="G46" s="15">
        <v>288544.7</v>
      </c>
      <c r="H46" s="15">
        <v>574181.9</v>
      </c>
      <c r="L46" s="12" t="s">
        <v>19</v>
      </c>
      <c r="M46" s="4">
        <f t="shared" si="8"/>
        <v>39.197142926309589</v>
      </c>
      <c r="N46" s="4">
        <f t="shared" si="9"/>
        <v>32.885397467248616</v>
      </c>
      <c r="O46" s="4">
        <f t="shared" si="9"/>
        <v>2.0787872275319024</v>
      </c>
      <c r="P46" s="4">
        <f t="shared" si="9"/>
        <v>4.2329599731374321</v>
      </c>
      <c r="Q46" s="4">
        <f t="shared" si="9"/>
        <v>10.549669016038298</v>
      </c>
      <c r="R46" s="4">
        <f t="shared" si="9"/>
        <v>50.253186316043752</v>
      </c>
      <c r="AB46" s="17"/>
      <c r="AC46" s="17"/>
      <c r="AD46" s="17"/>
      <c r="AE46" s="17"/>
      <c r="AF46" s="17"/>
      <c r="AG46" s="17"/>
    </row>
    <row r="47" spans="1:33" x14ac:dyDescent="0.25">
      <c r="A47" s="14"/>
      <c r="B47" s="13"/>
      <c r="C47" s="13"/>
      <c r="D47" s="13"/>
      <c r="E47" s="13"/>
      <c r="F47" s="13"/>
      <c r="G47" s="13"/>
      <c r="H47" s="13"/>
      <c r="AB47" s="17"/>
      <c r="AC47" s="17"/>
      <c r="AD47" s="17"/>
      <c r="AE47" s="17"/>
      <c r="AF47" s="17"/>
      <c r="AG47" s="17"/>
    </row>
    <row r="48" spans="1:33" x14ac:dyDescent="0.25">
      <c r="A48" s="14"/>
      <c r="B48" s="13"/>
      <c r="C48" s="13"/>
      <c r="D48" s="13"/>
      <c r="E48" s="13"/>
      <c r="F48" s="13"/>
      <c r="G48" s="13"/>
      <c r="H48" s="13"/>
      <c r="AB48" s="17"/>
      <c r="AC48" s="17"/>
      <c r="AD48" s="17"/>
      <c r="AE48" s="17"/>
      <c r="AF48" s="17"/>
      <c r="AG48" s="17"/>
    </row>
    <row r="49" spans="1:33" x14ac:dyDescent="0.25">
      <c r="AB49" s="17"/>
      <c r="AC49" s="17"/>
      <c r="AD49" s="17"/>
      <c r="AE49" s="17"/>
      <c r="AF49" s="17"/>
      <c r="AG49" s="17"/>
    </row>
    <row r="50" spans="1:33" ht="15" customHeight="1" x14ac:dyDescent="0.25">
      <c r="A50" s="283" t="s">
        <v>117</v>
      </c>
      <c r="B50" s="283"/>
      <c r="C50" s="283"/>
      <c r="D50" s="283"/>
      <c r="E50" s="283"/>
      <c r="F50" s="283"/>
      <c r="G50" s="283"/>
      <c r="H50" s="283"/>
      <c r="L50" s="286" t="s">
        <v>117</v>
      </c>
      <c r="M50" s="287"/>
      <c r="N50" s="287"/>
      <c r="O50" s="287"/>
      <c r="P50" s="287"/>
      <c r="Q50" s="287"/>
      <c r="R50" s="287"/>
      <c r="AB50" s="17"/>
      <c r="AC50" s="17"/>
      <c r="AD50" s="17"/>
      <c r="AE50" s="17"/>
      <c r="AF50" s="17"/>
      <c r="AG50" s="17"/>
    </row>
    <row r="51" spans="1:33" ht="26.25" customHeight="1" x14ac:dyDescent="0.25">
      <c r="A51" s="274"/>
      <c r="B51" s="276" t="s">
        <v>0</v>
      </c>
      <c r="C51" s="276" t="s">
        <v>1</v>
      </c>
      <c r="D51" s="276" t="s">
        <v>2</v>
      </c>
      <c r="E51" s="276"/>
      <c r="F51" s="276" t="s">
        <v>3</v>
      </c>
      <c r="G51" s="276" t="s">
        <v>4</v>
      </c>
      <c r="H51" s="216" t="s">
        <v>40</v>
      </c>
      <c r="L51" s="61"/>
      <c r="M51" s="216" t="s">
        <v>0</v>
      </c>
      <c r="N51" s="216" t="s">
        <v>1</v>
      </c>
      <c r="O51" s="284" t="s">
        <v>2</v>
      </c>
      <c r="P51" s="285"/>
      <c r="Q51" s="216" t="s">
        <v>3</v>
      </c>
      <c r="R51" s="216" t="s">
        <v>4</v>
      </c>
      <c r="AB51" s="17"/>
      <c r="AC51" s="17"/>
      <c r="AD51" s="17"/>
      <c r="AE51" s="17"/>
      <c r="AF51" s="17"/>
      <c r="AG51" s="17"/>
    </row>
    <row r="52" spans="1:33" x14ac:dyDescent="0.25">
      <c r="A52" s="275"/>
      <c r="B52" s="276"/>
      <c r="C52" s="276"/>
      <c r="D52" s="16" t="s">
        <v>5</v>
      </c>
      <c r="E52" s="16" t="s">
        <v>6</v>
      </c>
      <c r="F52" s="276"/>
      <c r="G52" s="276"/>
      <c r="H52" s="217"/>
      <c r="L52" s="62"/>
      <c r="M52" s="217"/>
      <c r="N52" s="217"/>
      <c r="O52" s="16" t="s">
        <v>5</v>
      </c>
      <c r="P52" s="16" t="s">
        <v>6</v>
      </c>
      <c r="Q52" s="217"/>
      <c r="R52" s="217"/>
      <c r="AB52" s="17"/>
      <c r="AC52" s="17"/>
      <c r="AD52" s="17"/>
      <c r="AE52" s="17"/>
      <c r="AF52" s="17"/>
      <c r="AG52" s="17"/>
    </row>
    <row r="53" spans="1:33" x14ac:dyDescent="0.25">
      <c r="A53" s="12" t="s">
        <v>12</v>
      </c>
      <c r="B53" s="15">
        <v>805440</v>
      </c>
      <c r="C53" s="15">
        <v>611490</v>
      </c>
      <c r="D53" s="15">
        <v>49021</v>
      </c>
      <c r="E53" s="15">
        <v>144929</v>
      </c>
      <c r="F53" s="15">
        <v>74033</v>
      </c>
      <c r="G53" s="15">
        <v>306530</v>
      </c>
      <c r="H53" s="15">
        <v>1186003</v>
      </c>
      <c r="L53" s="12" t="s">
        <v>12</v>
      </c>
      <c r="M53" s="2">
        <v>67.91</v>
      </c>
      <c r="N53" s="2">
        <v>51.56</v>
      </c>
      <c r="O53" s="2">
        <v>4.13</v>
      </c>
      <c r="P53" s="2">
        <v>12.22</v>
      </c>
      <c r="Q53" s="2">
        <v>6.24</v>
      </c>
      <c r="R53" s="2">
        <v>25.85</v>
      </c>
      <c r="S53" s="18"/>
      <c r="AB53" s="17"/>
      <c r="AC53" s="17"/>
      <c r="AD53" s="17"/>
      <c r="AE53" s="17"/>
      <c r="AF53" s="17"/>
      <c r="AG53" s="17"/>
    </row>
    <row r="54" spans="1:33" x14ac:dyDescent="0.25">
      <c r="A54" s="12" t="s">
        <v>13</v>
      </c>
      <c r="B54" s="15">
        <v>368016</v>
      </c>
      <c r="C54" s="15">
        <v>292444</v>
      </c>
      <c r="D54" s="15">
        <v>13828</v>
      </c>
      <c r="E54" s="15">
        <v>61744</v>
      </c>
      <c r="F54" s="15">
        <v>19565</v>
      </c>
      <c r="G54" s="15">
        <v>96657</v>
      </c>
      <c r="H54" s="15">
        <v>484237</v>
      </c>
      <c r="L54" s="12" t="s">
        <v>13</v>
      </c>
      <c r="M54" s="2">
        <v>76</v>
      </c>
      <c r="N54" s="2">
        <v>60.39</v>
      </c>
      <c r="O54" s="2">
        <v>2.86</v>
      </c>
      <c r="P54" s="2">
        <v>12.75</v>
      </c>
      <c r="Q54" s="2">
        <v>4.04</v>
      </c>
      <c r="R54" s="2">
        <v>19.96</v>
      </c>
      <c r="S54" s="18"/>
      <c r="AB54" s="17"/>
      <c r="AC54" s="17"/>
      <c r="AD54" s="17"/>
      <c r="AE54" s="17"/>
      <c r="AF54" s="17"/>
      <c r="AG54" s="17"/>
    </row>
    <row r="55" spans="1:33" x14ac:dyDescent="0.25">
      <c r="A55" s="12" t="s">
        <v>14</v>
      </c>
      <c r="B55" s="15">
        <v>43485</v>
      </c>
      <c r="C55" s="15">
        <v>29671</v>
      </c>
      <c r="D55" s="15">
        <v>3011</v>
      </c>
      <c r="E55" s="15">
        <v>10803</v>
      </c>
      <c r="F55" s="15">
        <v>7996</v>
      </c>
      <c r="G55" s="15">
        <v>65074</v>
      </c>
      <c r="H55" s="15">
        <v>116556</v>
      </c>
      <c r="L55" s="12" t="s">
        <v>14</v>
      </c>
      <c r="M55" s="2">
        <v>37.31</v>
      </c>
      <c r="N55" s="2">
        <v>25.46</v>
      </c>
      <c r="O55" s="2">
        <v>2.58</v>
      </c>
      <c r="P55" s="2">
        <v>9.27</v>
      </c>
      <c r="Q55" s="2">
        <v>6.86</v>
      </c>
      <c r="R55" s="2">
        <v>55.83</v>
      </c>
      <c r="S55" s="18"/>
      <c r="AB55" s="17"/>
      <c r="AC55" s="17"/>
      <c r="AD55" s="17"/>
      <c r="AE55" s="17"/>
      <c r="AF55" s="17"/>
      <c r="AG55" s="17"/>
    </row>
    <row r="56" spans="1:33" x14ac:dyDescent="0.25">
      <c r="A56" s="12" t="s">
        <v>15</v>
      </c>
      <c r="B56" s="15">
        <v>489288</v>
      </c>
      <c r="C56" s="15">
        <v>306162</v>
      </c>
      <c r="D56" s="15">
        <v>44559</v>
      </c>
      <c r="E56" s="15">
        <v>138567</v>
      </c>
      <c r="F56" s="15">
        <v>101152</v>
      </c>
      <c r="G56" s="15">
        <v>516866</v>
      </c>
      <c r="H56" s="15">
        <v>1107306</v>
      </c>
      <c r="L56" s="12" t="s">
        <v>15</v>
      </c>
      <c r="M56" s="2">
        <v>44.19</v>
      </c>
      <c r="N56" s="2">
        <v>27.65</v>
      </c>
      <c r="O56" s="2">
        <v>4.0199999999999996</v>
      </c>
      <c r="P56" s="2">
        <v>12.51</v>
      </c>
      <c r="Q56" s="2">
        <v>9.1300000000000008</v>
      </c>
      <c r="R56" s="2">
        <v>46.68</v>
      </c>
      <c r="S56" s="18"/>
      <c r="AB56" s="17"/>
      <c r="AC56" s="17"/>
      <c r="AD56" s="17"/>
      <c r="AE56" s="17"/>
      <c r="AF56" s="17"/>
      <c r="AG56" s="17"/>
    </row>
    <row r="57" spans="1:33" x14ac:dyDescent="0.25">
      <c r="A57" s="12" t="s">
        <v>16</v>
      </c>
      <c r="B57" s="15">
        <v>1200</v>
      </c>
      <c r="C57" s="15">
        <v>729</v>
      </c>
      <c r="D57" s="15">
        <v>116</v>
      </c>
      <c r="E57" s="15">
        <v>355</v>
      </c>
      <c r="F57" s="15">
        <v>192</v>
      </c>
      <c r="G57" s="15">
        <v>1098</v>
      </c>
      <c r="H57" s="15">
        <v>2490</v>
      </c>
      <c r="L57" s="12" t="s">
        <v>16</v>
      </c>
      <c r="M57" s="2">
        <v>48.18</v>
      </c>
      <c r="N57" s="2">
        <v>29.28</v>
      </c>
      <c r="O57" s="2">
        <v>4.6500000000000004</v>
      </c>
      <c r="P57" s="2">
        <v>14.25</v>
      </c>
      <c r="Q57" s="2">
        <v>7.72</v>
      </c>
      <c r="R57" s="2">
        <v>44.1</v>
      </c>
      <c r="S57" s="18"/>
      <c r="AB57" s="17"/>
      <c r="AC57" s="17"/>
      <c r="AD57" s="17"/>
      <c r="AE57" s="17"/>
      <c r="AF57" s="17"/>
      <c r="AG57" s="17"/>
    </row>
    <row r="58" spans="1:33" x14ac:dyDescent="0.25">
      <c r="A58" s="12" t="s">
        <v>17</v>
      </c>
      <c r="B58" s="15">
        <v>2574</v>
      </c>
      <c r="C58" s="15">
        <v>1557</v>
      </c>
      <c r="D58" s="15">
        <v>413</v>
      </c>
      <c r="E58" s="15">
        <v>604</v>
      </c>
      <c r="F58" s="15">
        <v>132</v>
      </c>
      <c r="G58" s="15">
        <v>1063</v>
      </c>
      <c r="H58" s="15">
        <v>3770</v>
      </c>
      <c r="L58" s="12" t="s">
        <v>17</v>
      </c>
      <c r="M58" s="2">
        <v>68.290000000000006</v>
      </c>
      <c r="N58" s="2">
        <v>41.31</v>
      </c>
      <c r="O58" s="2">
        <v>10.97</v>
      </c>
      <c r="P58" s="2">
        <v>16.02</v>
      </c>
      <c r="Q58" s="2">
        <v>3.5</v>
      </c>
      <c r="R58" s="2">
        <v>28.21</v>
      </c>
      <c r="S58" s="18"/>
      <c r="AB58" s="17"/>
      <c r="AC58" s="17"/>
      <c r="AD58" s="17"/>
      <c r="AE58" s="17"/>
      <c r="AF58" s="17"/>
      <c r="AG58" s="17"/>
    </row>
    <row r="59" spans="1:33" x14ac:dyDescent="0.25">
      <c r="A59" s="14"/>
      <c r="B59" s="13"/>
      <c r="C59" s="13"/>
      <c r="D59" s="13"/>
      <c r="E59" s="13"/>
      <c r="F59" s="13"/>
      <c r="G59" s="13"/>
      <c r="H59" s="13"/>
      <c r="L59" s="14"/>
      <c r="M59" s="3"/>
      <c r="N59" s="3"/>
      <c r="O59" s="3"/>
      <c r="P59" s="3"/>
      <c r="Q59" s="3"/>
      <c r="R59" s="3"/>
      <c r="S59" s="18"/>
      <c r="AB59" s="17"/>
      <c r="AC59" s="17"/>
      <c r="AD59" s="17"/>
      <c r="AE59" s="17"/>
      <c r="AF59" s="17"/>
      <c r="AG59" s="17"/>
    </row>
    <row r="60" spans="1:33" x14ac:dyDescent="0.25">
      <c r="A60" s="14"/>
      <c r="B60" s="13"/>
      <c r="C60" s="13"/>
      <c r="D60" s="13"/>
      <c r="E60" s="13"/>
      <c r="F60" s="13"/>
      <c r="G60" s="13"/>
      <c r="H60" s="13"/>
      <c r="L60" s="14"/>
      <c r="M60" s="3"/>
      <c r="N60" s="3"/>
      <c r="O60" s="3"/>
      <c r="P60" s="3"/>
      <c r="Q60" s="3"/>
      <c r="R60" s="3"/>
      <c r="S60" s="18"/>
      <c r="AB60" s="17"/>
      <c r="AC60" s="17"/>
      <c r="AD60" s="17"/>
      <c r="AE60" s="17"/>
      <c r="AF60" s="17"/>
      <c r="AG60" s="17"/>
    </row>
    <row r="61" spans="1:33" x14ac:dyDescent="0.25">
      <c r="AB61" s="17"/>
      <c r="AC61" s="17"/>
      <c r="AD61" s="17"/>
      <c r="AE61" s="17"/>
      <c r="AF61" s="17"/>
      <c r="AG61" s="17"/>
    </row>
    <row r="62" spans="1:33" ht="21" customHeight="1" x14ac:dyDescent="0.25">
      <c r="A62" s="269" t="s">
        <v>112</v>
      </c>
      <c r="B62" s="270"/>
      <c r="C62" s="270"/>
      <c r="D62" s="270"/>
      <c r="E62" s="270"/>
      <c r="F62" s="270"/>
      <c r="G62" s="270"/>
      <c r="H62" s="270"/>
      <c r="L62" s="271" t="s">
        <v>112</v>
      </c>
      <c r="M62" s="272"/>
      <c r="N62" s="272"/>
      <c r="O62" s="272"/>
      <c r="P62" s="272"/>
      <c r="Q62" s="272"/>
      <c r="R62" s="273"/>
      <c r="AB62" s="17"/>
      <c r="AC62" s="17"/>
      <c r="AD62" s="17"/>
      <c r="AE62" s="17"/>
      <c r="AF62" s="17"/>
      <c r="AG62" s="17"/>
    </row>
    <row r="63" spans="1:33" ht="25.5" customHeight="1" x14ac:dyDescent="0.25">
      <c r="A63" s="274"/>
      <c r="B63" s="276" t="s">
        <v>0</v>
      </c>
      <c r="C63" s="276" t="s">
        <v>1</v>
      </c>
      <c r="D63" s="276" t="s">
        <v>2</v>
      </c>
      <c r="E63" s="276"/>
      <c r="F63" s="276" t="s">
        <v>3</v>
      </c>
      <c r="G63" s="276" t="s">
        <v>4</v>
      </c>
      <c r="H63" s="216" t="s">
        <v>40</v>
      </c>
      <c r="L63" s="277" t="s">
        <v>67</v>
      </c>
      <c r="M63" s="279" t="s">
        <v>0</v>
      </c>
      <c r="N63" s="279" t="s">
        <v>68</v>
      </c>
      <c r="O63" s="281" t="s">
        <v>2</v>
      </c>
      <c r="P63" s="282"/>
      <c r="Q63" s="279" t="s">
        <v>69</v>
      </c>
      <c r="R63" s="279" t="s">
        <v>70</v>
      </c>
      <c r="AB63" s="17"/>
      <c r="AC63" s="17"/>
      <c r="AD63" s="17"/>
      <c r="AE63" s="17"/>
      <c r="AF63" s="17"/>
      <c r="AG63" s="17"/>
    </row>
    <row r="64" spans="1:33" ht="21" customHeight="1" x14ac:dyDescent="0.25">
      <c r="A64" s="275"/>
      <c r="B64" s="276"/>
      <c r="C64" s="276"/>
      <c r="D64" s="16" t="s">
        <v>5</v>
      </c>
      <c r="E64" s="16" t="s">
        <v>6</v>
      </c>
      <c r="F64" s="276"/>
      <c r="G64" s="276"/>
      <c r="H64" s="217"/>
      <c r="L64" s="278"/>
      <c r="M64" s="280"/>
      <c r="N64" s="280"/>
      <c r="O64" s="16" t="s">
        <v>5</v>
      </c>
      <c r="P64" s="16" t="s">
        <v>6</v>
      </c>
      <c r="Q64" s="280"/>
      <c r="R64" s="280"/>
      <c r="AB64" s="17"/>
      <c r="AC64" s="17"/>
      <c r="AD64" s="17"/>
      <c r="AE64" s="17"/>
      <c r="AF64" s="17"/>
      <c r="AG64" s="17"/>
    </row>
    <row r="65" spans="1:33" x14ac:dyDescent="0.25">
      <c r="A65" s="12" t="s">
        <v>12</v>
      </c>
      <c r="B65" s="15">
        <v>725854.9</v>
      </c>
      <c r="C65" s="15">
        <v>574891</v>
      </c>
      <c r="D65" s="15">
        <v>38673.11</v>
      </c>
      <c r="E65" s="15">
        <v>112290.8</v>
      </c>
      <c r="F65" s="15">
        <v>168529.2</v>
      </c>
      <c r="G65" s="15">
        <v>292395.90000000002</v>
      </c>
      <c r="H65" s="15">
        <v>1186780</v>
      </c>
      <c r="L65" s="63" t="s">
        <v>12</v>
      </c>
      <c r="M65" s="2">
        <f t="shared" ref="M65:M70" si="10">B65/$H65*100</f>
        <v>61.161706466236375</v>
      </c>
      <c r="N65" s="2">
        <f t="shared" ref="N65:R70" si="11">C65/$H65*100</f>
        <v>48.441244375537167</v>
      </c>
      <c r="O65" s="2">
        <f t="shared" si="11"/>
        <v>3.2586587236050493</v>
      </c>
      <c r="P65" s="2">
        <f t="shared" si="11"/>
        <v>9.4618042097103086</v>
      </c>
      <c r="Q65" s="2">
        <f t="shared" si="11"/>
        <v>14.200542644803587</v>
      </c>
      <c r="R65" s="2">
        <f t="shared" si="11"/>
        <v>24.637750888960046</v>
      </c>
      <c r="S65" s="18"/>
      <c r="AB65" s="17"/>
      <c r="AC65" s="17"/>
      <c r="AD65" s="17"/>
      <c r="AE65" s="17"/>
      <c r="AF65" s="17"/>
      <c r="AG65" s="17"/>
    </row>
    <row r="66" spans="1:33" x14ac:dyDescent="0.25">
      <c r="A66" s="12" t="s">
        <v>13</v>
      </c>
      <c r="B66" s="15">
        <v>346443.5</v>
      </c>
      <c r="C66" s="15">
        <v>284624</v>
      </c>
      <c r="D66" s="15">
        <v>11456.72</v>
      </c>
      <c r="E66" s="15">
        <v>50362.8</v>
      </c>
      <c r="F66" s="15">
        <v>44324.33</v>
      </c>
      <c r="G66" s="15">
        <v>93938.51</v>
      </c>
      <c r="H66" s="15">
        <v>484706.4</v>
      </c>
      <c r="L66" s="63" t="s">
        <v>13</v>
      </c>
      <c r="M66" s="2">
        <f t="shared" si="10"/>
        <v>71.474917599602563</v>
      </c>
      <c r="N66" s="2">
        <f t="shared" si="11"/>
        <v>58.720908162136908</v>
      </c>
      <c r="O66" s="2">
        <f t="shared" si="11"/>
        <v>2.3636411650434157</v>
      </c>
      <c r="P66" s="2">
        <f t="shared" si="11"/>
        <v>10.390372398631419</v>
      </c>
      <c r="Q66" s="2">
        <f t="shared" si="11"/>
        <v>9.1445728795823626</v>
      </c>
      <c r="R66" s="2">
        <f t="shared" si="11"/>
        <v>19.380497142187515</v>
      </c>
      <c r="S66" s="18"/>
      <c r="AB66" s="17"/>
      <c r="AC66" s="17"/>
      <c r="AD66" s="17"/>
      <c r="AE66" s="17"/>
      <c r="AF66" s="17"/>
      <c r="AG66" s="17"/>
    </row>
    <row r="67" spans="1:33" x14ac:dyDescent="0.25">
      <c r="A67" s="12" t="s">
        <v>14</v>
      </c>
      <c r="B67" s="15">
        <v>40015.53</v>
      </c>
      <c r="C67" s="15">
        <v>29171</v>
      </c>
      <c r="D67" s="15">
        <v>2359.91</v>
      </c>
      <c r="E67" s="15">
        <v>8484.6219999999994</v>
      </c>
      <c r="F67" s="15">
        <v>13573.56</v>
      </c>
      <c r="G67" s="15">
        <v>68580.56</v>
      </c>
      <c r="H67" s="15">
        <v>122169.7</v>
      </c>
      <c r="L67" s="63" t="s">
        <v>14</v>
      </c>
      <c r="M67" s="2">
        <f t="shared" si="10"/>
        <v>32.754054401377758</v>
      </c>
      <c r="N67" s="2">
        <f t="shared" si="11"/>
        <v>23.877442606472801</v>
      </c>
      <c r="O67" s="2">
        <f t="shared" si="11"/>
        <v>1.9316655439114607</v>
      </c>
      <c r="P67" s="2">
        <f t="shared" si="11"/>
        <v>6.9449478880606232</v>
      </c>
      <c r="Q67" s="2">
        <f t="shared" si="11"/>
        <v>11.11041444809965</v>
      </c>
      <c r="R67" s="2">
        <f t="shared" si="11"/>
        <v>56.135490223844378</v>
      </c>
      <c r="S67" s="18"/>
      <c r="AB67" s="17"/>
      <c r="AC67" s="17"/>
      <c r="AD67" s="17"/>
      <c r="AE67" s="17"/>
      <c r="AF67" s="17"/>
      <c r="AG67" s="17"/>
    </row>
    <row r="68" spans="1:33" x14ac:dyDescent="0.25">
      <c r="A68" s="12" t="s">
        <v>15</v>
      </c>
      <c r="B68" s="15">
        <v>423841.1</v>
      </c>
      <c r="C68" s="15">
        <v>288929</v>
      </c>
      <c r="D68" s="15">
        <v>35323.699999999997</v>
      </c>
      <c r="E68" s="15">
        <v>99588.4</v>
      </c>
      <c r="F68" s="15">
        <v>184435.4</v>
      </c>
      <c r="G68" s="15">
        <v>503091.6</v>
      </c>
      <c r="H68" s="15">
        <v>1111368</v>
      </c>
      <c r="L68" s="63" t="s">
        <v>15</v>
      </c>
      <c r="M68" s="2">
        <f t="shared" si="10"/>
        <v>38.13688175293872</v>
      </c>
      <c r="N68" s="2">
        <f t="shared" si="11"/>
        <v>25.997599355029116</v>
      </c>
      <c r="O68" s="2">
        <f t="shared" si="11"/>
        <v>3.178398154346715</v>
      </c>
      <c r="P68" s="2">
        <f t="shared" si="11"/>
        <v>8.9608842435628873</v>
      </c>
      <c r="Q68" s="2">
        <f t="shared" si="11"/>
        <v>16.595349155275301</v>
      </c>
      <c r="R68" s="2">
        <f t="shared" si="11"/>
        <v>45.267778089705658</v>
      </c>
      <c r="S68" s="18"/>
      <c r="AB68" s="17"/>
      <c r="AC68" s="17"/>
      <c r="AD68" s="17"/>
      <c r="AE68" s="17"/>
      <c r="AF68" s="17"/>
      <c r="AG68" s="17"/>
    </row>
    <row r="69" spans="1:33" x14ac:dyDescent="0.25">
      <c r="A69" s="12" t="s">
        <v>16</v>
      </c>
      <c r="B69" s="15">
        <v>1181.809</v>
      </c>
      <c r="C69" s="15">
        <v>831</v>
      </c>
      <c r="D69" s="15">
        <v>89.482600000000005</v>
      </c>
      <c r="E69" s="15">
        <v>261.32589999999999</v>
      </c>
      <c r="F69" s="15">
        <v>382.3433</v>
      </c>
      <c r="G69" s="15">
        <v>1057.742</v>
      </c>
      <c r="H69" s="15">
        <v>2621.8939999999998</v>
      </c>
      <c r="L69" s="63" t="s">
        <v>16</v>
      </c>
      <c r="M69" s="2">
        <f t="shared" si="10"/>
        <v>45.074629256560343</v>
      </c>
      <c r="N69" s="2">
        <f t="shared" si="11"/>
        <v>31.694645168721546</v>
      </c>
      <c r="O69" s="2">
        <f t="shared" si="11"/>
        <v>3.4128992247588958</v>
      </c>
      <c r="P69" s="2">
        <f t="shared" si="11"/>
        <v>9.96706579289628</v>
      </c>
      <c r="Q69" s="2">
        <f t="shared" si="11"/>
        <v>14.58271387020223</v>
      </c>
      <c r="R69" s="2">
        <f t="shared" si="11"/>
        <v>40.342668315347609</v>
      </c>
      <c r="S69" s="18"/>
      <c r="AB69" s="17"/>
      <c r="AC69" s="17"/>
      <c r="AD69" s="17"/>
      <c r="AE69" s="17"/>
      <c r="AF69" s="17"/>
      <c r="AG69" s="17"/>
    </row>
    <row r="70" spans="1:33" x14ac:dyDescent="0.25">
      <c r="A70" s="12" t="s">
        <v>17</v>
      </c>
      <c r="B70" s="15">
        <v>2577.6030000000001</v>
      </c>
      <c r="C70" s="15">
        <v>1680</v>
      </c>
      <c r="D70" s="15">
        <v>349.78300000000002</v>
      </c>
      <c r="E70" s="15">
        <v>547.81970000000001</v>
      </c>
      <c r="F70" s="15">
        <v>201.69929999999999</v>
      </c>
      <c r="G70" s="15">
        <v>1472.91</v>
      </c>
      <c r="H70" s="15">
        <v>4252.2120000000004</v>
      </c>
      <c r="L70" s="63" t="s">
        <v>17</v>
      </c>
      <c r="M70" s="2">
        <f t="shared" si="10"/>
        <v>60.617932501954272</v>
      </c>
      <c r="N70" s="2">
        <f t="shared" si="11"/>
        <v>39.508848571049604</v>
      </c>
      <c r="O70" s="2">
        <f t="shared" si="11"/>
        <v>8.2259068926949084</v>
      </c>
      <c r="P70" s="2">
        <f t="shared" si="11"/>
        <v>12.883169983058229</v>
      </c>
      <c r="Q70" s="2">
        <f t="shared" si="11"/>
        <v>4.743397083682563</v>
      </c>
      <c r="R70" s="2">
        <f t="shared" si="11"/>
        <v>34.63867746951469</v>
      </c>
      <c r="S70" s="18"/>
      <c r="AB70" s="17"/>
      <c r="AC70" s="17"/>
      <c r="AD70" s="17"/>
      <c r="AE70" s="17"/>
      <c r="AF70" s="17"/>
      <c r="AG70" s="17"/>
    </row>
    <row r="71" spans="1:33" x14ac:dyDescent="0.25">
      <c r="H71" s="58"/>
      <c r="AB71" s="17"/>
      <c r="AC71" s="17"/>
      <c r="AD71" s="17"/>
      <c r="AE71" s="17"/>
      <c r="AF71" s="17"/>
      <c r="AG71" s="17"/>
    </row>
    <row r="72" spans="1:33" x14ac:dyDescent="0.25">
      <c r="Z72" s="21"/>
      <c r="AA72" s="21"/>
      <c r="AF72" s="17"/>
      <c r="AG72" s="17"/>
    </row>
    <row r="73" spans="1:33" x14ac:dyDescent="0.25">
      <c r="Z73" s="21"/>
      <c r="AA73" s="21"/>
      <c r="AF73" s="17"/>
      <c r="AG73" s="17"/>
    </row>
    <row r="74" spans="1:33" x14ac:dyDescent="0.25">
      <c r="Z74" s="21"/>
      <c r="AA74" s="21"/>
      <c r="AF74" s="17"/>
      <c r="AG74" s="17"/>
    </row>
    <row r="75" spans="1:33" x14ac:dyDescent="0.25">
      <c r="Z75" s="21"/>
      <c r="AA75" s="21"/>
      <c r="AF75" s="17"/>
      <c r="AG75" s="17"/>
    </row>
    <row r="76" spans="1:33" x14ac:dyDescent="0.25">
      <c r="Z76" s="21"/>
      <c r="AA76" s="21"/>
      <c r="AF76" s="17"/>
      <c r="AG76" s="17"/>
    </row>
    <row r="77" spans="1:33" x14ac:dyDescent="0.25">
      <c r="Z77" s="21"/>
      <c r="AA77" s="21"/>
      <c r="AF77" s="17"/>
      <c r="AG77" s="17"/>
    </row>
    <row r="78" spans="1:33" x14ac:dyDescent="0.25">
      <c r="Z78" s="21"/>
      <c r="AA78" s="21"/>
      <c r="AF78" s="17"/>
      <c r="AG78" s="17"/>
    </row>
  </sheetData>
  <mergeCells count="119">
    <mergeCell ref="A9:H9"/>
    <mergeCell ref="L9:R9"/>
    <mergeCell ref="A10:A11"/>
    <mergeCell ref="B10:B11"/>
    <mergeCell ref="C10:C11"/>
    <mergeCell ref="D10:E10"/>
    <mergeCell ref="F10:F11"/>
    <mergeCell ref="G10:G11"/>
    <mergeCell ref="H10:H11"/>
    <mergeCell ref="L10:L11"/>
    <mergeCell ref="M10:M11"/>
    <mergeCell ref="N10:N11"/>
    <mergeCell ref="O10:P10"/>
    <mergeCell ref="Q10:Q11"/>
    <mergeCell ref="R10:R11"/>
    <mergeCell ref="A3:H3"/>
    <mergeCell ref="L3:R3"/>
    <mergeCell ref="A4:A5"/>
    <mergeCell ref="B4:B5"/>
    <mergeCell ref="C4:C5"/>
    <mergeCell ref="D4:E4"/>
    <mergeCell ref="F4:F5"/>
    <mergeCell ref="G4:G5"/>
    <mergeCell ref="H4:H5"/>
    <mergeCell ref="L4:L5"/>
    <mergeCell ref="M4:M5"/>
    <mergeCell ref="N4:N5"/>
    <mergeCell ref="O4:P4"/>
    <mergeCell ref="Q4:Q5"/>
    <mergeCell ref="R4:R5"/>
    <mergeCell ref="A15:H15"/>
    <mergeCell ref="L15:R15"/>
    <mergeCell ref="A16:A17"/>
    <mergeCell ref="B16:B17"/>
    <mergeCell ref="C16:C17"/>
    <mergeCell ref="D16:E16"/>
    <mergeCell ref="F16:F17"/>
    <mergeCell ref="G16:G17"/>
    <mergeCell ref="H16:H17"/>
    <mergeCell ref="L16:L17"/>
    <mergeCell ref="M16:M17"/>
    <mergeCell ref="N16:N17"/>
    <mergeCell ref="O16:P16"/>
    <mergeCell ref="Q16:Q17"/>
    <mergeCell ref="R16:R17"/>
    <mergeCell ref="O33:P33"/>
    <mergeCell ref="Q33:Q34"/>
    <mergeCell ref="Q24:Q25"/>
    <mergeCell ref="A24:A25"/>
    <mergeCell ref="B24:B25"/>
    <mergeCell ref="C24:C25"/>
    <mergeCell ref="D24:E24"/>
    <mergeCell ref="F24:F25"/>
    <mergeCell ref="G24:G25"/>
    <mergeCell ref="N24:N25"/>
    <mergeCell ref="O24:P24"/>
    <mergeCell ref="D42:E42"/>
    <mergeCell ref="F42:F43"/>
    <mergeCell ref="G42:G43"/>
    <mergeCell ref="H42:H43"/>
    <mergeCell ref="L42:L43"/>
    <mergeCell ref="A23:H23"/>
    <mergeCell ref="L23:R23"/>
    <mergeCell ref="R33:R34"/>
    <mergeCell ref="R24:R25"/>
    <mergeCell ref="A32:H32"/>
    <mergeCell ref="L32:R32"/>
    <mergeCell ref="A33:A34"/>
    <mergeCell ref="B33:B34"/>
    <mergeCell ref="C33:C34"/>
    <mergeCell ref="D33:E33"/>
    <mergeCell ref="F33:F34"/>
    <mergeCell ref="G33:G34"/>
    <mergeCell ref="H33:H34"/>
    <mergeCell ref="H24:H25"/>
    <mergeCell ref="L24:L25"/>
    <mergeCell ref="M24:M25"/>
    <mergeCell ref="L33:L34"/>
    <mergeCell ref="M33:M34"/>
    <mergeCell ref="N33:N34"/>
    <mergeCell ref="M42:M43"/>
    <mergeCell ref="N42:N43"/>
    <mergeCell ref="O42:P42"/>
    <mergeCell ref="Q42:Q43"/>
    <mergeCell ref="L41:R41"/>
    <mergeCell ref="R42:R43"/>
    <mergeCell ref="R51:R52"/>
    <mergeCell ref="A51:A52"/>
    <mergeCell ref="B51:B52"/>
    <mergeCell ref="C51:C52"/>
    <mergeCell ref="D51:E51"/>
    <mergeCell ref="F51:F52"/>
    <mergeCell ref="G51:G52"/>
    <mergeCell ref="H51:H52"/>
    <mergeCell ref="M51:M52"/>
    <mergeCell ref="N51:N52"/>
    <mergeCell ref="O51:P51"/>
    <mergeCell ref="Q51:Q52"/>
    <mergeCell ref="A50:H50"/>
    <mergeCell ref="L50:R50"/>
    <mergeCell ref="A41:H41"/>
    <mergeCell ref="A42:A43"/>
    <mergeCell ref="B42:B43"/>
    <mergeCell ref="C42:C43"/>
    <mergeCell ref="A62:H62"/>
    <mergeCell ref="L62:R62"/>
    <mergeCell ref="A63:A64"/>
    <mergeCell ref="B63:B64"/>
    <mergeCell ref="C63:C64"/>
    <mergeCell ref="D63:E63"/>
    <mergeCell ref="F63:F64"/>
    <mergeCell ref="G63:G64"/>
    <mergeCell ref="H63:H64"/>
    <mergeCell ref="L63:L64"/>
    <mergeCell ref="M63:M64"/>
    <mergeCell ref="N63:N64"/>
    <mergeCell ref="O63:P63"/>
    <mergeCell ref="Q63:Q64"/>
    <mergeCell ref="R63:R64"/>
  </mergeCells>
  <conditionalFormatting sqref="AB79:AH1048576 Z72:AF78">
    <cfRule type="cellIs" dxfId="4" priority="30" operator="greaterThan">
      <formula>3.44</formula>
    </cfRule>
    <cfRule type="cellIs" dxfId="3" priority="31" operator="greaterThan">
      <formula>3.5</formula>
    </cfRule>
  </conditionalFormatting>
  <conditionalFormatting sqref="AB79:AG1048576 Z72:AE78">
    <cfRule type="cellIs" dxfId="2" priority="27" operator="lessThan">
      <formula>-3.499</formula>
    </cfRule>
    <cfRule type="cellIs" dxfId="1" priority="28" operator="greaterThan">
      <formula>3.499</formula>
    </cfRule>
    <cfRule type="cellIs" dxfId="0" priority="29" operator="greaterThan">
      <formula>3.44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2:R252"/>
  <sheetViews>
    <sheetView topLeftCell="A13" workbookViewId="0">
      <selection activeCell="L35" sqref="L35"/>
    </sheetView>
  </sheetViews>
  <sheetFormatPr defaultRowHeight="12.75" x14ac:dyDescent="0.2"/>
  <cols>
    <col min="1" max="1" width="32.7109375" style="64" customWidth="1"/>
    <col min="2" max="2" width="21.28515625" style="64" customWidth="1"/>
    <col min="3" max="3" width="18.28515625" style="64" customWidth="1"/>
    <col min="4" max="4" width="20.85546875" style="64" bestFit="1" customWidth="1"/>
    <col min="5" max="5" width="15.42578125" style="64" customWidth="1"/>
    <col min="6" max="16384" width="9.140625" style="64"/>
  </cols>
  <sheetData>
    <row r="2" spans="1:4" x14ac:dyDescent="0.2">
      <c r="A2" s="181" t="s">
        <v>118</v>
      </c>
      <c r="B2" s="181"/>
      <c r="C2" s="181"/>
    </row>
    <row r="3" spans="1:4" ht="15" customHeight="1" x14ac:dyDescent="0.2">
      <c r="A3" s="165" t="s">
        <v>28</v>
      </c>
      <c r="B3" s="172" t="s">
        <v>34</v>
      </c>
      <c r="C3" s="172" t="s">
        <v>35</v>
      </c>
    </row>
    <row r="4" spans="1:4" x14ac:dyDescent="0.2">
      <c r="A4" s="166"/>
      <c r="B4" s="172"/>
      <c r="C4" s="172"/>
    </row>
    <row r="5" spans="1:4" x14ac:dyDescent="0.2">
      <c r="A5" s="65" t="s">
        <v>7</v>
      </c>
      <c r="B5" s="66">
        <v>2270070</v>
      </c>
      <c r="C5" s="67">
        <v>100</v>
      </c>
      <c r="D5" s="68"/>
    </row>
    <row r="6" spans="1:4" x14ac:dyDescent="0.2">
      <c r="A6" s="65" t="s">
        <v>18</v>
      </c>
      <c r="B6" s="7">
        <v>1743238</v>
      </c>
      <c r="C6" s="69">
        <v>76.790000000000006</v>
      </c>
      <c r="D6" s="68"/>
    </row>
    <row r="7" spans="1:4" x14ac:dyDescent="0.2">
      <c r="A7" s="65" t="s">
        <v>33</v>
      </c>
      <c r="B7" s="7">
        <v>211322</v>
      </c>
      <c r="C7" s="69">
        <v>9.31</v>
      </c>
      <c r="D7" s="68"/>
    </row>
    <row r="8" spans="1:4" x14ac:dyDescent="0.2">
      <c r="A8" s="65" t="s">
        <v>19</v>
      </c>
      <c r="B8" s="7">
        <v>309910</v>
      </c>
      <c r="C8" s="69">
        <v>13.65</v>
      </c>
      <c r="D8" s="68"/>
    </row>
    <row r="9" spans="1:4" x14ac:dyDescent="0.2">
      <c r="A9" s="70" t="s">
        <v>41</v>
      </c>
      <c r="B9" s="71">
        <v>5600</v>
      </c>
      <c r="C9" s="72">
        <v>0.25</v>
      </c>
    </row>
    <row r="10" spans="1:4" x14ac:dyDescent="0.2">
      <c r="A10" s="73"/>
      <c r="C10" s="74"/>
    </row>
    <row r="11" spans="1:4" x14ac:dyDescent="0.2">
      <c r="A11" s="73"/>
      <c r="C11" s="74"/>
    </row>
    <row r="13" spans="1:4" x14ac:dyDescent="0.2">
      <c r="A13" s="181" t="s">
        <v>119</v>
      </c>
      <c r="B13" s="181"/>
      <c r="C13" s="181"/>
    </row>
    <row r="14" spans="1:4" x14ac:dyDescent="0.2">
      <c r="A14" s="165" t="s">
        <v>10</v>
      </c>
      <c r="B14" s="172" t="s">
        <v>34</v>
      </c>
      <c r="C14" s="172" t="s">
        <v>35</v>
      </c>
    </row>
    <row r="15" spans="1:4" x14ac:dyDescent="0.2">
      <c r="A15" s="166"/>
      <c r="B15" s="172"/>
      <c r="C15" s="172"/>
    </row>
    <row r="16" spans="1:4" x14ac:dyDescent="0.2">
      <c r="A16" s="65" t="s">
        <v>7</v>
      </c>
      <c r="B16" s="66">
        <v>2270070</v>
      </c>
      <c r="C16" s="67">
        <v>100</v>
      </c>
      <c r="D16" s="68"/>
    </row>
    <row r="17" spans="1:4" x14ac:dyDescent="0.2">
      <c r="A17" s="65" t="s">
        <v>26</v>
      </c>
      <c r="B17" s="7">
        <v>1037652</v>
      </c>
      <c r="C17" s="69">
        <v>45.71</v>
      </c>
      <c r="D17" s="68"/>
    </row>
    <row r="18" spans="1:4" x14ac:dyDescent="0.2">
      <c r="A18" s="65" t="s">
        <v>27</v>
      </c>
      <c r="B18" s="7">
        <v>144623</v>
      </c>
      <c r="C18" s="69">
        <v>6.37</v>
      </c>
      <c r="D18" s="68"/>
    </row>
    <row r="19" spans="1:4" x14ac:dyDescent="0.2">
      <c r="A19" s="65" t="s">
        <v>8</v>
      </c>
      <c r="B19" s="7">
        <v>1087309</v>
      </c>
      <c r="C19" s="69">
        <v>47.9</v>
      </c>
      <c r="D19" s="68"/>
    </row>
    <row r="20" spans="1:4" x14ac:dyDescent="0.2">
      <c r="A20" s="75"/>
      <c r="B20" s="41"/>
      <c r="C20" s="76"/>
      <c r="D20" s="68"/>
    </row>
    <row r="21" spans="1:4" x14ac:dyDescent="0.2">
      <c r="C21" s="74"/>
    </row>
    <row r="22" spans="1:4" x14ac:dyDescent="0.2">
      <c r="A22" s="73"/>
    </row>
    <row r="23" spans="1:4" x14ac:dyDescent="0.2">
      <c r="A23" s="180" t="s">
        <v>120</v>
      </c>
      <c r="B23" s="180"/>
      <c r="C23" s="180"/>
      <c r="D23" s="77"/>
    </row>
    <row r="24" spans="1:4" x14ac:dyDescent="0.2">
      <c r="A24" s="165" t="s">
        <v>43</v>
      </c>
      <c r="B24" s="172" t="s">
        <v>34</v>
      </c>
      <c r="C24" s="172" t="s">
        <v>35</v>
      </c>
    </row>
    <row r="25" spans="1:4" x14ac:dyDescent="0.2">
      <c r="A25" s="166"/>
      <c r="B25" s="172"/>
      <c r="C25" s="172"/>
    </row>
    <row r="26" spans="1:4" x14ac:dyDescent="0.2">
      <c r="A26" s="65" t="s">
        <v>7</v>
      </c>
      <c r="B26" s="66">
        <v>2270070</v>
      </c>
      <c r="C26" s="67">
        <v>100</v>
      </c>
    </row>
    <row r="27" spans="1:4" x14ac:dyDescent="0.2">
      <c r="A27" s="65" t="s">
        <v>44</v>
      </c>
      <c r="B27" s="7">
        <v>81704</v>
      </c>
      <c r="C27" s="69">
        <v>3.6</v>
      </c>
    </row>
    <row r="28" spans="1:4" x14ac:dyDescent="0.2">
      <c r="A28" s="65" t="s">
        <v>177</v>
      </c>
      <c r="B28" s="7">
        <v>230528</v>
      </c>
      <c r="C28" s="69">
        <v>10.16</v>
      </c>
    </row>
    <row r="29" spans="1:4" x14ac:dyDescent="0.2">
      <c r="A29" s="65" t="s">
        <v>45</v>
      </c>
      <c r="B29" s="7">
        <v>230003</v>
      </c>
      <c r="C29" s="69">
        <v>10.130000000000001</v>
      </c>
    </row>
    <row r="30" spans="1:4" x14ac:dyDescent="0.2">
      <c r="A30" s="70" t="s">
        <v>181</v>
      </c>
      <c r="B30" s="7">
        <v>1071484</v>
      </c>
      <c r="C30" s="72">
        <v>47.2</v>
      </c>
    </row>
    <row r="31" spans="1:4" x14ac:dyDescent="0.2">
      <c r="A31" s="70" t="s">
        <v>178</v>
      </c>
      <c r="B31" s="7">
        <v>81994</v>
      </c>
      <c r="C31" s="72">
        <v>3.61</v>
      </c>
    </row>
    <row r="32" spans="1:4" x14ac:dyDescent="0.2">
      <c r="A32" s="70" t="s">
        <v>46</v>
      </c>
      <c r="B32" s="7">
        <v>47637</v>
      </c>
      <c r="C32" s="72">
        <v>2.1</v>
      </c>
    </row>
    <row r="33" spans="1:18" x14ac:dyDescent="0.2">
      <c r="A33" s="70" t="s">
        <v>179</v>
      </c>
      <c r="B33" s="7">
        <v>526720</v>
      </c>
      <c r="C33" s="72">
        <v>23.2</v>
      </c>
    </row>
    <row r="34" spans="1:18" ht="12.75" customHeight="1" x14ac:dyDescent="0.2">
      <c r="A34" s="78" t="s">
        <v>180</v>
      </c>
      <c r="B34" s="41"/>
      <c r="C34" s="41"/>
      <c r="D34" s="41"/>
      <c r="E34" s="41"/>
      <c r="F34" s="41"/>
      <c r="G34" s="41"/>
      <c r="H34" s="41"/>
      <c r="I34" s="41"/>
      <c r="J34" s="106"/>
      <c r="K34" s="97"/>
      <c r="L34" s="40"/>
      <c r="M34" s="40"/>
      <c r="N34" s="40"/>
      <c r="O34" s="40"/>
      <c r="P34" s="40"/>
      <c r="Q34" s="40"/>
      <c r="R34" s="106"/>
    </row>
    <row r="35" spans="1:18" ht="12.75" customHeight="1" x14ac:dyDescent="0.2">
      <c r="A35" s="161" t="s">
        <v>182</v>
      </c>
      <c r="B35" s="41"/>
      <c r="C35" s="41"/>
      <c r="D35" s="41"/>
      <c r="E35" s="41"/>
      <c r="F35" s="41"/>
      <c r="G35" s="41"/>
      <c r="H35" s="41"/>
      <c r="I35" s="41"/>
      <c r="J35" s="106"/>
      <c r="K35" s="97"/>
      <c r="L35" s="40"/>
      <c r="M35" s="40"/>
      <c r="N35" s="40"/>
      <c r="O35" s="40"/>
      <c r="P35" s="40"/>
      <c r="Q35" s="40"/>
      <c r="R35" s="106"/>
    </row>
    <row r="36" spans="1:18" ht="12.75" customHeight="1" x14ac:dyDescent="0.2">
      <c r="A36" s="97" t="s">
        <v>183</v>
      </c>
      <c r="B36" s="41"/>
      <c r="C36" s="41"/>
      <c r="D36" s="41"/>
      <c r="E36" s="41"/>
      <c r="F36" s="41"/>
      <c r="G36" s="41"/>
      <c r="H36" s="41"/>
      <c r="I36" s="41"/>
      <c r="J36" s="106"/>
      <c r="K36" s="97"/>
      <c r="L36" s="40"/>
      <c r="M36" s="40"/>
      <c r="N36" s="40"/>
      <c r="O36" s="40"/>
      <c r="P36" s="40"/>
      <c r="Q36" s="40"/>
      <c r="R36" s="106"/>
    </row>
    <row r="37" spans="1:18" x14ac:dyDescent="0.2">
      <c r="A37" s="73"/>
    </row>
    <row r="39" spans="1:18" x14ac:dyDescent="0.2">
      <c r="A39" s="181" t="s">
        <v>121</v>
      </c>
      <c r="B39" s="181"/>
      <c r="C39" s="181"/>
      <c r="D39" s="181"/>
    </row>
    <row r="40" spans="1:18" x14ac:dyDescent="0.2">
      <c r="A40" s="175" t="s">
        <v>28</v>
      </c>
      <c r="B40" s="175" t="s">
        <v>10</v>
      </c>
      <c r="C40" s="172" t="s">
        <v>34</v>
      </c>
      <c r="D40" s="172" t="s">
        <v>36</v>
      </c>
    </row>
    <row r="41" spans="1:18" x14ac:dyDescent="0.2">
      <c r="A41" s="176"/>
      <c r="B41" s="176"/>
      <c r="C41" s="172"/>
      <c r="D41" s="172"/>
    </row>
    <row r="42" spans="1:18" x14ac:dyDescent="0.2">
      <c r="A42" s="177" t="s">
        <v>18</v>
      </c>
      <c r="B42" s="65" t="s">
        <v>7</v>
      </c>
      <c r="C42" s="79">
        <v>1743238</v>
      </c>
      <c r="D42" s="80">
        <v>100</v>
      </c>
    </row>
    <row r="43" spans="1:18" x14ac:dyDescent="0.2">
      <c r="A43" s="178"/>
      <c r="B43" s="65" t="s">
        <v>26</v>
      </c>
      <c r="C43" s="7">
        <v>857949</v>
      </c>
      <c r="D43" s="69">
        <v>49.22</v>
      </c>
    </row>
    <row r="44" spans="1:18" x14ac:dyDescent="0.2">
      <c r="A44" s="178"/>
      <c r="B44" s="65" t="s">
        <v>27</v>
      </c>
      <c r="C44" s="7">
        <v>56158</v>
      </c>
      <c r="D44" s="69">
        <v>3.22</v>
      </c>
    </row>
    <row r="45" spans="1:18" x14ac:dyDescent="0.2">
      <c r="A45" s="179"/>
      <c r="B45" s="65" t="s">
        <v>8</v>
      </c>
      <c r="C45" s="7">
        <v>829123</v>
      </c>
      <c r="D45" s="69">
        <v>47.56</v>
      </c>
    </row>
    <row r="46" spans="1:18" x14ac:dyDescent="0.2">
      <c r="A46" s="173" t="s">
        <v>33</v>
      </c>
      <c r="B46" s="65" t="s">
        <v>7</v>
      </c>
      <c r="C46" s="66">
        <v>211322</v>
      </c>
      <c r="D46" s="67">
        <v>100</v>
      </c>
    </row>
    <row r="47" spans="1:18" x14ac:dyDescent="0.2">
      <c r="A47" s="162"/>
      <c r="B47" s="65" t="s">
        <v>26</v>
      </c>
      <c r="C47" s="7">
        <v>81822</v>
      </c>
      <c r="D47" s="69">
        <v>38.72</v>
      </c>
    </row>
    <row r="48" spans="1:18" x14ac:dyDescent="0.2">
      <c r="A48" s="162"/>
      <c r="B48" s="65" t="s">
        <v>27</v>
      </c>
      <c r="C48" s="7">
        <v>24121</v>
      </c>
      <c r="D48" s="69">
        <v>11.41</v>
      </c>
    </row>
    <row r="49" spans="1:4" x14ac:dyDescent="0.2">
      <c r="A49" s="163"/>
      <c r="B49" s="65" t="s">
        <v>8</v>
      </c>
      <c r="C49" s="7">
        <v>105345</v>
      </c>
      <c r="D49" s="69">
        <v>49.85</v>
      </c>
    </row>
    <row r="50" spans="1:4" x14ac:dyDescent="0.2">
      <c r="A50" s="177" t="s">
        <v>19</v>
      </c>
      <c r="B50" s="65" t="s">
        <v>7</v>
      </c>
      <c r="C50" s="66">
        <v>309910</v>
      </c>
      <c r="D50" s="67">
        <v>100</v>
      </c>
    </row>
    <row r="51" spans="1:4" x14ac:dyDescent="0.2">
      <c r="A51" s="178"/>
      <c r="B51" s="65" t="s">
        <v>26</v>
      </c>
      <c r="C51" s="7">
        <v>94645</v>
      </c>
      <c r="D51" s="69">
        <v>30.54</v>
      </c>
    </row>
    <row r="52" spans="1:4" x14ac:dyDescent="0.2">
      <c r="A52" s="178"/>
      <c r="B52" s="65" t="s">
        <v>27</v>
      </c>
      <c r="C52" s="7">
        <v>63699</v>
      </c>
      <c r="D52" s="69">
        <v>20.55</v>
      </c>
    </row>
    <row r="53" spans="1:4" x14ac:dyDescent="0.2">
      <c r="A53" s="179"/>
      <c r="B53" s="65" t="s">
        <v>8</v>
      </c>
      <c r="C53" s="7">
        <v>151123</v>
      </c>
      <c r="D53" s="69">
        <v>48.76</v>
      </c>
    </row>
    <row r="54" spans="1:4" x14ac:dyDescent="0.2">
      <c r="A54" s="164" t="s">
        <v>41</v>
      </c>
      <c r="B54" s="66" t="s">
        <v>7</v>
      </c>
      <c r="C54" s="7">
        <v>5600</v>
      </c>
      <c r="D54" s="71">
        <v>100</v>
      </c>
    </row>
    <row r="55" spans="1:4" x14ac:dyDescent="0.2">
      <c r="A55" s="164"/>
      <c r="B55" s="66" t="s">
        <v>26</v>
      </c>
      <c r="C55" s="7">
        <v>3236</v>
      </c>
      <c r="D55" s="71">
        <v>57.79</v>
      </c>
    </row>
    <row r="56" spans="1:4" x14ac:dyDescent="0.2">
      <c r="A56" s="164"/>
      <c r="B56" s="66" t="s">
        <v>27</v>
      </c>
      <c r="C56" s="7">
        <v>645</v>
      </c>
      <c r="D56" s="71">
        <v>11.52</v>
      </c>
    </row>
    <row r="57" spans="1:4" x14ac:dyDescent="0.2">
      <c r="A57" s="164"/>
      <c r="B57" s="66" t="s">
        <v>8</v>
      </c>
      <c r="C57" s="7">
        <v>1718</v>
      </c>
      <c r="D57" s="71">
        <v>30.68</v>
      </c>
    </row>
    <row r="58" spans="1:4" x14ac:dyDescent="0.2">
      <c r="A58" s="81"/>
      <c r="B58" s="82"/>
      <c r="C58" s="41"/>
      <c r="D58" s="77"/>
    </row>
    <row r="59" spans="1:4" x14ac:dyDescent="0.2">
      <c r="A59" s="81"/>
      <c r="B59" s="82"/>
      <c r="C59" s="41"/>
      <c r="D59" s="77"/>
    </row>
    <row r="60" spans="1:4" x14ac:dyDescent="0.2">
      <c r="A60" s="81"/>
      <c r="B60" s="82"/>
      <c r="C60" s="41"/>
      <c r="D60" s="77"/>
    </row>
    <row r="61" spans="1:4" ht="15" customHeight="1" x14ac:dyDescent="0.2">
      <c r="A61" s="180" t="s">
        <v>122</v>
      </c>
      <c r="B61" s="180"/>
      <c r="C61" s="180"/>
      <c r="D61" s="180"/>
    </row>
    <row r="62" spans="1:4" ht="15" customHeight="1" x14ac:dyDescent="0.2">
      <c r="A62" s="165" t="s">
        <v>43</v>
      </c>
      <c r="B62" s="175" t="s">
        <v>10</v>
      </c>
      <c r="C62" s="172" t="s">
        <v>34</v>
      </c>
      <c r="D62" s="172" t="s">
        <v>48</v>
      </c>
    </row>
    <row r="63" spans="1:4" x14ac:dyDescent="0.2">
      <c r="A63" s="166"/>
      <c r="B63" s="176"/>
      <c r="C63" s="172"/>
      <c r="D63" s="172"/>
    </row>
    <row r="64" spans="1:4" x14ac:dyDescent="0.2">
      <c r="A64" s="162" t="s">
        <v>44</v>
      </c>
      <c r="B64" s="65" t="s">
        <v>26</v>
      </c>
      <c r="C64" s="83">
        <v>38804</v>
      </c>
      <c r="D64" s="84">
        <v>47.49</v>
      </c>
    </row>
    <row r="65" spans="1:7" x14ac:dyDescent="0.2">
      <c r="A65" s="162"/>
      <c r="B65" s="65" t="s">
        <v>27</v>
      </c>
      <c r="C65" s="7">
        <v>3108</v>
      </c>
      <c r="D65" s="69">
        <v>3.8</v>
      </c>
    </row>
    <row r="66" spans="1:7" x14ac:dyDescent="0.2">
      <c r="A66" s="162"/>
      <c r="B66" s="65" t="s">
        <v>8</v>
      </c>
      <c r="C66" s="7">
        <v>39789</v>
      </c>
      <c r="D66" s="69">
        <v>48.7</v>
      </c>
    </row>
    <row r="67" spans="1:7" x14ac:dyDescent="0.2">
      <c r="A67" s="164" t="s">
        <v>49</v>
      </c>
      <c r="B67" s="65" t="s">
        <v>26</v>
      </c>
      <c r="C67" s="83">
        <v>77459</v>
      </c>
      <c r="D67" s="84">
        <v>33.6</v>
      </c>
    </row>
    <row r="68" spans="1:7" x14ac:dyDescent="0.2">
      <c r="A68" s="164"/>
      <c r="B68" s="65" t="s">
        <v>27</v>
      </c>
      <c r="C68" s="7">
        <v>16933</v>
      </c>
      <c r="D68" s="69">
        <v>7.35</v>
      </c>
    </row>
    <row r="69" spans="1:7" x14ac:dyDescent="0.2">
      <c r="A69" s="164"/>
      <c r="B69" s="65" t="s">
        <v>8</v>
      </c>
      <c r="C69" s="7">
        <v>136104</v>
      </c>
      <c r="D69" s="69">
        <v>59.04</v>
      </c>
    </row>
    <row r="70" spans="1:7" x14ac:dyDescent="0.2">
      <c r="A70" s="162" t="s">
        <v>45</v>
      </c>
      <c r="B70" s="65" t="s">
        <v>26</v>
      </c>
      <c r="C70" s="83">
        <v>73380</v>
      </c>
      <c r="D70" s="84">
        <v>31.9</v>
      </c>
    </row>
    <row r="71" spans="1:7" x14ac:dyDescent="0.2">
      <c r="A71" s="162"/>
      <c r="B71" s="65" t="s">
        <v>27</v>
      </c>
      <c r="C71" s="7">
        <v>17347</v>
      </c>
      <c r="D71" s="69">
        <v>7.54</v>
      </c>
    </row>
    <row r="72" spans="1:7" x14ac:dyDescent="0.2">
      <c r="A72" s="163"/>
      <c r="B72" s="65" t="s">
        <v>8</v>
      </c>
      <c r="C72" s="7">
        <v>139268</v>
      </c>
      <c r="D72" s="69">
        <v>60.55</v>
      </c>
    </row>
    <row r="73" spans="1:7" x14ac:dyDescent="0.2">
      <c r="A73" s="164" t="s">
        <v>50</v>
      </c>
      <c r="B73" s="65" t="s">
        <v>26</v>
      </c>
      <c r="C73" s="83">
        <v>552099</v>
      </c>
      <c r="D73" s="84">
        <v>51.53</v>
      </c>
    </row>
    <row r="74" spans="1:7" x14ac:dyDescent="0.2">
      <c r="A74" s="164"/>
      <c r="B74" s="65" t="s">
        <v>27</v>
      </c>
      <c r="C74" s="7">
        <v>46104</v>
      </c>
      <c r="D74" s="69">
        <v>4.3</v>
      </c>
    </row>
    <row r="75" spans="1:7" x14ac:dyDescent="0.2">
      <c r="A75" s="164"/>
      <c r="B75" s="65" t="s">
        <v>8</v>
      </c>
      <c r="C75" s="7">
        <v>473118</v>
      </c>
      <c r="D75" s="71">
        <v>44.16</v>
      </c>
    </row>
    <row r="76" spans="1:7" x14ac:dyDescent="0.2">
      <c r="A76" s="81"/>
      <c r="B76" s="75"/>
      <c r="C76" s="41"/>
      <c r="D76" s="77"/>
    </row>
    <row r="77" spans="1:7" x14ac:dyDescent="0.2">
      <c r="A77" s="81"/>
      <c r="B77" s="75"/>
      <c r="C77" s="41"/>
      <c r="D77" s="77"/>
    </row>
    <row r="79" spans="1:7" x14ac:dyDescent="0.2">
      <c r="A79" s="181" t="s">
        <v>128</v>
      </c>
      <c r="B79" s="181"/>
      <c r="C79" s="181"/>
    </row>
    <row r="80" spans="1:7" x14ac:dyDescent="0.2">
      <c r="A80" s="175" t="s">
        <v>22</v>
      </c>
      <c r="B80" s="172" t="s">
        <v>34</v>
      </c>
      <c r="C80" s="172" t="s">
        <v>35</v>
      </c>
      <c r="E80" s="77"/>
      <c r="F80" s="77"/>
      <c r="G80" s="77"/>
    </row>
    <row r="81" spans="1:4" x14ac:dyDescent="0.2">
      <c r="A81" s="176"/>
      <c r="B81" s="172"/>
      <c r="C81" s="172"/>
    </row>
    <row r="82" spans="1:4" x14ac:dyDescent="0.2">
      <c r="A82" s="86" t="s">
        <v>7</v>
      </c>
      <c r="B82" s="87">
        <v>2135318</v>
      </c>
      <c r="C82" s="67">
        <v>100</v>
      </c>
    </row>
    <row r="83" spans="1:4" x14ac:dyDescent="0.2">
      <c r="A83" s="86" t="s">
        <v>20</v>
      </c>
      <c r="B83" s="7">
        <v>988912</v>
      </c>
      <c r="C83" s="69">
        <v>46.31</v>
      </c>
      <c r="D83" s="41"/>
    </row>
    <row r="84" spans="1:4" x14ac:dyDescent="0.2">
      <c r="A84" s="86" t="s">
        <v>23</v>
      </c>
      <c r="B84" s="7">
        <v>1146406</v>
      </c>
      <c r="C84" s="69">
        <v>53.69</v>
      </c>
      <c r="D84" s="41"/>
    </row>
    <row r="85" spans="1:4" x14ac:dyDescent="0.2">
      <c r="A85" s="78" t="s">
        <v>55</v>
      </c>
      <c r="D85" s="88"/>
    </row>
    <row r="86" spans="1:4" x14ac:dyDescent="0.2">
      <c r="B86" s="41"/>
      <c r="C86" s="41"/>
      <c r="D86" s="89"/>
    </row>
    <row r="87" spans="1:4" x14ac:dyDescent="0.2">
      <c r="B87" s="41"/>
      <c r="C87" s="41"/>
    </row>
    <row r="88" spans="1:4" x14ac:dyDescent="0.2">
      <c r="B88" s="41"/>
      <c r="C88" s="41"/>
    </row>
    <row r="89" spans="1:4" x14ac:dyDescent="0.2">
      <c r="A89" s="180" t="s">
        <v>123</v>
      </c>
      <c r="B89" s="180"/>
      <c r="C89" s="180"/>
      <c r="D89" s="180"/>
    </row>
    <row r="90" spans="1:4" x14ac:dyDescent="0.2">
      <c r="A90" s="165" t="s">
        <v>43</v>
      </c>
      <c r="B90" s="175" t="s">
        <v>22</v>
      </c>
      <c r="C90" s="172" t="s">
        <v>34</v>
      </c>
      <c r="D90" s="172" t="s">
        <v>48</v>
      </c>
    </row>
    <row r="91" spans="1:4" x14ac:dyDescent="0.2">
      <c r="A91" s="166"/>
      <c r="B91" s="176"/>
      <c r="C91" s="172"/>
      <c r="D91" s="172"/>
    </row>
    <row r="92" spans="1:4" x14ac:dyDescent="0.2">
      <c r="A92" s="173" t="s">
        <v>44</v>
      </c>
      <c r="B92" s="65" t="s">
        <v>20</v>
      </c>
      <c r="C92" s="7">
        <v>36126</v>
      </c>
      <c r="D92" s="69">
        <v>48.58</v>
      </c>
    </row>
    <row r="93" spans="1:4" ht="12.75" customHeight="1" x14ac:dyDescent="0.2">
      <c r="A93" s="163"/>
      <c r="B93" s="65" t="s">
        <v>21</v>
      </c>
      <c r="C93" s="7">
        <v>38240</v>
      </c>
      <c r="D93" s="69">
        <v>51.42</v>
      </c>
    </row>
    <row r="94" spans="1:4" ht="12.75" customHeight="1" x14ac:dyDescent="0.2">
      <c r="A94" s="173" t="s">
        <v>49</v>
      </c>
      <c r="B94" s="65" t="s">
        <v>20</v>
      </c>
      <c r="C94" s="7">
        <v>90182</v>
      </c>
      <c r="D94" s="69">
        <v>42.11</v>
      </c>
    </row>
    <row r="95" spans="1:4" x14ac:dyDescent="0.2">
      <c r="A95" s="163"/>
      <c r="B95" s="65" t="s">
        <v>21</v>
      </c>
      <c r="C95" s="7">
        <v>123968</v>
      </c>
      <c r="D95" s="69">
        <v>57.89</v>
      </c>
    </row>
    <row r="96" spans="1:4" x14ac:dyDescent="0.2">
      <c r="A96" s="173" t="s">
        <v>45</v>
      </c>
      <c r="B96" s="65" t="s">
        <v>20</v>
      </c>
      <c r="C96" s="7">
        <v>98109</v>
      </c>
      <c r="D96" s="69">
        <v>43.91</v>
      </c>
    </row>
    <row r="97" spans="1:7" x14ac:dyDescent="0.2">
      <c r="A97" s="163"/>
      <c r="B97" s="65" t="s">
        <v>21</v>
      </c>
      <c r="C97" s="7">
        <v>125310</v>
      </c>
      <c r="D97" s="69">
        <v>56.09</v>
      </c>
    </row>
    <row r="98" spans="1:7" x14ac:dyDescent="0.2">
      <c r="A98" s="173" t="s">
        <v>50</v>
      </c>
      <c r="B98" s="65" t="s">
        <v>20</v>
      </c>
      <c r="C98" s="7">
        <v>489308</v>
      </c>
      <c r="D98" s="71">
        <v>47.07</v>
      </c>
    </row>
    <row r="99" spans="1:7" x14ac:dyDescent="0.2">
      <c r="A99" s="163"/>
      <c r="B99" s="65" t="s">
        <v>21</v>
      </c>
      <c r="C99" s="7">
        <v>550149</v>
      </c>
      <c r="D99" s="71">
        <v>52.93</v>
      </c>
    </row>
    <row r="100" spans="1:7" x14ac:dyDescent="0.2">
      <c r="A100" s="78" t="s">
        <v>56</v>
      </c>
      <c r="B100" s="75"/>
      <c r="C100" s="41"/>
      <c r="D100" s="77"/>
      <c r="F100" s="77"/>
    </row>
    <row r="101" spans="1:7" x14ac:dyDescent="0.2">
      <c r="A101" s="78"/>
      <c r="B101" s="75"/>
      <c r="C101" s="41"/>
      <c r="D101" s="77"/>
      <c r="F101" s="77"/>
    </row>
    <row r="102" spans="1:7" x14ac:dyDescent="0.2">
      <c r="A102" s="78"/>
      <c r="B102" s="75"/>
      <c r="C102" s="41"/>
      <c r="D102" s="77"/>
      <c r="F102" s="77"/>
    </row>
    <row r="103" spans="1:7" x14ac:dyDescent="0.2">
      <c r="A103" s="75"/>
      <c r="B103" s="41"/>
      <c r="C103" s="41"/>
    </row>
    <row r="104" spans="1:7" x14ac:dyDescent="0.2">
      <c r="A104" s="181" t="s">
        <v>129</v>
      </c>
      <c r="B104" s="181"/>
      <c r="C104" s="181"/>
      <c r="D104" s="181"/>
    </row>
    <row r="105" spans="1:7" x14ac:dyDescent="0.2">
      <c r="A105" s="182" t="s">
        <v>22</v>
      </c>
      <c r="B105" s="175" t="s">
        <v>28</v>
      </c>
      <c r="C105" s="172" t="s">
        <v>34</v>
      </c>
      <c r="D105" s="172" t="s">
        <v>37</v>
      </c>
      <c r="F105" s="77"/>
      <c r="G105" s="77"/>
    </row>
    <row r="106" spans="1:7" x14ac:dyDescent="0.2">
      <c r="A106" s="183"/>
      <c r="B106" s="176"/>
      <c r="C106" s="172"/>
      <c r="D106" s="172"/>
    </row>
    <row r="107" spans="1:7" x14ac:dyDescent="0.2">
      <c r="A107" s="173" t="s">
        <v>20</v>
      </c>
      <c r="B107" s="90" t="s">
        <v>7</v>
      </c>
      <c r="C107" s="91">
        <v>988912</v>
      </c>
      <c r="D107" s="92">
        <v>100</v>
      </c>
    </row>
    <row r="108" spans="1:7" x14ac:dyDescent="0.2">
      <c r="A108" s="162"/>
      <c r="B108" s="93" t="s">
        <v>18</v>
      </c>
      <c r="C108" s="83">
        <v>769496</v>
      </c>
      <c r="D108" s="84">
        <v>77.81</v>
      </c>
    </row>
    <row r="109" spans="1:7" x14ac:dyDescent="0.2">
      <c r="A109" s="162"/>
      <c r="B109" s="94" t="s">
        <v>33</v>
      </c>
      <c r="C109" s="7">
        <v>96419</v>
      </c>
      <c r="D109" s="69">
        <v>9.75</v>
      </c>
    </row>
    <row r="110" spans="1:7" x14ac:dyDescent="0.2">
      <c r="A110" s="162"/>
      <c r="B110" s="95" t="s">
        <v>19</v>
      </c>
      <c r="C110" s="7">
        <v>122470</v>
      </c>
      <c r="D110" s="69">
        <v>12.38</v>
      </c>
    </row>
    <row r="111" spans="1:7" x14ac:dyDescent="0.2">
      <c r="A111" s="163"/>
      <c r="B111" s="96" t="s">
        <v>41</v>
      </c>
      <c r="C111" s="7">
        <v>527</v>
      </c>
      <c r="D111" s="69">
        <v>0.05</v>
      </c>
    </row>
    <row r="112" spans="1:7" x14ac:dyDescent="0.2">
      <c r="A112" s="164" t="s">
        <v>21</v>
      </c>
      <c r="B112" s="93" t="s">
        <v>7</v>
      </c>
      <c r="C112" s="66">
        <v>1146406</v>
      </c>
      <c r="D112" s="67">
        <v>100</v>
      </c>
    </row>
    <row r="113" spans="1:7" x14ac:dyDescent="0.2">
      <c r="A113" s="164"/>
      <c r="B113" s="93" t="s">
        <v>18</v>
      </c>
      <c r="C113" s="83">
        <v>887007</v>
      </c>
      <c r="D113" s="84">
        <v>77.37</v>
      </c>
      <c r="G113" s="64" t="s">
        <v>25</v>
      </c>
    </row>
    <row r="114" spans="1:7" x14ac:dyDescent="0.2">
      <c r="A114" s="164"/>
      <c r="B114" s="94" t="s">
        <v>33</v>
      </c>
      <c r="C114" s="7">
        <v>93828</v>
      </c>
      <c r="D114" s="69">
        <v>8.18</v>
      </c>
    </row>
    <row r="115" spans="1:7" x14ac:dyDescent="0.2">
      <c r="A115" s="164"/>
      <c r="B115" s="95" t="s">
        <v>19</v>
      </c>
      <c r="C115" s="7">
        <v>164910</v>
      </c>
      <c r="D115" s="69">
        <v>14.38</v>
      </c>
    </row>
    <row r="116" spans="1:7" x14ac:dyDescent="0.2">
      <c r="A116" s="164"/>
      <c r="B116" s="70" t="s">
        <v>41</v>
      </c>
      <c r="C116" s="71">
        <v>661</v>
      </c>
      <c r="D116" s="71">
        <v>0.06</v>
      </c>
    </row>
    <row r="117" spans="1:7" x14ac:dyDescent="0.2">
      <c r="A117" s="81"/>
      <c r="B117" s="97"/>
      <c r="C117" s="151"/>
      <c r="D117" s="77"/>
    </row>
    <row r="118" spans="1:7" x14ac:dyDescent="0.2">
      <c r="A118" s="81"/>
      <c r="B118" s="97"/>
      <c r="C118" s="77"/>
      <c r="D118" s="77"/>
    </row>
    <row r="120" spans="1:7" x14ac:dyDescent="0.2">
      <c r="A120" s="180" t="s">
        <v>124</v>
      </c>
      <c r="B120" s="180"/>
      <c r="C120" s="180"/>
      <c r="D120" s="180"/>
      <c r="E120" s="77"/>
    </row>
    <row r="121" spans="1:7" x14ac:dyDescent="0.2">
      <c r="A121" s="165" t="s">
        <v>43</v>
      </c>
      <c r="B121" s="175" t="s">
        <v>28</v>
      </c>
      <c r="C121" s="172" t="s">
        <v>34</v>
      </c>
      <c r="D121" s="172" t="s">
        <v>48</v>
      </c>
    </row>
    <row r="122" spans="1:7" x14ac:dyDescent="0.2">
      <c r="A122" s="166"/>
      <c r="B122" s="176"/>
      <c r="C122" s="172"/>
      <c r="D122" s="172"/>
    </row>
    <row r="123" spans="1:7" x14ac:dyDescent="0.2">
      <c r="A123" s="173" t="s">
        <v>44</v>
      </c>
      <c r="B123" s="93" t="s">
        <v>18</v>
      </c>
      <c r="C123" s="83">
        <v>64129</v>
      </c>
      <c r="D123" s="84">
        <v>78.489999999999995</v>
      </c>
    </row>
    <row r="124" spans="1:7" x14ac:dyDescent="0.2">
      <c r="A124" s="162"/>
      <c r="B124" s="94" t="s">
        <v>33</v>
      </c>
      <c r="C124" s="7">
        <v>9449</v>
      </c>
      <c r="D124" s="69">
        <v>11.56</v>
      </c>
    </row>
    <row r="125" spans="1:7" x14ac:dyDescent="0.2">
      <c r="A125" s="162"/>
      <c r="B125" s="95" t="s">
        <v>19</v>
      </c>
      <c r="C125" s="7">
        <v>8113</v>
      </c>
      <c r="D125" s="69">
        <v>9.93</v>
      </c>
    </row>
    <row r="126" spans="1:7" x14ac:dyDescent="0.2">
      <c r="A126" s="163"/>
      <c r="B126" s="96" t="s">
        <v>41</v>
      </c>
      <c r="C126" s="7">
        <v>13</v>
      </c>
      <c r="D126" s="69">
        <v>0.02</v>
      </c>
      <c r="E126" s="98"/>
    </row>
    <row r="127" spans="1:7" x14ac:dyDescent="0.2">
      <c r="A127" s="173" t="s">
        <v>49</v>
      </c>
      <c r="B127" s="93" t="s">
        <v>18</v>
      </c>
      <c r="C127" s="83">
        <v>175279</v>
      </c>
      <c r="D127" s="84">
        <v>76.03</v>
      </c>
      <c r="E127" s="77"/>
    </row>
    <row r="128" spans="1:7" x14ac:dyDescent="0.2">
      <c r="A128" s="162"/>
      <c r="B128" s="94" t="s">
        <v>33</v>
      </c>
      <c r="C128" s="7">
        <v>23085</v>
      </c>
      <c r="D128" s="69">
        <v>10.01</v>
      </c>
      <c r="E128" s="77"/>
    </row>
    <row r="129" spans="1:5" x14ac:dyDescent="0.2">
      <c r="A129" s="162"/>
      <c r="B129" s="95" t="s">
        <v>19</v>
      </c>
      <c r="C129" s="7">
        <v>32119</v>
      </c>
      <c r="D129" s="69">
        <v>13.93</v>
      </c>
      <c r="E129" s="77"/>
    </row>
    <row r="130" spans="1:5" x14ac:dyDescent="0.2">
      <c r="A130" s="163"/>
      <c r="B130" s="70" t="s">
        <v>41</v>
      </c>
      <c r="C130" s="71">
        <v>45</v>
      </c>
      <c r="D130" s="71">
        <v>0.02</v>
      </c>
      <c r="E130" s="77"/>
    </row>
    <row r="131" spans="1:5" x14ac:dyDescent="0.2">
      <c r="A131" s="162" t="s">
        <v>45</v>
      </c>
      <c r="B131" s="93" t="s">
        <v>18</v>
      </c>
      <c r="C131" s="83">
        <v>193412</v>
      </c>
      <c r="D131" s="84">
        <v>84.09</v>
      </c>
    </row>
    <row r="132" spans="1:5" x14ac:dyDescent="0.2">
      <c r="A132" s="162"/>
      <c r="B132" s="94" t="s">
        <v>33</v>
      </c>
      <c r="C132" s="7">
        <v>19351</v>
      </c>
      <c r="D132" s="69">
        <v>8.41</v>
      </c>
    </row>
    <row r="133" spans="1:5" x14ac:dyDescent="0.2">
      <c r="A133" s="162"/>
      <c r="B133" s="95" t="s">
        <v>19</v>
      </c>
      <c r="C133" s="7">
        <v>17182</v>
      </c>
      <c r="D133" s="69">
        <v>7.47</v>
      </c>
    </row>
    <row r="134" spans="1:5" x14ac:dyDescent="0.2">
      <c r="A134" s="163"/>
      <c r="B134" s="96" t="s">
        <v>41</v>
      </c>
      <c r="C134" s="7">
        <v>58</v>
      </c>
      <c r="D134" s="69">
        <v>0.03</v>
      </c>
      <c r="E134" s="77"/>
    </row>
    <row r="135" spans="1:5" x14ac:dyDescent="0.2">
      <c r="A135" s="164" t="s">
        <v>50</v>
      </c>
      <c r="B135" s="93" t="s">
        <v>18</v>
      </c>
      <c r="C135" s="83">
        <v>938803</v>
      </c>
      <c r="D135" s="84">
        <v>87.62</v>
      </c>
      <c r="E135" s="77"/>
    </row>
    <row r="136" spans="1:5" x14ac:dyDescent="0.2">
      <c r="A136" s="164"/>
      <c r="B136" s="94" t="s">
        <v>33</v>
      </c>
      <c r="C136" s="7">
        <v>54016</v>
      </c>
      <c r="D136" s="69">
        <v>5.04</v>
      </c>
      <c r="E136" s="77"/>
    </row>
    <row r="137" spans="1:5" x14ac:dyDescent="0.2">
      <c r="A137" s="164"/>
      <c r="B137" s="95" t="s">
        <v>19</v>
      </c>
      <c r="C137" s="7">
        <v>78403</v>
      </c>
      <c r="D137" s="69">
        <v>7.32</v>
      </c>
      <c r="E137" s="77"/>
    </row>
    <row r="138" spans="1:5" x14ac:dyDescent="0.2">
      <c r="A138" s="164"/>
      <c r="B138" s="70" t="s">
        <v>41</v>
      </c>
      <c r="C138" s="71">
        <v>262</v>
      </c>
      <c r="D138" s="71">
        <v>0.02</v>
      </c>
      <c r="E138" s="77"/>
    </row>
    <row r="139" spans="1:5" x14ac:dyDescent="0.2">
      <c r="A139" s="81"/>
      <c r="B139" s="97"/>
      <c r="C139" s="151"/>
      <c r="D139" s="77"/>
      <c r="E139" s="77"/>
    </row>
    <row r="140" spans="1:5" x14ac:dyDescent="0.2">
      <c r="A140" s="81"/>
      <c r="B140" s="97"/>
      <c r="C140" s="77"/>
      <c r="D140" s="77"/>
      <c r="E140" s="77"/>
    </row>
    <row r="141" spans="1:5" x14ac:dyDescent="0.2">
      <c r="A141" s="99"/>
      <c r="B141" s="99"/>
      <c r="C141" s="99"/>
      <c r="D141" s="99"/>
      <c r="E141" s="77"/>
    </row>
    <row r="142" spans="1:5" x14ac:dyDescent="0.2">
      <c r="A142" s="180" t="s">
        <v>125</v>
      </c>
      <c r="B142" s="180"/>
      <c r="C142" s="180"/>
      <c r="D142" s="180"/>
      <c r="E142" s="180"/>
    </row>
    <row r="143" spans="1:5" ht="15" customHeight="1" x14ac:dyDescent="0.2">
      <c r="A143" s="165" t="s">
        <v>43</v>
      </c>
      <c r="B143" s="175" t="s">
        <v>22</v>
      </c>
      <c r="C143" s="175" t="s">
        <v>28</v>
      </c>
      <c r="D143" s="172" t="s">
        <v>34</v>
      </c>
      <c r="E143" s="172" t="s">
        <v>48</v>
      </c>
    </row>
    <row r="144" spans="1:5" x14ac:dyDescent="0.2">
      <c r="A144" s="166"/>
      <c r="B144" s="176"/>
      <c r="C144" s="176"/>
      <c r="D144" s="172"/>
      <c r="E144" s="172"/>
    </row>
    <row r="145" spans="1:6" x14ac:dyDescent="0.2">
      <c r="A145" s="173" t="s">
        <v>44</v>
      </c>
      <c r="B145" s="162" t="s">
        <v>20</v>
      </c>
      <c r="C145" s="93" t="s">
        <v>18</v>
      </c>
      <c r="D145" s="83">
        <v>28766</v>
      </c>
      <c r="E145" s="84">
        <v>38.68</v>
      </c>
    </row>
    <row r="146" spans="1:6" x14ac:dyDescent="0.2">
      <c r="A146" s="162"/>
      <c r="B146" s="162"/>
      <c r="C146" s="94" t="s">
        <v>33</v>
      </c>
      <c r="D146" s="7">
        <v>4188</v>
      </c>
      <c r="E146" s="69">
        <v>5.63</v>
      </c>
    </row>
    <row r="147" spans="1:6" x14ac:dyDescent="0.2">
      <c r="A147" s="162"/>
      <c r="B147" s="162"/>
      <c r="C147" s="95" t="s">
        <v>19</v>
      </c>
      <c r="D147" s="7">
        <v>3168</v>
      </c>
      <c r="E147" s="69">
        <v>4.26</v>
      </c>
    </row>
    <row r="148" spans="1:6" x14ac:dyDescent="0.2">
      <c r="A148" s="162"/>
      <c r="B148" s="163"/>
      <c r="C148" s="96" t="s">
        <v>41</v>
      </c>
      <c r="D148" s="7">
        <v>4</v>
      </c>
      <c r="E148" s="69">
        <v>0.01</v>
      </c>
    </row>
    <row r="149" spans="1:6" x14ac:dyDescent="0.2">
      <c r="A149" s="162"/>
      <c r="B149" s="164" t="s">
        <v>21</v>
      </c>
      <c r="C149" s="93" t="s">
        <v>18</v>
      </c>
      <c r="D149" s="83">
        <v>29975</v>
      </c>
      <c r="E149" s="84">
        <v>40.31</v>
      </c>
    </row>
    <row r="150" spans="1:6" x14ac:dyDescent="0.2">
      <c r="A150" s="162"/>
      <c r="B150" s="164"/>
      <c r="C150" s="94" t="s">
        <v>33</v>
      </c>
      <c r="D150" s="7">
        <v>4254</v>
      </c>
      <c r="E150" s="69">
        <v>5.72</v>
      </c>
    </row>
    <row r="151" spans="1:6" x14ac:dyDescent="0.2">
      <c r="A151" s="162"/>
      <c r="B151" s="164"/>
      <c r="C151" s="95" t="s">
        <v>19</v>
      </c>
      <c r="D151" s="7">
        <v>4003</v>
      </c>
      <c r="E151" s="69">
        <v>5.38</v>
      </c>
      <c r="F151" s="85"/>
    </row>
    <row r="152" spans="1:6" x14ac:dyDescent="0.2">
      <c r="A152" s="163"/>
      <c r="B152" s="164"/>
      <c r="C152" s="70" t="s">
        <v>41</v>
      </c>
      <c r="D152" s="71">
        <v>8</v>
      </c>
      <c r="E152" s="71">
        <v>0.01</v>
      </c>
    </row>
    <row r="153" spans="1:6" x14ac:dyDescent="0.2">
      <c r="A153" s="173" t="s">
        <v>49</v>
      </c>
      <c r="B153" s="162" t="s">
        <v>20</v>
      </c>
      <c r="C153" s="93" t="s">
        <v>18</v>
      </c>
      <c r="D153" s="83">
        <v>67562</v>
      </c>
      <c r="E153" s="84">
        <v>31.55</v>
      </c>
    </row>
    <row r="154" spans="1:6" x14ac:dyDescent="0.2">
      <c r="A154" s="162"/>
      <c r="B154" s="162"/>
      <c r="C154" s="94" t="s">
        <v>33</v>
      </c>
      <c r="D154" s="7">
        <v>10259</v>
      </c>
      <c r="E154" s="69">
        <v>4.79</v>
      </c>
    </row>
    <row r="155" spans="1:6" x14ac:dyDescent="0.2">
      <c r="A155" s="162"/>
      <c r="B155" s="162"/>
      <c r="C155" s="95" t="s">
        <v>19</v>
      </c>
      <c r="D155" s="7">
        <v>12342</v>
      </c>
      <c r="E155" s="69">
        <v>5.76</v>
      </c>
    </row>
    <row r="156" spans="1:6" x14ac:dyDescent="0.2">
      <c r="A156" s="162"/>
      <c r="B156" s="163"/>
      <c r="C156" s="96" t="s">
        <v>41</v>
      </c>
      <c r="D156" s="7">
        <v>19</v>
      </c>
      <c r="E156" s="69">
        <v>0.01</v>
      </c>
    </row>
    <row r="157" spans="1:6" x14ac:dyDescent="0.2">
      <c r="A157" s="162"/>
      <c r="B157" s="164" t="s">
        <v>21</v>
      </c>
      <c r="C157" s="93" t="s">
        <v>18</v>
      </c>
      <c r="D157" s="83">
        <v>94033</v>
      </c>
      <c r="E157" s="84">
        <v>43.91</v>
      </c>
      <c r="F157" s="77"/>
    </row>
    <row r="158" spans="1:6" x14ac:dyDescent="0.2">
      <c r="A158" s="162"/>
      <c r="B158" s="164"/>
      <c r="C158" s="94" t="s">
        <v>33</v>
      </c>
      <c r="D158" s="7">
        <v>11341</v>
      </c>
      <c r="E158" s="69">
        <v>5.3</v>
      </c>
      <c r="F158" s="77"/>
    </row>
    <row r="159" spans="1:6" x14ac:dyDescent="0.2">
      <c r="A159" s="162"/>
      <c r="B159" s="164"/>
      <c r="C159" s="95" t="s">
        <v>19</v>
      </c>
      <c r="D159" s="7">
        <v>18574</v>
      </c>
      <c r="E159" s="69">
        <v>8.67</v>
      </c>
      <c r="F159" s="77"/>
    </row>
    <row r="160" spans="1:6" x14ac:dyDescent="0.2">
      <c r="A160" s="163"/>
      <c r="B160" s="164"/>
      <c r="C160" s="70" t="s">
        <v>41</v>
      </c>
      <c r="D160" s="71">
        <v>20</v>
      </c>
      <c r="E160" s="71">
        <v>0.01</v>
      </c>
      <c r="F160" s="77"/>
    </row>
    <row r="161" spans="1:6" x14ac:dyDescent="0.2">
      <c r="A161" s="162" t="s">
        <v>45</v>
      </c>
      <c r="B161" s="162" t="s">
        <v>20</v>
      </c>
      <c r="C161" s="93" t="s">
        <v>18</v>
      </c>
      <c r="D161" s="83">
        <v>82402</v>
      </c>
      <c r="E161" s="84">
        <v>36.880000000000003</v>
      </c>
      <c r="F161" s="77"/>
    </row>
    <row r="162" spans="1:6" x14ac:dyDescent="0.2">
      <c r="A162" s="162"/>
      <c r="B162" s="162"/>
      <c r="C162" s="94" t="s">
        <v>33</v>
      </c>
      <c r="D162" s="7">
        <v>9096</v>
      </c>
      <c r="E162" s="69">
        <v>4.07</v>
      </c>
    </row>
    <row r="163" spans="1:6" x14ac:dyDescent="0.2">
      <c r="A163" s="162"/>
      <c r="B163" s="162"/>
      <c r="C163" s="95" t="s">
        <v>19</v>
      </c>
      <c r="D163" s="7">
        <v>6577</v>
      </c>
      <c r="E163" s="69">
        <v>2.94</v>
      </c>
    </row>
    <row r="164" spans="1:6" x14ac:dyDescent="0.2">
      <c r="A164" s="162"/>
      <c r="B164" s="163"/>
      <c r="C164" s="96" t="s">
        <v>41</v>
      </c>
      <c r="D164" s="7">
        <v>34</v>
      </c>
      <c r="E164" s="69">
        <v>0.02</v>
      </c>
    </row>
    <row r="165" spans="1:6" x14ac:dyDescent="0.2">
      <c r="A165" s="162"/>
      <c r="B165" s="164" t="s">
        <v>21</v>
      </c>
      <c r="C165" s="93" t="s">
        <v>18</v>
      </c>
      <c r="D165" s="83">
        <v>105253</v>
      </c>
      <c r="E165" s="84">
        <v>47.11</v>
      </c>
    </row>
    <row r="166" spans="1:6" x14ac:dyDescent="0.2">
      <c r="A166" s="162"/>
      <c r="B166" s="164"/>
      <c r="C166" s="94" t="s">
        <v>33</v>
      </c>
      <c r="D166" s="7">
        <v>9744</v>
      </c>
      <c r="E166" s="69">
        <v>4.3600000000000003</v>
      </c>
    </row>
    <row r="167" spans="1:6" x14ac:dyDescent="0.2">
      <c r="A167" s="162"/>
      <c r="B167" s="164"/>
      <c r="C167" s="95" t="s">
        <v>19</v>
      </c>
      <c r="D167" s="7">
        <v>10290</v>
      </c>
      <c r="E167" s="69">
        <v>4.6100000000000003</v>
      </c>
    </row>
    <row r="168" spans="1:6" x14ac:dyDescent="0.2">
      <c r="A168" s="163"/>
      <c r="B168" s="164"/>
      <c r="C168" s="70" t="s">
        <v>41</v>
      </c>
      <c r="D168" s="71">
        <v>23</v>
      </c>
      <c r="E168" s="71">
        <v>0.01</v>
      </c>
    </row>
    <row r="169" spans="1:6" x14ac:dyDescent="0.2">
      <c r="A169" s="162" t="s">
        <v>50</v>
      </c>
      <c r="B169" s="162" t="s">
        <v>20</v>
      </c>
      <c r="C169" s="93" t="s">
        <v>18</v>
      </c>
      <c r="D169" s="83">
        <v>429657</v>
      </c>
      <c r="E169" s="84">
        <v>41.33</v>
      </c>
    </row>
    <row r="170" spans="1:6" x14ac:dyDescent="0.2">
      <c r="A170" s="162"/>
      <c r="B170" s="162"/>
      <c r="C170" s="94" t="s">
        <v>33</v>
      </c>
      <c r="D170" s="7">
        <v>27703</v>
      </c>
      <c r="E170" s="69">
        <v>2.67</v>
      </c>
    </row>
    <row r="171" spans="1:6" x14ac:dyDescent="0.2">
      <c r="A171" s="162"/>
      <c r="B171" s="162"/>
      <c r="C171" s="95" t="s">
        <v>19</v>
      </c>
      <c r="D171" s="7">
        <v>31829</v>
      </c>
      <c r="E171" s="69">
        <v>3.06</v>
      </c>
    </row>
    <row r="172" spans="1:6" x14ac:dyDescent="0.2">
      <c r="A172" s="162"/>
      <c r="B172" s="163"/>
      <c r="C172" s="96" t="s">
        <v>41</v>
      </c>
      <c r="D172" s="7">
        <v>119</v>
      </c>
      <c r="E172" s="69">
        <v>0.01</v>
      </c>
    </row>
    <row r="173" spans="1:6" x14ac:dyDescent="0.2">
      <c r="A173" s="162"/>
      <c r="B173" s="164" t="s">
        <v>21</v>
      </c>
      <c r="C173" s="93" t="s">
        <v>18</v>
      </c>
      <c r="D173" s="83">
        <v>479886</v>
      </c>
      <c r="E173" s="84">
        <v>46.17</v>
      </c>
    </row>
    <row r="174" spans="1:6" x14ac:dyDescent="0.2">
      <c r="A174" s="162"/>
      <c r="B174" s="164"/>
      <c r="C174" s="94" t="s">
        <v>33</v>
      </c>
      <c r="D174" s="7">
        <v>24924</v>
      </c>
      <c r="E174" s="69">
        <v>2.4</v>
      </c>
    </row>
    <row r="175" spans="1:6" x14ac:dyDescent="0.2">
      <c r="A175" s="162"/>
      <c r="B175" s="164"/>
      <c r="C175" s="95" t="s">
        <v>19</v>
      </c>
      <c r="D175" s="7">
        <v>45211</v>
      </c>
      <c r="E175" s="69">
        <v>4.3499999999999996</v>
      </c>
    </row>
    <row r="176" spans="1:6" x14ac:dyDescent="0.2">
      <c r="A176" s="163"/>
      <c r="B176" s="164"/>
      <c r="C176" s="70" t="s">
        <v>41</v>
      </c>
      <c r="D176" s="71">
        <v>128</v>
      </c>
      <c r="E176" s="71">
        <v>0.01</v>
      </c>
    </row>
    <row r="177" spans="1:10" x14ac:dyDescent="0.2">
      <c r="A177" s="78" t="s">
        <v>56</v>
      </c>
      <c r="B177" s="97"/>
      <c r="C177" s="77"/>
      <c r="D177" s="151"/>
      <c r="E177" s="77"/>
    </row>
    <row r="178" spans="1:10" x14ac:dyDescent="0.2">
      <c r="A178" s="78"/>
      <c r="B178" s="97"/>
      <c r="C178" s="77"/>
      <c r="D178" s="77"/>
      <c r="E178" s="77"/>
    </row>
    <row r="179" spans="1:10" x14ac:dyDescent="0.2">
      <c r="A179" s="78"/>
      <c r="B179" s="97"/>
      <c r="C179" s="77"/>
      <c r="D179" s="77"/>
      <c r="E179" s="77"/>
    </row>
    <row r="180" spans="1:10" x14ac:dyDescent="0.2">
      <c r="J180" s="64" t="s">
        <v>25</v>
      </c>
    </row>
    <row r="181" spans="1:10" x14ac:dyDescent="0.2">
      <c r="A181" s="181" t="s">
        <v>173</v>
      </c>
      <c r="B181" s="181"/>
      <c r="C181" s="181"/>
    </row>
    <row r="182" spans="1:10" x14ac:dyDescent="0.2">
      <c r="A182" s="167" t="s">
        <v>38</v>
      </c>
      <c r="B182" s="170" t="s">
        <v>34</v>
      </c>
      <c r="C182" s="170" t="s">
        <v>39</v>
      </c>
      <c r="E182" s="77"/>
      <c r="F182" s="77"/>
      <c r="G182" s="77"/>
    </row>
    <row r="183" spans="1:10" x14ac:dyDescent="0.2">
      <c r="A183" s="168"/>
      <c r="B183" s="171"/>
      <c r="C183" s="171"/>
    </row>
    <row r="184" spans="1:10" x14ac:dyDescent="0.2">
      <c r="A184" s="65" t="s">
        <v>12</v>
      </c>
      <c r="B184" s="7">
        <v>1010658</v>
      </c>
      <c r="C184" s="69">
        <v>44.52</v>
      </c>
      <c r="D184" s="76"/>
    </row>
    <row r="185" spans="1:10" x14ac:dyDescent="0.2">
      <c r="A185" s="65" t="s">
        <v>13</v>
      </c>
      <c r="B185" s="7">
        <v>423190</v>
      </c>
      <c r="C185" s="69">
        <v>18.64</v>
      </c>
      <c r="D185" s="76"/>
    </row>
    <row r="186" spans="1:10" x14ac:dyDescent="0.2">
      <c r="A186" s="65" t="s">
        <v>14</v>
      </c>
      <c r="B186" s="7">
        <v>63378</v>
      </c>
      <c r="C186" s="69">
        <v>2.79</v>
      </c>
      <c r="D186" s="76"/>
    </row>
    <row r="187" spans="1:10" x14ac:dyDescent="0.2">
      <c r="A187" s="65" t="s">
        <v>15</v>
      </c>
      <c r="B187" s="7">
        <v>767129</v>
      </c>
      <c r="C187" s="69">
        <v>33.79</v>
      </c>
      <c r="D187" s="76"/>
    </row>
    <row r="188" spans="1:10" x14ac:dyDescent="0.2">
      <c r="A188" s="65" t="s">
        <v>174</v>
      </c>
      <c r="B188" s="7">
        <v>2123</v>
      </c>
      <c r="C188" s="69">
        <v>0.09</v>
      </c>
      <c r="D188" s="76"/>
    </row>
    <row r="189" spans="1:10" x14ac:dyDescent="0.2">
      <c r="A189" s="65" t="s">
        <v>175</v>
      </c>
      <c r="B189" s="7">
        <v>3592</v>
      </c>
      <c r="C189" s="69">
        <v>0.16</v>
      </c>
      <c r="D189" s="76"/>
    </row>
    <row r="190" spans="1:10" ht="26.25" customHeight="1" x14ac:dyDescent="0.2">
      <c r="A190" s="174" t="s">
        <v>130</v>
      </c>
      <c r="B190" s="174"/>
      <c r="C190" s="174"/>
    </row>
    <row r="191" spans="1:10" x14ac:dyDescent="0.2">
      <c r="A191" s="73"/>
    </row>
    <row r="192" spans="1:10" x14ac:dyDescent="0.2">
      <c r="A192" s="73"/>
      <c r="B192" s="152"/>
    </row>
    <row r="193" spans="1:4" x14ac:dyDescent="0.2">
      <c r="A193" s="73"/>
    </row>
    <row r="195" spans="1:4" x14ac:dyDescent="0.2">
      <c r="A195" s="169" t="s">
        <v>126</v>
      </c>
      <c r="B195" s="169"/>
      <c r="C195" s="169"/>
      <c r="D195" s="169"/>
    </row>
    <row r="196" spans="1:4" x14ac:dyDescent="0.2">
      <c r="A196" s="165" t="s">
        <v>43</v>
      </c>
      <c r="B196" s="167" t="s">
        <v>38</v>
      </c>
      <c r="C196" s="170" t="s">
        <v>34</v>
      </c>
      <c r="D196" s="172" t="s">
        <v>48</v>
      </c>
    </row>
    <row r="197" spans="1:4" x14ac:dyDescent="0.2">
      <c r="A197" s="166"/>
      <c r="B197" s="168"/>
      <c r="C197" s="171"/>
      <c r="D197" s="172"/>
    </row>
    <row r="198" spans="1:4" x14ac:dyDescent="0.2">
      <c r="A198" s="173" t="s">
        <v>44</v>
      </c>
      <c r="B198" s="65" t="s">
        <v>12</v>
      </c>
      <c r="C198" s="100">
        <v>41887</v>
      </c>
      <c r="D198" s="101">
        <v>51.27</v>
      </c>
    </row>
    <row r="199" spans="1:4" x14ac:dyDescent="0.2">
      <c r="A199" s="162"/>
      <c r="B199" s="65" t="s">
        <v>15</v>
      </c>
      <c r="C199" s="83">
        <v>24379</v>
      </c>
      <c r="D199" s="84">
        <v>29.84</v>
      </c>
    </row>
    <row r="200" spans="1:4" x14ac:dyDescent="0.2">
      <c r="A200" s="162"/>
      <c r="B200" s="65" t="s">
        <v>51</v>
      </c>
      <c r="C200" s="7">
        <v>15438</v>
      </c>
      <c r="D200" s="69">
        <v>18.899999999999999</v>
      </c>
    </row>
    <row r="201" spans="1:4" x14ac:dyDescent="0.2">
      <c r="A201" s="173" t="s">
        <v>49</v>
      </c>
      <c r="B201" s="65" t="s">
        <v>12</v>
      </c>
      <c r="C201" s="100">
        <v>98277</v>
      </c>
      <c r="D201" s="101">
        <v>42.63</v>
      </c>
    </row>
    <row r="202" spans="1:4" x14ac:dyDescent="0.2">
      <c r="A202" s="162"/>
      <c r="B202" s="65" t="s">
        <v>15</v>
      </c>
      <c r="C202" s="83">
        <v>91168</v>
      </c>
      <c r="D202" s="84">
        <v>39.549999999999997</v>
      </c>
    </row>
    <row r="203" spans="1:4" x14ac:dyDescent="0.2">
      <c r="A203" s="163"/>
      <c r="B203" s="65" t="s">
        <v>51</v>
      </c>
      <c r="C203" s="7">
        <v>41083</v>
      </c>
      <c r="D203" s="69">
        <v>17.82</v>
      </c>
    </row>
    <row r="204" spans="1:4" x14ac:dyDescent="0.2">
      <c r="A204" s="162" t="s">
        <v>45</v>
      </c>
      <c r="B204" s="65" t="s">
        <v>12</v>
      </c>
      <c r="C204" s="100">
        <v>98948</v>
      </c>
      <c r="D204" s="101">
        <v>43.02</v>
      </c>
    </row>
    <row r="205" spans="1:4" x14ac:dyDescent="0.2">
      <c r="A205" s="162"/>
      <c r="B205" s="65" t="s">
        <v>15</v>
      </c>
      <c r="C205" s="83">
        <v>99976</v>
      </c>
      <c r="D205" s="84">
        <v>43.47</v>
      </c>
    </row>
    <row r="206" spans="1:4" x14ac:dyDescent="0.2">
      <c r="A206" s="162"/>
      <c r="B206" s="65" t="s">
        <v>51</v>
      </c>
      <c r="C206" s="7">
        <v>31079</v>
      </c>
      <c r="D206" s="69">
        <v>13.51</v>
      </c>
    </row>
    <row r="207" spans="1:4" x14ac:dyDescent="0.2">
      <c r="A207" s="164" t="s">
        <v>50</v>
      </c>
      <c r="B207" s="65" t="s">
        <v>12</v>
      </c>
      <c r="C207" s="100">
        <v>522961</v>
      </c>
      <c r="D207" s="101">
        <v>48.81</v>
      </c>
    </row>
    <row r="208" spans="1:4" x14ac:dyDescent="0.2">
      <c r="A208" s="164"/>
      <c r="B208" s="65" t="s">
        <v>15</v>
      </c>
      <c r="C208" s="83">
        <v>310874</v>
      </c>
      <c r="D208" s="84">
        <v>29.01</v>
      </c>
    </row>
    <row r="209" spans="1:5" x14ac:dyDescent="0.2">
      <c r="A209" s="164"/>
      <c r="B209" s="65" t="s">
        <v>51</v>
      </c>
      <c r="C209" s="7">
        <v>237649</v>
      </c>
      <c r="D209" s="69">
        <v>22.18</v>
      </c>
    </row>
    <row r="210" spans="1:5" x14ac:dyDescent="0.2">
      <c r="A210" s="81"/>
      <c r="B210" s="75"/>
      <c r="C210" s="41"/>
      <c r="D210" s="76"/>
    </row>
    <row r="211" spans="1:5" x14ac:dyDescent="0.2">
      <c r="A211" s="81"/>
      <c r="B211" s="75"/>
      <c r="C211" s="41"/>
      <c r="D211" s="76"/>
    </row>
    <row r="213" spans="1:5" ht="24" customHeight="1" x14ac:dyDescent="0.2">
      <c r="A213" s="169" t="s">
        <v>127</v>
      </c>
      <c r="B213" s="169"/>
      <c r="C213" s="169"/>
      <c r="D213" s="169"/>
      <c r="E213" s="169"/>
    </row>
    <row r="214" spans="1:5" ht="15" customHeight="1" x14ac:dyDescent="0.2">
      <c r="A214" s="165" t="s">
        <v>43</v>
      </c>
      <c r="B214" s="175" t="s">
        <v>10</v>
      </c>
      <c r="C214" s="167" t="s">
        <v>38</v>
      </c>
      <c r="D214" s="170" t="s">
        <v>34</v>
      </c>
      <c r="E214" s="172" t="s">
        <v>48</v>
      </c>
    </row>
    <row r="215" spans="1:5" x14ac:dyDescent="0.2">
      <c r="A215" s="166"/>
      <c r="B215" s="176"/>
      <c r="C215" s="168"/>
      <c r="D215" s="171"/>
      <c r="E215" s="172"/>
    </row>
    <row r="216" spans="1:5" x14ac:dyDescent="0.2">
      <c r="A216" s="173" t="s">
        <v>44</v>
      </c>
      <c r="B216" s="173" t="s">
        <v>26</v>
      </c>
      <c r="C216" s="65" t="s">
        <v>12</v>
      </c>
      <c r="D216" s="100">
        <v>23161</v>
      </c>
      <c r="E216" s="101">
        <v>28.35</v>
      </c>
    </row>
    <row r="217" spans="1:5" x14ac:dyDescent="0.2">
      <c r="A217" s="162"/>
      <c r="B217" s="162"/>
      <c r="C217" s="65" t="s">
        <v>15</v>
      </c>
      <c r="D217" s="100">
        <v>4218</v>
      </c>
      <c r="E217" s="84">
        <v>5.16</v>
      </c>
    </row>
    <row r="218" spans="1:5" x14ac:dyDescent="0.2">
      <c r="A218" s="162"/>
      <c r="B218" s="162"/>
      <c r="C218" s="65" t="s">
        <v>51</v>
      </c>
      <c r="D218" s="100">
        <v>11425</v>
      </c>
      <c r="E218" s="69">
        <v>13.98</v>
      </c>
    </row>
    <row r="219" spans="1:5" x14ac:dyDescent="0.2">
      <c r="A219" s="162"/>
      <c r="B219" s="173" t="s">
        <v>27</v>
      </c>
      <c r="C219" s="65" t="s">
        <v>12</v>
      </c>
      <c r="D219" s="100">
        <v>1368</v>
      </c>
      <c r="E219" s="84">
        <v>1.67</v>
      </c>
    </row>
    <row r="220" spans="1:5" x14ac:dyDescent="0.2">
      <c r="A220" s="162"/>
      <c r="B220" s="162"/>
      <c r="C220" s="65" t="s">
        <v>15</v>
      </c>
      <c r="D220" s="100">
        <v>1573</v>
      </c>
      <c r="E220" s="69">
        <v>1.93</v>
      </c>
    </row>
    <row r="221" spans="1:5" x14ac:dyDescent="0.2">
      <c r="A221" s="162"/>
      <c r="B221" s="162"/>
      <c r="C221" s="65" t="s">
        <v>51</v>
      </c>
      <c r="D221" s="100">
        <v>167</v>
      </c>
      <c r="E221" s="69">
        <v>0.2</v>
      </c>
    </row>
    <row r="222" spans="1:5" x14ac:dyDescent="0.2">
      <c r="A222" s="162"/>
      <c r="B222" s="173" t="s">
        <v>8</v>
      </c>
      <c r="C222" s="65" t="s">
        <v>12</v>
      </c>
      <c r="D222" s="100">
        <v>17358</v>
      </c>
      <c r="E222" s="69">
        <v>21.24</v>
      </c>
    </row>
    <row r="223" spans="1:5" x14ac:dyDescent="0.2">
      <c r="A223" s="162"/>
      <c r="B223" s="162"/>
      <c r="C223" s="65" t="s">
        <v>15</v>
      </c>
      <c r="D223" s="100">
        <v>18588</v>
      </c>
      <c r="E223" s="69">
        <v>22.75</v>
      </c>
    </row>
    <row r="224" spans="1:5" x14ac:dyDescent="0.2">
      <c r="A224" s="162"/>
      <c r="B224" s="162"/>
      <c r="C224" s="65" t="s">
        <v>51</v>
      </c>
      <c r="D224" s="100">
        <v>3843</v>
      </c>
      <c r="E224" s="69">
        <v>4.7</v>
      </c>
    </row>
    <row r="225" spans="1:5" x14ac:dyDescent="0.2">
      <c r="A225" s="173" t="s">
        <v>49</v>
      </c>
      <c r="B225" s="173" t="s">
        <v>26</v>
      </c>
      <c r="C225" s="65" t="s">
        <v>12</v>
      </c>
      <c r="D225" s="100">
        <v>38709</v>
      </c>
      <c r="E225" s="101">
        <v>16.79</v>
      </c>
    </row>
    <row r="226" spans="1:5" x14ac:dyDescent="0.2">
      <c r="A226" s="162"/>
      <c r="B226" s="162"/>
      <c r="C226" s="65" t="s">
        <v>15</v>
      </c>
      <c r="D226" s="100">
        <v>17361</v>
      </c>
      <c r="E226" s="84">
        <v>7.53</v>
      </c>
    </row>
    <row r="227" spans="1:5" x14ac:dyDescent="0.2">
      <c r="A227" s="162"/>
      <c r="B227" s="162"/>
      <c r="C227" s="65" t="s">
        <v>51</v>
      </c>
      <c r="D227" s="100">
        <v>21389</v>
      </c>
      <c r="E227" s="69">
        <v>9.2799999999999994</v>
      </c>
    </row>
    <row r="228" spans="1:5" x14ac:dyDescent="0.2">
      <c r="A228" s="162"/>
      <c r="B228" s="173" t="s">
        <v>27</v>
      </c>
      <c r="C228" s="65" t="s">
        <v>12</v>
      </c>
      <c r="D228" s="100">
        <v>5664</v>
      </c>
      <c r="E228" s="84">
        <v>2.46</v>
      </c>
    </row>
    <row r="229" spans="1:5" x14ac:dyDescent="0.2">
      <c r="A229" s="162"/>
      <c r="B229" s="162"/>
      <c r="C229" s="65" t="s">
        <v>15</v>
      </c>
      <c r="D229" s="100">
        <v>10207</v>
      </c>
      <c r="E229" s="69">
        <v>4.43</v>
      </c>
    </row>
    <row r="230" spans="1:5" x14ac:dyDescent="0.2">
      <c r="A230" s="162"/>
      <c r="B230" s="162"/>
      <c r="C230" s="65" t="s">
        <v>51</v>
      </c>
      <c r="D230" s="100">
        <v>1062</v>
      </c>
      <c r="E230" s="69">
        <v>0.46</v>
      </c>
    </row>
    <row r="231" spans="1:5" x14ac:dyDescent="0.2">
      <c r="A231" s="162"/>
      <c r="B231" s="173" t="s">
        <v>8</v>
      </c>
      <c r="C231" s="65" t="s">
        <v>12</v>
      </c>
      <c r="D231" s="100">
        <v>53904</v>
      </c>
      <c r="E231" s="69">
        <v>23.38</v>
      </c>
    </row>
    <row r="232" spans="1:5" x14ac:dyDescent="0.2">
      <c r="A232" s="162"/>
      <c r="B232" s="162"/>
      <c r="C232" s="65" t="s">
        <v>15</v>
      </c>
      <c r="D232" s="100">
        <v>63600</v>
      </c>
      <c r="E232" s="69">
        <v>27.59</v>
      </c>
    </row>
    <row r="233" spans="1:5" x14ac:dyDescent="0.2">
      <c r="A233" s="162"/>
      <c r="B233" s="162"/>
      <c r="C233" s="65" t="s">
        <v>51</v>
      </c>
      <c r="D233" s="100">
        <v>18600</v>
      </c>
      <c r="E233" s="69">
        <v>8.07</v>
      </c>
    </row>
    <row r="234" spans="1:5" x14ac:dyDescent="0.2">
      <c r="A234" s="173" t="s">
        <v>45</v>
      </c>
      <c r="B234" s="173" t="s">
        <v>26</v>
      </c>
      <c r="C234" s="65" t="s">
        <v>12</v>
      </c>
      <c r="D234" s="100">
        <v>38208</v>
      </c>
      <c r="E234" s="101">
        <v>16.61</v>
      </c>
    </row>
    <row r="235" spans="1:5" x14ac:dyDescent="0.2">
      <c r="A235" s="162"/>
      <c r="B235" s="162"/>
      <c r="C235" s="65" t="s">
        <v>15</v>
      </c>
      <c r="D235" s="100">
        <v>15847</v>
      </c>
      <c r="E235" s="84">
        <v>6.89</v>
      </c>
    </row>
    <row r="236" spans="1:5" x14ac:dyDescent="0.2">
      <c r="A236" s="162"/>
      <c r="B236" s="162"/>
      <c r="C236" s="65" t="s">
        <v>51</v>
      </c>
      <c r="D236" s="100">
        <v>19325</v>
      </c>
      <c r="E236" s="69">
        <v>8.4</v>
      </c>
    </row>
    <row r="237" spans="1:5" x14ac:dyDescent="0.2">
      <c r="A237" s="162"/>
      <c r="B237" s="173" t="s">
        <v>27</v>
      </c>
      <c r="C237" s="65" t="s">
        <v>12</v>
      </c>
      <c r="D237" s="100">
        <v>6697</v>
      </c>
      <c r="E237" s="84">
        <v>2.91</v>
      </c>
    </row>
    <row r="238" spans="1:5" x14ac:dyDescent="0.2">
      <c r="A238" s="162"/>
      <c r="B238" s="162"/>
      <c r="C238" s="65" t="s">
        <v>15</v>
      </c>
      <c r="D238" s="100">
        <v>10136</v>
      </c>
      <c r="E238" s="69">
        <v>4.41</v>
      </c>
    </row>
    <row r="239" spans="1:5" x14ac:dyDescent="0.2">
      <c r="A239" s="162"/>
      <c r="B239" s="162"/>
      <c r="C239" s="65" t="s">
        <v>51</v>
      </c>
      <c r="D239" s="100">
        <v>514</v>
      </c>
      <c r="E239" s="71">
        <v>0.22</v>
      </c>
    </row>
    <row r="240" spans="1:5" x14ac:dyDescent="0.2">
      <c r="A240" s="162"/>
      <c r="B240" s="173" t="s">
        <v>8</v>
      </c>
      <c r="C240" s="65" t="s">
        <v>12</v>
      </c>
      <c r="D240" s="100">
        <v>54042</v>
      </c>
      <c r="E240" s="69">
        <v>23.5</v>
      </c>
    </row>
    <row r="241" spans="1:5" x14ac:dyDescent="0.2">
      <c r="A241" s="162"/>
      <c r="B241" s="162"/>
      <c r="C241" s="65" t="s">
        <v>15</v>
      </c>
      <c r="D241" s="100">
        <v>73993</v>
      </c>
      <c r="E241" s="69">
        <v>32.17</v>
      </c>
    </row>
    <row r="242" spans="1:5" x14ac:dyDescent="0.2">
      <c r="A242" s="162"/>
      <c r="B242" s="162"/>
      <c r="C242" s="65" t="s">
        <v>51</v>
      </c>
      <c r="D242" s="100">
        <v>11233</v>
      </c>
      <c r="E242" s="69">
        <v>4.88</v>
      </c>
    </row>
    <row r="243" spans="1:5" x14ac:dyDescent="0.2">
      <c r="A243" s="173" t="s">
        <v>50</v>
      </c>
      <c r="B243" s="173" t="s">
        <v>26</v>
      </c>
      <c r="C243" s="65" t="s">
        <v>12</v>
      </c>
      <c r="D243" s="100">
        <v>293261</v>
      </c>
      <c r="E243" s="101">
        <v>27.37</v>
      </c>
    </row>
    <row r="244" spans="1:5" x14ac:dyDescent="0.2">
      <c r="A244" s="162"/>
      <c r="B244" s="162"/>
      <c r="C244" s="65" t="s">
        <v>15</v>
      </c>
      <c r="D244" s="100">
        <v>88073</v>
      </c>
      <c r="E244" s="84">
        <v>8.2200000000000006</v>
      </c>
    </row>
    <row r="245" spans="1:5" x14ac:dyDescent="0.2">
      <c r="A245" s="162"/>
      <c r="B245" s="162"/>
      <c r="C245" s="65" t="s">
        <v>51</v>
      </c>
      <c r="D245" s="100">
        <v>170765</v>
      </c>
      <c r="E245" s="69">
        <v>15.94</v>
      </c>
    </row>
    <row r="246" spans="1:5" x14ac:dyDescent="0.2">
      <c r="A246" s="162"/>
      <c r="B246" s="173" t="s">
        <v>27</v>
      </c>
      <c r="C246" s="65" t="s">
        <v>12</v>
      </c>
      <c r="D246" s="100">
        <v>16403</v>
      </c>
      <c r="E246" s="84">
        <v>1.53</v>
      </c>
    </row>
    <row r="247" spans="1:5" x14ac:dyDescent="0.2">
      <c r="A247" s="162"/>
      <c r="B247" s="162"/>
      <c r="C247" s="65" t="s">
        <v>15</v>
      </c>
      <c r="D247" s="100">
        <v>27030</v>
      </c>
      <c r="E247" s="69">
        <v>2.52</v>
      </c>
    </row>
    <row r="248" spans="1:5" x14ac:dyDescent="0.2">
      <c r="A248" s="162"/>
      <c r="B248" s="162"/>
      <c r="C248" s="65" t="s">
        <v>51</v>
      </c>
      <c r="D248" s="100">
        <v>2671</v>
      </c>
      <c r="E248" s="71">
        <v>0.25</v>
      </c>
    </row>
    <row r="249" spans="1:5" x14ac:dyDescent="0.2">
      <c r="A249" s="162"/>
      <c r="B249" s="173" t="s">
        <v>8</v>
      </c>
      <c r="C249" s="65" t="s">
        <v>12</v>
      </c>
      <c r="D249" s="100">
        <v>213297</v>
      </c>
      <c r="E249" s="69">
        <v>19.91</v>
      </c>
    </row>
    <row r="250" spans="1:5" x14ac:dyDescent="0.2">
      <c r="A250" s="162"/>
      <c r="B250" s="162"/>
      <c r="C250" s="65" t="s">
        <v>15</v>
      </c>
      <c r="D250" s="100">
        <v>195770</v>
      </c>
      <c r="E250" s="69">
        <v>18.27</v>
      </c>
    </row>
    <row r="251" spans="1:5" x14ac:dyDescent="0.2">
      <c r="A251" s="163"/>
      <c r="B251" s="163"/>
      <c r="C251" s="65" t="s">
        <v>51</v>
      </c>
      <c r="D251" s="100">
        <v>64051</v>
      </c>
      <c r="E251" s="69">
        <v>5.98</v>
      </c>
    </row>
    <row r="252" spans="1:5" x14ac:dyDescent="0.2">
      <c r="D252" s="152"/>
      <c r="E252" s="85"/>
    </row>
  </sheetData>
  <mergeCells count="113">
    <mergeCell ref="A161:A168"/>
    <mergeCell ref="B161:B164"/>
    <mergeCell ref="B165:B168"/>
    <mergeCell ref="A90:A91"/>
    <mergeCell ref="A96:A97"/>
    <mergeCell ref="A98:A99"/>
    <mergeCell ref="A105:A106"/>
    <mergeCell ref="B105:B106"/>
    <mergeCell ref="C105:C106"/>
    <mergeCell ref="D105:D106"/>
    <mergeCell ref="A123:A126"/>
    <mergeCell ref="A127:A130"/>
    <mergeCell ref="A131:A134"/>
    <mergeCell ref="A135:A138"/>
    <mergeCell ref="A153:A160"/>
    <mergeCell ref="B153:B156"/>
    <mergeCell ref="B157:B160"/>
    <mergeCell ref="A112:A116"/>
    <mergeCell ref="A121:A122"/>
    <mergeCell ref="A14:A15"/>
    <mergeCell ref="A2:C2"/>
    <mergeCell ref="A3:A4"/>
    <mergeCell ref="B3:B4"/>
    <mergeCell ref="C3:C4"/>
    <mergeCell ref="A13:C13"/>
    <mergeCell ref="B14:B15"/>
    <mergeCell ref="C14:C15"/>
    <mergeCell ref="A40:A41"/>
    <mergeCell ref="B40:B41"/>
    <mergeCell ref="C40:C41"/>
    <mergeCell ref="A39:D39"/>
    <mergeCell ref="D40:D41"/>
    <mergeCell ref="C24:C25"/>
    <mergeCell ref="A23:C23"/>
    <mergeCell ref="A24:A25"/>
    <mergeCell ref="B24:B25"/>
    <mergeCell ref="A79:C79"/>
    <mergeCell ref="A80:A81"/>
    <mergeCell ref="B80:B81"/>
    <mergeCell ref="C80:C81"/>
    <mergeCell ref="A104:D104"/>
    <mergeCell ref="E143:E144"/>
    <mergeCell ref="A145:A152"/>
    <mergeCell ref="B145:B148"/>
    <mergeCell ref="B149:B152"/>
    <mergeCell ref="A142:E142"/>
    <mergeCell ref="A143:A144"/>
    <mergeCell ref="B143:B144"/>
    <mergeCell ref="C143:C144"/>
    <mergeCell ref="B121:B122"/>
    <mergeCell ref="C121:C122"/>
    <mergeCell ref="D143:D144"/>
    <mergeCell ref="D121:D122"/>
    <mergeCell ref="A201:A203"/>
    <mergeCell ref="B182:B183"/>
    <mergeCell ref="C182:C183"/>
    <mergeCell ref="A42:A45"/>
    <mergeCell ref="A46:A49"/>
    <mergeCell ref="A54:A57"/>
    <mergeCell ref="A50:A53"/>
    <mergeCell ref="D62:D63"/>
    <mergeCell ref="A64:A66"/>
    <mergeCell ref="A107:A111"/>
    <mergeCell ref="A61:D61"/>
    <mergeCell ref="A89:D89"/>
    <mergeCell ref="A120:D120"/>
    <mergeCell ref="A67:A69"/>
    <mergeCell ref="A70:A72"/>
    <mergeCell ref="A73:A75"/>
    <mergeCell ref="A62:A63"/>
    <mergeCell ref="B62:B63"/>
    <mergeCell ref="C62:C63"/>
    <mergeCell ref="B90:B91"/>
    <mergeCell ref="C90:C91"/>
    <mergeCell ref="D90:D91"/>
    <mergeCell ref="A92:A93"/>
    <mergeCell ref="A94:A95"/>
    <mergeCell ref="A204:A206"/>
    <mergeCell ref="E214:E215"/>
    <mergeCell ref="A216:A224"/>
    <mergeCell ref="B216:B218"/>
    <mergeCell ref="B219:B221"/>
    <mergeCell ref="B222:B224"/>
    <mergeCell ref="A207:A209"/>
    <mergeCell ref="A214:A215"/>
    <mergeCell ref="B214:B215"/>
    <mergeCell ref="C214:C215"/>
    <mergeCell ref="D214:D215"/>
    <mergeCell ref="A213:E213"/>
    <mergeCell ref="A243:A251"/>
    <mergeCell ref="B243:B245"/>
    <mergeCell ref="B246:B248"/>
    <mergeCell ref="B249:B251"/>
    <mergeCell ref="A225:A233"/>
    <mergeCell ref="B225:B227"/>
    <mergeCell ref="B228:B230"/>
    <mergeCell ref="B231:B233"/>
    <mergeCell ref="A234:A242"/>
    <mergeCell ref="B234:B236"/>
    <mergeCell ref="B237:B239"/>
    <mergeCell ref="B240:B242"/>
    <mergeCell ref="A169:A176"/>
    <mergeCell ref="B169:B172"/>
    <mergeCell ref="B173:B176"/>
    <mergeCell ref="A196:A197"/>
    <mergeCell ref="B196:B197"/>
    <mergeCell ref="A195:D195"/>
    <mergeCell ref="C196:C197"/>
    <mergeCell ref="D196:D197"/>
    <mergeCell ref="A198:A200"/>
    <mergeCell ref="A190:C190"/>
    <mergeCell ref="A181:C181"/>
    <mergeCell ref="A182:A183"/>
  </mergeCells>
  <conditionalFormatting sqref="G104:G105">
    <cfRule type="cellIs" dxfId="16" priority="17" operator="lessThan">
      <formula>-5</formula>
    </cfRule>
    <cfRule type="cellIs" dxfId="15" priority="18" operator="greaterThan">
      <formula>5</formula>
    </cfRule>
  </conditionalFormatting>
  <conditionalFormatting sqref="F181:F182">
    <cfRule type="cellIs" dxfId="14" priority="15" operator="lessThan">
      <formula>-5</formula>
    </cfRule>
    <cfRule type="cellIs" dxfId="13" priority="16" operator="greaterThan">
      <formula>5</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215"/>
  <sheetViews>
    <sheetView zoomScaleNormal="100" workbookViewId="0">
      <selection activeCell="A55" sqref="A55:XFD57"/>
    </sheetView>
  </sheetViews>
  <sheetFormatPr defaultColWidth="12.140625" defaultRowHeight="12.75" x14ac:dyDescent="0.2"/>
  <cols>
    <col min="1" max="1" width="22.85546875" style="106" customWidth="1"/>
    <col min="2" max="2" width="16.85546875" style="106" customWidth="1"/>
    <col min="3" max="8" width="12.140625" style="106"/>
    <col min="9" max="9" width="12.140625" style="41"/>
    <col min="10" max="10" width="12.140625" style="106"/>
    <col min="11" max="11" width="24.42578125" style="106" bestFit="1" customWidth="1"/>
    <col min="12" max="12" width="15.140625" style="106" bestFit="1" customWidth="1"/>
    <col min="13" max="16384" width="12.140625" style="106"/>
  </cols>
  <sheetData>
    <row r="1" spans="1:26" x14ac:dyDescent="0.2">
      <c r="A1" s="75" t="s">
        <v>32</v>
      </c>
      <c r="K1" s="75" t="s">
        <v>32</v>
      </c>
      <c r="T1" s="40"/>
      <c r="U1" s="40"/>
      <c r="V1" s="40"/>
      <c r="W1" s="40"/>
      <c r="X1" s="40"/>
      <c r="Y1" s="40"/>
      <c r="Z1" s="40"/>
    </row>
    <row r="2" spans="1:26" x14ac:dyDescent="0.2">
      <c r="A2" s="75"/>
      <c r="K2" s="89"/>
      <c r="L2" s="89"/>
      <c r="M2" s="89"/>
      <c r="T2" s="40"/>
      <c r="U2" s="40"/>
      <c r="V2" s="40"/>
      <c r="W2" s="40"/>
      <c r="X2" s="40"/>
      <c r="Y2" s="40"/>
      <c r="Z2" s="40"/>
    </row>
    <row r="3" spans="1:26" ht="28.5" customHeight="1" x14ac:dyDescent="0.2">
      <c r="A3" s="184" t="s">
        <v>71</v>
      </c>
      <c r="B3" s="184"/>
      <c r="C3" s="184"/>
      <c r="D3" s="184"/>
      <c r="E3" s="184"/>
      <c r="F3" s="184"/>
      <c r="G3" s="184"/>
      <c r="H3" s="184"/>
      <c r="I3" s="107"/>
      <c r="K3" s="184" t="s">
        <v>71</v>
      </c>
      <c r="L3" s="184"/>
      <c r="M3" s="184"/>
      <c r="N3" s="184"/>
      <c r="O3" s="184"/>
      <c r="P3" s="184"/>
      <c r="Q3" s="184"/>
      <c r="T3" s="40"/>
      <c r="U3" s="40"/>
      <c r="V3" s="40"/>
      <c r="W3" s="40"/>
      <c r="X3" s="40"/>
      <c r="Y3" s="40"/>
      <c r="Z3" s="40"/>
    </row>
    <row r="4" spans="1:26" ht="32.25" customHeight="1" x14ac:dyDescent="0.2">
      <c r="A4" s="185"/>
      <c r="B4" s="170" t="s">
        <v>176</v>
      </c>
      <c r="C4" s="170" t="s">
        <v>1</v>
      </c>
      <c r="D4" s="187" t="s">
        <v>2</v>
      </c>
      <c r="E4" s="188"/>
      <c r="F4" s="170" t="s">
        <v>3</v>
      </c>
      <c r="G4" s="170" t="s">
        <v>4</v>
      </c>
      <c r="H4" s="170" t="s">
        <v>40</v>
      </c>
      <c r="I4" s="108"/>
      <c r="K4" s="185"/>
      <c r="L4" s="170" t="s">
        <v>0</v>
      </c>
      <c r="M4" s="170" t="s">
        <v>1</v>
      </c>
      <c r="N4" s="187" t="s">
        <v>2</v>
      </c>
      <c r="O4" s="188"/>
      <c r="P4" s="170" t="s">
        <v>3</v>
      </c>
      <c r="Q4" s="170" t="s">
        <v>4</v>
      </c>
    </row>
    <row r="5" spans="1:26" x14ac:dyDescent="0.2">
      <c r="A5" s="186"/>
      <c r="B5" s="171"/>
      <c r="C5" s="171"/>
      <c r="D5" s="137" t="s">
        <v>5</v>
      </c>
      <c r="E5" s="137" t="s">
        <v>6</v>
      </c>
      <c r="F5" s="171"/>
      <c r="G5" s="171"/>
      <c r="H5" s="171"/>
      <c r="K5" s="186"/>
      <c r="L5" s="171"/>
      <c r="M5" s="171"/>
      <c r="N5" s="137" t="s">
        <v>5</v>
      </c>
      <c r="O5" s="137" t="s">
        <v>6</v>
      </c>
      <c r="P5" s="171"/>
      <c r="Q5" s="171"/>
    </row>
    <row r="6" spans="1:26" ht="12.75" customHeight="1" x14ac:dyDescent="0.2">
      <c r="A6" s="65" t="s">
        <v>7</v>
      </c>
      <c r="B6" s="7">
        <v>1287924</v>
      </c>
      <c r="C6" s="7">
        <v>1028102</v>
      </c>
      <c r="D6" s="7">
        <v>71284</v>
      </c>
      <c r="E6" s="7">
        <v>188538</v>
      </c>
      <c r="F6" s="7">
        <v>266004</v>
      </c>
      <c r="G6" s="7">
        <v>711021</v>
      </c>
      <c r="H6" s="7">
        <v>2264948</v>
      </c>
      <c r="K6" s="65" t="s">
        <v>7</v>
      </c>
      <c r="L6" s="109">
        <f t="shared" ref="L6:Q8" si="0">B6/$H6*100</f>
        <v>56.863292225693485</v>
      </c>
      <c r="M6" s="109">
        <f t="shared" si="0"/>
        <v>45.39185888594352</v>
      </c>
      <c r="N6" s="109">
        <f t="shared" si="0"/>
        <v>3.1472687231671541</v>
      </c>
      <c r="O6" s="109">
        <f t="shared" si="0"/>
        <v>8.3241646165828094</v>
      </c>
      <c r="P6" s="109">
        <f t="shared" si="0"/>
        <v>11.744375588313726</v>
      </c>
      <c r="Q6" s="109">
        <f t="shared" si="0"/>
        <v>31.39237633711679</v>
      </c>
    </row>
    <row r="7" spans="1:26" x14ac:dyDescent="0.2">
      <c r="A7" s="65" t="s">
        <v>57</v>
      </c>
      <c r="B7" s="7">
        <v>291042</v>
      </c>
      <c r="C7" s="7">
        <v>204668</v>
      </c>
      <c r="D7" s="7">
        <v>25862</v>
      </c>
      <c r="E7" s="7">
        <v>60512</v>
      </c>
      <c r="F7" s="7">
        <v>116951</v>
      </c>
      <c r="G7" s="7">
        <v>363661</v>
      </c>
      <c r="H7" s="7">
        <v>771654</v>
      </c>
      <c r="K7" s="65" t="s">
        <v>57</v>
      </c>
      <c r="L7" s="109">
        <f t="shared" si="0"/>
        <v>37.716645024842741</v>
      </c>
      <c r="M7" s="109">
        <f t="shared" si="0"/>
        <v>26.523286343361143</v>
      </c>
      <c r="N7" s="109">
        <f t="shared" si="0"/>
        <v>3.3515020980905952</v>
      </c>
      <c r="O7" s="109">
        <f t="shared" si="0"/>
        <v>7.8418565833910021</v>
      </c>
      <c r="P7" s="109">
        <f t="shared" si="0"/>
        <v>15.155885928149146</v>
      </c>
      <c r="Q7" s="109">
        <f t="shared" si="0"/>
        <v>47.127469047008113</v>
      </c>
    </row>
    <row r="8" spans="1:26" x14ac:dyDescent="0.2">
      <c r="A8" s="65" t="s">
        <v>58</v>
      </c>
      <c r="B8" s="7">
        <v>996881</v>
      </c>
      <c r="C8" s="7">
        <v>823434</v>
      </c>
      <c r="D8" s="7">
        <v>45422</v>
      </c>
      <c r="E8" s="7">
        <v>128026</v>
      </c>
      <c r="F8" s="7">
        <v>149053</v>
      </c>
      <c r="G8" s="7">
        <v>347360</v>
      </c>
      <c r="H8" s="7">
        <v>1493294</v>
      </c>
      <c r="K8" s="65" t="s">
        <v>58</v>
      </c>
      <c r="L8" s="109">
        <f t="shared" si="0"/>
        <v>66.757182443644723</v>
      </c>
      <c r="M8" s="109">
        <f t="shared" si="0"/>
        <v>55.142122046964623</v>
      </c>
      <c r="N8" s="109">
        <f t="shared" si="0"/>
        <v>3.0417319027599388</v>
      </c>
      <c r="O8" s="109">
        <f t="shared" si="0"/>
        <v>8.5733954599697046</v>
      </c>
      <c r="P8" s="109">
        <f t="shared" si="0"/>
        <v>9.9814905839037724</v>
      </c>
      <c r="Q8" s="109">
        <f t="shared" si="0"/>
        <v>23.261326972451506</v>
      </c>
    </row>
    <row r="9" spans="1:26" ht="12.75" customHeight="1" x14ac:dyDescent="0.2">
      <c r="A9" s="75"/>
      <c r="B9" s="41"/>
      <c r="C9" s="41"/>
      <c r="D9" s="41"/>
      <c r="E9" s="41"/>
      <c r="F9" s="41"/>
      <c r="G9" s="41"/>
      <c r="H9" s="41"/>
      <c r="K9" s="75"/>
      <c r="L9" s="37"/>
      <c r="M9" s="37"/>
      <c r="N9" s="37"/>
      <c r="O9" s="37"/>
      <c r="P9" s="37"/>
      <c r="Q9" s="37"/>
    </row>
    <row r="10" spans="1:26" ht="12.75" customHeight="1" x14ac:dyDescent="0.2">
      <c r="A10" s="75"/>
      <c r="K10" s="89"/>
      <c r="L10" s="89"/>
      <c r="M10" s="89"/>
    </row>
    <row r="11" spans="1:26" x14ac:dyDescent="0.2">
      <c r="A11" s="181" t="s">
        <v>132</v>
      </c>
      <c r="B11" s="181"/>
      <c r="C11" s="181"/>
      <c r="D11" s="181"/>
      <c r="E11" s="181"/>
      <c r="F11" s="181"/>
      <c r="G11" s="181"/>
      <c r="H11" s="181"/>
      <c r="K11" s="190" t="s">
        <v>132</v>
      </c>
      <c r="L11" s="190"/>
      <c r="M11" s="190"/>
      <c r="N11" s="190"/>
      <c r="O11" s="190"/>
      <c r="P11" s="190"/>
      <c r="Q11" s="190"/>
    </row>
    <row r="12" spans="1:26" ht="32.25" customHeight="1" x14ac:dyDescent="0.2">
      <c r="A12" s="192"/>
      <c r="B12" s="172" t="s">
        <v>176</v>
      </c>
      <c r="C12" s="172" t="s">
        <v>1</v>
      </c>
      <c r="D12" s="172" t="s">
        <v>2</v>
      </c>
      <c r="E12" s="172"/>
      <c r="F12" s="172" t="s">
        <v>3</v>
      </c>
      <c r="G12" s="172" t="s">
        <v>4</v>
      </c>
      <c r="H12" s="170" t="s">
        <v>40</v>
      </c>
      <c r="K12" s="192"/>
      <c r="L12" s="172" t="s">
        <v>0</v>
      </c>
      <c r="M12" s="172" t="s">
        <v>1</v>
      </c>
      <c r="N12" s="172" t="s">
        <v>2</v>
      </c>
      <c r="O12" s="172"/>
      <c r="P12" s="172" t="s">
        <v>3</v>
      </c>
      <c r="Q12" s="172" t="s">
        <v>4</v>
      </c>
    </row>
    <row r="13" spans="1:26" x14ac:dyDescent="0.2">
      <c r="A13" s="193"/>
      <c r="B13" s="172"/>
      <c r="C13" s="172"/>
      <c r="D13" s="137" t="s">
        <v>5</v>
      </c>
      <c r="E13" s="137" t="s">
        <v>6</v>
      </c>
      <c r="F13" s="172"/>
      <c r="G13" s="172"/>
      <c r="H13" s="171"/>
      <c r="K13" s="193"/>
      <c r="L13" s="172"/>
      <c r="M13" s="172"/>
      <c r="N13" s="137" t="s">
        <v>5</v>
      </c>
      <c r="O13" s="137" t="s">
        <v>6</v>
      </c>
      <c r="P13" s="172"/>
      <c r="Q13" s="172"/>
    </row>
    <row r="14" spans="1:26" x14ac:dyDescent="0.2">
      <c r="A14" s="65" t="s">
        <v>12</v>
      </c>
      <c r="B14" s="7">
        <v>654389</v>
      </c>
      <c r="C14" s="7">
        <v>540895</v>
      </c>
      <c r="D14" s="7">
        <v>34573</v>
      </c>
      <c r="E14" s="7">
        <v>78921</v>
      </c>
      <c r="F14" s="7">
        <v>112210</v>
      </c>
      <c r="G14" s="7">
        <v>244718</v>
      </c>
      <c r="H14" s="7">
        <v>1011318</v>
      </c>
      <c r="K14" s="65" t="s">
        <v>12</v>
      </c>
      <c r="L14" s="110">
        <f t="shared" ref="L14:Q17" si="1">B14/$H14*100</f>
        <v>64.706551252919454</v>
      </c>
      <c r="M14" s="110">
        <f t="shared" si="1"/>
        <v>53.48416620687064</v>
      </c>
      <c r="N14" s="110">
        <f t="shared" si="1"/>
        <v>3.4186081924775396</v>
      </c>
      <c r="O14" s="110">
        <f t="shared" si="1"/>
        <v>7.8037768535712804</v>
      </c>
      <c r="P14" s="110">
        <f t="shared" si="1"/>
        <v>11.095422013649516</v>
      </c>
      <c r="Q14" s="110">
        <f t="shared" si="1"/>
        <v>24.197927852564675</v>
      </c>
    </row>
    <row r="15" spans="1:26" x14ac:dyDescent="0.2">
      <c r="A15" s="65" t="s">
        <v>13</v>
      </c>
      <c r="B15" s="7">
        <v>321735</v>
      </c>
      <c r="C15" s="7">
        <v>269538</v>
      </c>
      <c r="D15" s="7">
        <v>9698</v>
      </c>
      <c r="E15" s="7">
        <v>42498</v>
      </c>
      <c r="F15" s="7">
        <v>30586</v>
      </c>
      <c r="G15" s="7">
        <v>70770</v>
      </c>
      <c r="H15" s="7">
        <v>423091</v>
      </c>
      <c r="K15" s="65" t="s">
        <v>13</v>
      </c>
      <c r="L15" s="110">
        <f t="shared" si="1"/>
        <v>76.043924356698682</v>
      </c>
      <c r="M15" s="110">
        <f t="shared" si="1"/>
        <v>63.706862117133191</v>
      </c>
      <c r="N15" s="110">
        <f t="shared" si="1"/>
        <v>2.2921782784318268</v>
      </c>
      <c r="O15" s="110">
        <f t="shared" si="1"/>
        <v>10.044647605361494</v>
      </c>
      <c r="P15" s="110">
        <f t="shared" si="1"/>
        <v>7.2291776473619143</v>
      </c>
      <c r="Q15" s="110">
        <f t="shared" si="1"/>
        <v>16.726897995939407</v>
      </c>
      <c r="R15" s="37"/>
    </row>
    <row r="16" spans="1:26" x14ac:dyDescent="0.2">
      <c r="A16" s="65" t="s">
        <v>14</v>
      </c>
      <c r="B16" s="7">
        <v>20758</v>
      </c>
      <c r="C16" s="7">
        <v>13001</v>
      </c>
      <c r="D16" s="7">
        <v>1150</v>
      </c>
      <c r="E16" s="7">
        <v>6606</v>
      </c>
      <c r="F16" s="7">
        <v>6256</v>
      </c>
      <c r="G16" s="7">
        <v>31871</v>
      </c>
      <c r="H16" s="7">
        <v>58885</v>
      </c>
      <c r="K16" s="65" t="s">
        <v>14</v>
      </c>
      <c r="L16" s="110">
        <f t="shared" si="1"/>
        <v>35.251761908805292</v>
      </c>
      <c r="M16" s="110">
        <f t="shared" si="1"/>
        <v>22.078627833913561</v>
      </c>
      <c r="N16" s="110">
        <f t="shared" si="1"/>
        <v>1.9529591576802241</v>
      </c>
      <c r="O16" s="110">
        <f t="shared" si="1"/>
        <v>11.21847669185701</v>
      </c>
      <c r="P16" s="110">
        <f t="shared" si="1"/>
        <v>10.624097817780418</v>
      </c>
      <c r="Q16" s="110">
        <f t="shared" si="1"/>
        <v>54.124140273414277</v>
      </c>
      <c r="R16" s="37"/>
    </row>
    <row r="17" spans="1:18" x14ac:dyDescent="0.2">
      <c r="A17" s="65" t="s">
        <v>15</v>
      </c>
      <c r="B17" s="7">
        <v>287612</v>
      </c>
      <c r="C17" s="7">
        <v>202938</v>
      </c>
      <c r="D17" s="7">
        <v>25636</v>
      </c>
      <c r="E17" s="7">
        <v>59038</v>
      </c>
      <c r="F17" s="7">
        <v>116563</v>
      </c>
      <c r="G17" s="7">
        <v>362122</v>
      </c>
      <c r="H17" s="7">
        <v>766297</v>
      </c>
      <c r="K17" s="65" t="s">
        <v>15</v>
      </c>
      <c r="L17" s="110">
        <f t="shared" si="1"/>
        <v>37.532705987365212</v>
      </c>
      <c r="M17" s="110">
        <f t="shared" si="1"/>
        <v>26.482943297442112</v>
      </c>
      <c r="N17" s="110">
        <f t="shared" si="1"/>
        <v>3.3454391704521877</v>
      </c>
      <c r="O17" s="110">
        <f t="shared" si="1"/>
        <v>7.7043235194709094</v>
      </c>
      <c r="P17" s="110">
        <f t="shared" si="1"/>
        <v>15.211204010977466</v>
      </c>
      <c r="Q17" s="110">
        <f t="shared" si="1"/>
        <v>47.25609000165732</v>
      </c>
      <c r="R17" s="37"/>
    </row>
    <row r="18" spans="1:18" ht="26.25" customHeight="1" x14ac:dyDescent="0.2">
      <c r="A18" s="174" t="s">
        <v>131</v>
      </c>
      <c r="B18" s="174"/>
      <c r="C18" s="174"/>
      <c r="D18" s="174"/>
      <c r="E18" s="174"/>
      <c r="F18" s="174"/>
      <c r="G18" s="174"/>
      <c r="H18" s="174"/>
      <c r="K18" s="174" t="s">
        <v>131</v>
      </c>
      <c r="L18" s="174"/>
      <c r="M18" s="174"/>
      <c r="N18" s="174"/>
      <c r="O18" s="174"/>
      <c r="P18" s="174"/>
      <c r="Q18" s="174"/>
    </row>
    <row r="19" spans="1:18" x14ac:dyDescent="0.2">
      <c r="A19" s="78"/>
      <c r="B19" s="41"/>
      <c r="C19" s="41"/>
      <c r="D19" s="41"/>
      <c r="E19" s="41"/>
      <c r="F19" s="41"/>
      <c r="G19" s="41"/>
      <c r="H19" s="41"/>
    </row>
    <row r="20" spans="1:18" x14ac:dyDescent="0.2">
      <c r="H20" s="41"/>
    </row>
    <row r="21" spans="1:18" x14ac:dyDescent="0.2">
      <c r="A21" s="181" t="s">
        <v>72</v>
      </c>
      <c r="B21" s="181"/>
      <c r="C21" s="181"/>
      <c r="D21" s="181"/>
      <c r="E21" s="181"/>
      <c r="F21" s="181"/>
      <c r="G21" s="181"/>
      <c r="H21" s="181"/>
      <c r="K21" s="181" t="s">
        <v>72</v>
      </c>
      <c r="L21" s="181"/>
      <c r="M21" s="181"/>
      <c r="N21" s="181"/>
      <c r="O21" s="181"/>
      <c r="P21" s="181"/>
      <c r="Q21" s="181"/>
    </row>
    <row r="22" spans="1:18" ht="32.25" customHeight="1" x14ac:dyDescent="0.2">
      <c r="A22" s="185"/>
      <c r="B22" s="170" t="s">
        <v>176</v>
      </c>
      <c r="C22" s="170" t="s">
        <v>1</v>
      </c>
      <c r="D22" s="187" t="s">
        <v>2</v>
      </c>
      <c r="E22" s="188"/>
      <c r="F22" s="170" t="s">
        <v>3</v>
      </c>
      <c r="G22" s="170" t="s">
        <v>4</v>
      </c>
      <c r="H22" s="170" t="s">
        <v>40</v>
      </c>
      <c r="K22" s="185"/>
      <c r="L22" s="170" t="s">
        <v>0</v>
      </c>
      <c r="M22" s="170" t="s">
        <v>1</v>
      </c>
      <c r="N22" s="187" t="s">
        <v>2</v>
      </c>
      <c r="O22" s="188"/>
      <c r="P22" s="170" t="s">
        <v>3</v>
      </c>
      <c r="Q22" s="170" t="s">
        <v>4</v>
      </c>
    </row>
    <row r="23" spans="1:18" x14ac:dyDescent="0.2">
      <c r="A23" s="186"/>
      <c r="B23" s="171"/>
      <c r="C23" s="171"/>
      <c r="D23" s="137" t="s">
        <v>5</v>
      </c>
      <c r="E23" s="137" t="s">
        <v>6</v>
      </c>
      <c r="F23" s="171"/>
      <c r="G23" s="171"/>
      <c r="H23" s="171"/>
      <c r="K23" s="186"/>
      <c r="L23" s="171"/>
      <c r="M23" s="171"/>
      <c r="N23" s="137" t="s">
        <v>5</v>
      </c>
      <c r="O23" s="137" t="s">
        <v>6</v>
      </c>
      <c r="P23" s="171"/>
      <c r="Q23" s="171"/>
    </row>
    <row r="24" spans="1:18" x14ac:dyDescent="0.2">
      <c r="A24" s="65" t="s">
        <v>26</v>
      </c>
      <c r="B24" s="7">
        <v>829890</v>
      </c>
      <c r="C24" s="7">
        <v>715929</v>
      </c>
      <c r="D24" s="7">
        <v>20308</v>
      </c>
      <c r="E24" s="7">
        <v>93652</v>
      </c>
      <c r="F24" s="7">
        <v>21783</v>
      </c>
      <c r="G24" s="7">
        <v>184630</v>
      </c>
      <c r="H24" s="7">
        <v>1036303</v>
      </c>
      <c r="K24" s="65" t="s">
        <v>26</v>
      </c>
      <c r="L24" s="110">
        <f t="shared" ref="L24:Q26" si="2">B24/$H24*100</f>
        <v>80.081790750388635</v>
      </c>
      <c r="M24" s="110">
        <f t="shared" si="2"/>
        <v>69.084910494324532</v>
      </c>
      <c r="N24" s="110">
        <f t="shared" si="2"/>
        <v>1.9596585168623462</v>
      </c>
      <c r="O24" s="110">
        <f t="shared" si="2"/>
        <v>9.0371252423277753</v>
      </c>
      <c r="P24" s="110">
        <f t="shared" si="2"/>
        <v>2.1019914059884028</v>
      </c>
      <c r="Q24" s="110">
        <f t="shared" si="2"/>
        <v>17.816217843622955</v>
      </c>
    </row>
    <row r="25" spans="1:18" x14ac:dyDescent="0.2">
      <c r="A25" s="65" t="s">
        <v>27</v>
      </c>
      <c r="B25" s="7">
        <v>29401</v>
      </c>
      <c r="C25" s="7">
        <v>25662</v>
      </c>
      <c r="D25" s="7">
        <v>1928</v>
      </c>
      <c r="E25" s="7">
        <v>1811</v>
      </c>
      <c r="F25" s="7">
        <v>12788</v>
      </c>
      <c r="G25" s="7">
        <v>101595</v>
      </c>
      <c r="H25" s="7">
        <v>143784</v>
      </c>
      <c r="K25" s="65" t="s">
        <v>27</v>
      </c>
      <c r="L25" s="110">
        <f t="shared" si="2"/>
        <v>20.44803316085239</v>
      </c>
      <c r="M25" s="110">
        <f t="shared" si="2"/>
        <v>17.847604740443998</v>
      </c>
      <c r="N25" s="110">
        <f t="shared" si="2"/>
        <v>1.3409002392477605</v>
      </c>
      <c r="O25" s="110">
        <f t="shared" si="2"/>
        <v>1.2595281811606298</v>
      </c>
      <c r="P25" s="110">
        <f t="shared" si="2"/>
        <v>8.8938964001557892</v>
      </c>
      <c r="Q25" s="110">
        <f t="shared" si="2"/>
        <v>70.658070438991814</v>
      </c>
    </row>
    <row r="26" spans="1:18" x14ac:dyDescent="0.2">
      <c r="A26" s="65" t="s">
        <v>8</v>
      </c>
      <c r="B26" s="7">
        <v>428457</v>
      </c>
      <c r="C26" s="7">
        <v>286338</v>
      </c>
      <c r="D26" s="7">
        <v>49046</v>
      </c>
      <c r="E26" s="7">
        <v>93073</v>
      </c>
      <c r="F26" s="7">
        <v>231424</v>
      </c>
      <c r="G26" s="7">
        <v>424522</v>
      </c>
      <c r="H26" s="7">
        <v>1084404</v>
      </c>
      <c r="K26" s="65" t="s">
        <v>8</v>
      </c>
      <c r="L26" s="110">
        <f t="shared" si="2"/>
        <v>39.510828067768102</v>
      </c>
      <c r="M26" s="110">
        <f t="shared" si="2"/>
        <v>26.40510363296336</v>
      </c>
      <c r="N26" s="110">
        <f t="shared" si="2"/>
        <v>4.5228531064068367</v>
      </c>
      <c r="O26" s="110">
        <f t="shared" si="2"/>
        <v>8.5828713283979035</v>
      </c>
      <c r="P26" s="110">
        <f t="shared" si="2"/>
        <v>21.341123787813398</v>
      </c>
      <c r="Q26" s="110">
        <f t="shared" si="2"/>
        <v>39.147955927864523</v>
      </c>
    </row>
    <row r="27" spans="1:18" x14ac:dyDescent="0.2">
      <c r="A27" s="75"/>
      <c r="B27" s="41"/>
      <c r="C27" s="41"/>
      <c r="D27" s="41"/>
      <c r="E27" s="41"/>
      <c r="F27" s="41"/>
      <c r="G27" s="41"/>
      <c r="H27" s="41"/>
      <c r="K27" s="75"/>
      <c r="L27" s="40"/>
      <c r="M27" s="40"/>
      <c r="N27" s="40"/>
      <c r="O27" s="40"/>
      <c r="P27" s="40"/>
      <c r="Q27" s="40"/>
    </row>
    <row r="28" spans="1:18" x14ac:dyDescent="0.2">
      <c r="A28" s="75"/>
      <c r="B28" s="41"/>
      <c r="C28" s="41"/>
      <c r="D28" s="41"/>
      <c r="E28" s="41"/>
      <c r="F28" s="41"/>
      <c r="G28" s="41"/>
      <c r="H28" s="41"/>
      <c r="K28" s="75"/>
      <c r="L28" s="40"/>
      <c r="M28" s="40"/>
      <c r="N28" s="40"/>
      <c r="O28" s="40"/>
      <c r="P28" s="40"/>
      <c r="Q28" s="40"/>
    </row>
    <row r="29" spans="1:18" s="64" customFormat="1" ht="27" customHeight="1" x14ac:dyDescent="0.2">
      <c r="A29" s="184" t="s">
        <v>73</v>
      </c>
      <c r="B29" s="184"/>
      <c r="C29" s="184"/>
      <c r="D29" s="184"/>
      <c r="E29" s="184"/>
      <c r="F29" s="184"/>
      <c r="G29" s="184"/>
      <c r="H29" s="184"/>
      <c r="I29" s="41"/>
      <c r="J29" s="106"/>
      <c r="K29" s="191" t="s">
        <v>73</v>
      </c>
      <c r="L29" s="191"/>
      <c r="M29" s="191"/>
      <c r="N29" s="191"/>
      <c r="O29" s="191"/>
      <c r="P29" s="191"/>
      <c r="Q29" s="191"/>
    </row>
    <row r="30" spans="1:18" s="64" customFormat="1" ht="27" customHeight="1" x14ac:dyDescent="0.2">
      <c r="A30" s="189"/>
      <c r="B30" s="172" t="s">
        <v>176</v>
      </c>
      <c r="C30" s="172" t="s">
        <v>1</v>
      </c>
      <c r="D30" s="172" t="s">
        <v>2</v>
      </c>
      <c r="E30" s="172"/>
      <c r="F30" s="172" t="s">
        <v>3</v>
      </c>
      <c r="G30" s="172" t="s">
        <v>4</v>
      </c>
      <c r="H30" s="170" t="s">
        <v>40</v>
      </c>
      <c r="I30" s="41"/>
      <c r="J30" s="106"/>
      <c r="K30" s="189"/>
      <c r="L30" s="172" t="s">
        <v>0</v>
      </c>
      <c r="M30" s="172" t="s">
        <v>1</v>
      </c>
      <c r="N30" s="172" t="s">
        <v>2</v>
      </c>
      <c r="O30" s="172"/>
      <c r="P30" s="172" t="s">
        <v>3</v>
      </c>
      <c r="Q30" s="172" t="s">
        <v>4</v>
      </c>
    </row>
    <row r="31" spans="1:18" s="64" customFormat="1" x14ac:dyDescent="0.2">
      <c r="A31" s="189"/>
      <c r="B31" s="172"/>
      <c r="C31" s="172"/>
      <c r="D31" s="137" t="s">
        <v>5</v>
      </c>
      <c r="E31" s="137" t="s">
        <v>6</v>
      </c>
      <c r="F31" s="172"/>
      <c r="G31" s="172"/>
      <c r="H31" s="171"/>
      <c r="I31" s="41"/>
      <c r="J31" s="106"/>
      <c r="K31" s="189"/>
      <c r="L31" s="172"/>
      <c r="M31" s="172"/>
      <c r="N31" s="137" t="s">
        <v>5</v>
      </c>
      <c r="O31" s="137" t="s">
        <v>6</v>
      </c>
      <c r="P31" s="172"/>
      <c r="Q31" s="172"/>
    </row>
    <row r="32" spans="1:18" s="64" customFormat="1" x14ac:dyDescent="0.2">
      <c r="A32" s="65" t="s">
        <v>26</v>
      </c>
      <c r="B32" s="7">
        <v>717213</v>
      </c>
      <c r="C32" s="7">
        <v>631621</v>
      </c>
      <c r="D32" s="7">
        <v>14266</v>
      </c>
      <c r="E32" s="7">
        <v>71326</v>
      </c>
      <c r="F32" s="7">
        <v>17690</v>
      </c>
      <c r="G32" s="7">
        <v>109691</v>
      </c>
      <c r="H32" s="7">
        <v>844594</v>
      </c>
      <c r="I32" s="41"/>
      <c r="J32" s="106"/>
      <c r="K32" s="65" t="s">
        <v>26</v>
      </c>
      <c r="L32" s="110">
        <f t="shared" ref="L32:Q34" si="3">B32/$H32*100</f>
        <v>84.9180789823276</v>
      </c>
      <c r="M32" s="110">
        <f t="shared" si="3"/>
        <v>74.78397904792125</v>
      </c>
      <c r="N32" s="110">
        <f t="shared" si="3"/>
        <v>1.6890955891232948</v>
      </c>
      <c r="O32" s="110">
        <f t="shared" si="3"/>
        <v>8.4450043452830599</v>
      </c>
      <c r="P32" s="110">
        <f t="shared" si="3"/>
        <v>2.0944974745262224</v>
      </c>
      <c r="Q32" s="110">
        <f t="shared" si="3"/>
        <v>12.987423543146173</v>
      </c>
    </row>
    <row r="33" spans="1:18" s="64" customFormat="1" x14ac:dyDescent="0.2">
      <c r="A33" s="65" t="s">
        <v>27</v>
      </c>
      <c r="B33" s="7">
        <v>14198</v>
      </c>
      <c r="C33" s="7">
        <v>11974</v>
      </c>
      <c r="D33" s="7">
        <v>945</v>
      </c>
      <c r="E33" s="7">
        <v>1279</v>
      </c>
      <c r="F33" s="7">
        <v>4925</v>
      </c>
      <c r="G33" s="7">
        <v>43402</v>
      </c>
      <c r="H33" s="7">
        <v>62525</v>
      </c>
      <c r="I33" s="41"/>
      <c r="J33" s="106"/>
      <c r="K33" s="65" t="s">
        <v>27</v>
      </c>
      <c r="L33" s="110">
        <f t="shared" si="3"/>
        <v>22.707716913234709</v>
      </c>
      <c r="M33" s="110">
        <f t="shared" si="3"/>
        <v>19.150739704118351</v>
      </c>
      <c r="N33" s="110">
        <f t="shared" si="3"/>
        <v>1.5113954418232707</v>
      </c>
      <c r="O33" s="110">
        <f t="shared" si="3"/>
        <v>2.0455817672930827</v>
      </c>
      <c r="P33" s="110">
        <f t="shared" si="3"/>
        <v>7.8768492602958817</v>
      </c>
      <c r="Q33" s="110">
        <f t="shared" si="3"/>
        <v>69.41543382646941</v>
      </c>
    </row>
    <row r="34" spans="1:18" s="64" customFormat="1" x14ac:dyDescent="0.2">
      <c r="A34" s="65" t="s">
        <v>8</v>
      </c>
      <c r="B34" s="7">
        <v>265294</v>
      </c>
      <c r="C34" s="7">
        <v>179666</v>
      </c>
      <c r="D34" s="7">
        <v>30208</v>
      </c>
      <c r="E34" s="7">
        <v>55420</v>
      </c>
      <c r="F34" s="7">
        <v>126430</v>
      </c>
      <c r="G34" s="7">
        <v>193995</v>
      </c>
      <c r="H34" s="7">
        <v>585719</v>
      </c>
      <c r="I34" s="41"/>
      <c r="J34" s="106"/>
      <c r="K34" s="65" t="s">
        <v>8</v>
      </c>
      <c r="L34" s="110">
        <f t="shared" si="3"/>
        <v>45.293733001661209</v>
      </c>
      <c r="M34" s="110">
        <f t="shared" si="3"/>
        <v>30.674436035027036</v>
      </c>
      <c r="N34" s="110">
        <f t="shared" si="3"/>
        <v>5.1574219036773608</v>
      </c>
      <c r="O34" s="110">
        <f t="shared" si="3"/>
        <v>9.4618750629568105</v>
      </c>
      <c r="P34" s="110">
        <f t="shared" si="3"/>
        <v>21.585436019661305</v>
      </c>
      <c r="Q34" s="110">
        <f t="shared" si="3"/>
        <v>33.120830978677489</v>
      </c>
    </row>
    <row r="35" spans="1:18" x14ac:dyDescent="0.2">
      <c r="A35" s="75"/>
      <c r="B35" s="41"/>
      <c r="C35" s="41"/>
      <c r="D35" s="41"/>
      <c r="E35" s="41"/>
      <c r="F35" s="41"/>
      <c r="G35" s="41"/>
      <c r="H35" s="41"/>
      <c r="K35" s="75"/>
      <c r="L35" s="40"/>
      <c r="M35" s="40"/>
      <c r="N35" s="40"/>
      <c r="O35" s="40"/>
      <c r="P35" s="40"/>
      <c r="Q35" s="40"/>
    </row>
    <row r="36" spans="1:18" x14ac:dyDescent="0.2">
      <c r="A36" s="75"/>
      <c r="B36" s="41"/>
      <c r="C36" s="41"/>
      <c r="D36" s="41"/>
      <c r="E36" s="41"/>
      <c r="F36" s="41"/>
      <c r="G36" s="41"/>
      <c r="H36" s="41"/>
      <c r="K36" s="75"/>
      <c r="L36" s="40"/>
      <c r="M36" s="40"/>
      <c r="N36" s="40"/>
      <c r="O36" s="40"/>
      <c r="P36" s="40"/>
      <c r="Q36" s="40"/>
    </row>
    <row r="37" spans="1:18" s="64" customFormat="1" ht="26.25" customHeight="1" x14ac:dyDescent="0.2">
      <c r="A37" s="184" t="s">
        <v>74</v>
      </c>
      <c r="B37" s="184"/>
      <c r="C37" s="184"/>
      <c r="D37" s="184"/>
      <c r="E37" s="184"/>
      <c r="F37" s="184"/>
      <c r="G37" s="184"/>
      <c r="H37" s="184"/>
      <c r="I37" s="41"/>
      <c r="J37" s="106"/>
      <c r="K37" s="191" t="s">
        <v>74</v>
      </c>
      <c r="L37" s="191"/>
      <c r="M37" s="191"/>
      <c r="N37" s="191"/>
      <c r="O37" s="191"/>
      <c r="P37" s="191"/>
      <c r="Q37" s="191"/>
    </row>
    <row r="38" spans="1:18" s="64" customFormat="1" ht="25.5" customHeight="1" x14ac:dyDescent="0.2">
      <c r="A38" s="189"/>
      <c r="B38" s="172" t="s">
        <v>176</v>
      </c>
      <c r="C38" s="172" t="s">
        <v>1</v>
      </c>
      <c r="D38" s="172" t="s">
        <v>2</v>
      </c>
      <c r="E38" s="172"/>
      <c r="F38" s="172" t="s">
        <v>3</v>
      </c>
      <c r="G38" s="172" t="s">
        <v>4</v>
      </c>
      <c r="H38" s="170" t="s">
        <v>40</v>
      </c>
      <c r="I38" s="41"/>
      <c r="J38" s="106"/>
      <c r="K38" s="189"/>
      <c r="L38" s="172" t="s">
        <v>0</v>
      </c>
      <c r="M38" s="172" t="s">
        <v>1</v>
      </c>
      <c r="N38" s="172" t="s">
        <v>2</v>
      </c>
      <c r="O38" s="172"/>
      <c r="P38" s="172" t="s">
        <v>3</v>
      </c>
      <c r="Q38" s="172" t="s">
        <v>4</v>
      </c>
    </row>
    <row r="39" spans="1:18" s="64" customFormat="1" x14ac:dyDescent="0.2">
      <c r="A39" s="189"/>
      <c r="B39" s="172"/>
      <c r="C39" s="172"/>
      <c r="D39" s="137" t="s">
        <v>5</v>
      </c>
      <c r="E39" s="137" t="s">
        <v>6</v>
      </c>
      <c r="F39" s="172"/>
      <c r="G39" s="172"/>
      <c r="H39" s="171"/>
      <c r="I39" s="41"/>
      <c r="J39" s="106"/>
      <c r="K39" s="189"/>
      <c r="L39" s="172"/>
      <c r="M39" s="172"/>
      <c r="N39" s="137" t="s">
        <v>5</v>
      </c>
      <c r="O39" s="137" t="s">
        <v>6</v>
      </c>
      <c r="P39" s="172"/>
      <c r="Q39" s="172"/>
    </row>
    <row r="40" spans="1:18" s="64" customFormat="1" x14ac:dyDescent="0.2">
      <c r="A40" s="65" t="s">
        <v>26</v>
      </c>
      <c r="B40" s="7">
        <v>112677</v>
      </c>
      <c r="C40" s="7">
        <v>84308</v>
      </c>
      <c r="D40" s="7">
        <v>6042</v>
      </c>
      <c r="E40" s="7">
        <v>22327</v>
      </c>
      <c r="F40" s="7">
        <v>4093</v>
      </c>
      <c r="G40" s="7">
        <v>74939</v>
      </c>
      <c r="H40" s="7">
        <v>191709</v>
      </c>
      <c r="I40" s="41"/>
      <c r="J40" s="106"/>
      <c r="K40" s="65" t="s">
        <v>26</v>
      </c>
      <c r="L40" s="110">
        <f t="shared" ref="L40:Q42" si="4">B40/$H40*100</f>
        <v>58.775018387243158</v>
      </c>
      <c r="M40" s="110">
        <f t="shared" si="4"/>
        <v>43.977069412494977</v>
      </c>
      <c r="N40" s="110">
        <f t="shared" si="4"/>
        <v>3.1516517221413709</v>
      </c>
      <c r="O40" s="110">
        <f t="shared" si="4"/>
        <v>11.646297252606816</v>
      </c>
      <c r="P40" s="110">
        <f t="shared" si="4"/>
        <v>2.1350067028673667</v>
      </c>
      <c r="Q40" s="110">
        <f t="shared" si="4"/>
        <v>39.08997490988947</v>
      </c>
    </row>
    <row r="41" spans="1:18" s="64" customFormat="1" x14ac:dyDescent="0.2">
      <c r="A41" s="65" t="s">
        <v>27</v>
      </c>
      <c r="B41" s="7">
        <v>15202</v>
      </c>
      <c r="C41" s="7">
        <v>13688</v>
      </c>
      <c r="D41" s="7">
        <v>982</v>
      </c>
      <c r="E41" s="7">
        <v>532</v>
      </c>
      <c r="F41" s="7">
        <v>7863</v>
      </c>
      <c r="G41" s="7">
        <v>58193</v>
      </c>
      <c r="H41" s="7">
        <v>81259</v>
      </c>
      <c r="I41" s="41"/>
      <c r="J41" s="106"/>
      <c r="K41" s="65" t="s">
        <v>27</v>
      </c>
      <c r="L41" s="110">
        <f t="shared" si="4"/>
        <v>18.708081566349573</v>
      </c>
      <c r="M41" s="110">
        <f t="shared" si="4"/>
        <v>16.844903333784565</v>
      </c>
      <c r="N41" s="110">
        <f t="shared" si="4"/>
        <v>1.2084815220467888</v>
      </c>
      <c r="O41" s="110">
        <f t="shared" si="4"/>
        <v>0.65469671051821954</v>
      </c>
      <c r="P41" s="110">
        <f t="shared" si="4"/>
        <v>9.6764666067758647</v>
      </c>
      <c r="Q41" s="110">
        <f t="shared" si="4"/>
        <v>71.614221193960049</v>
      </c>
    </row>
    <row r="42" spans="1:18" s="64" customFormat="1" x14ac:dyDescent="0.2">
      <c r="A42" s="65" t="s">
        <v>8</v>
      </c>
      <c r="B42" s="7">
        <v>163163</v>
      </c>
      <c r="C42" s="7">
        <v>106672</v>
      </c>
      <c r="D42" s="7">
        <v>18837</v>
      </c>
      <c r="E42" s="7">
        <v>37653</v>
      </c>
      <c r="F42" s="7">
        <v>104994</v>
      </c>
      <c r="G42" s="7">
        <v>230527</v>
      </c>
      <c r="H42" s="7">
        <v>498685</v>
      </c>
      <c r="I42" s="41"/>
      <c r="J42" s="106"/>
      <c r="K42" s="65" t="s">
        <v>8</v>
      </c>
      <c r="L42" s="110">
        <f t="shared" si="4"/>
        <v>32.718650049630526</v>
      </c>
      <c r="M42" s="110">
        <f t="shared" si="4"/>
        <v>21.39065742903837</v>
      </c>
      <c r="N42" s="110">
        <f t="shared" si="4"/>
        <v>3.7773343894442384</v>
      </c>
      <c r="O42" s="110">
        <f t="shared" si="4"/>
        <v>7.5504577037608902</v>
      </c>
      <c r="P42" s="110">
        <f t="shared" si="4"/>
        <v>21.054172473605583</v>
      </c>
      <c r="Q42" s="110">
        <f t="shared" si="4"/>
        <v>46.226976949376862</v>
      </c>
    </row>
    <row r="43" spans="1:18" s="64" customFormat="1" x14ac:dyDescent="0.2">
      <c r="A43" s="75"/>
      <c r="B43" s="41"/>
      <c r="C43" s="41"/>
      <c r="D43" s="41"/>
      <c r="E43" s="41"/>
      <c r="F43" s="41"/>
      <c r="G43" s="41"/>
      <c r="H43" s="41"/>
      <c r="I43" s="41"/>
      <c r="J43" s="106"/>
      <c r="K43" s="75"/>
      <c r="L43" s="40"/>
      <c r="M43" s="40"/>
      <c r="N43" s="40"/>
      <c r="O43" s="40"/>
      <c r="P43" s="40"/>
      <c r="Q43" s="40"/>
    </row>
    <row r="44" spans="1:18" x14ac:dyDescent="0.2">
      <c r="A44" s="75"/>
      <c r="B44" s="41"/>
      <c r="C44" s="41"/>
      <c r="D44" s="41"/>
      <c r="E44" s="41"/>
      <c r="F44" s="41"/>
      <c r="G44" s="41"/>
      <c r="H44" s="41"/>
      <c r="K44" s="75"/>
      <c r="L44" s="40"/>
      <c r="M44" s="40"/>
      <c r="N44" s="40"/>
      <c r="O44" s="40"/>
      <c r="P44" s="40"/>
      <c r="Q44" s="40"/>
    </row>
    <row r="45" spans="1:18" x14ac:dyDescent="0.2">
      <c r="A45" s="180" t="s">
        <v>80</v>
      </c>
      <c r="B45" s="180"/>
      <c r="C45" s="180"/>
      <c r="D45" s="180"/>
      <c r="E45" s="180"/>
      <c r="F45" s="180"/>
      <c r="G45" s="180"/>
      <c r="H45" s="180"/>
      <c r="K45" s="181" t="s">
        <v>80</v>
      </c>
      <c r="L45" s="181"/>
      <c r="M45" s="181"/>
      <c r="N45" s="181"/>
      <c r="O45" s="181"/>
      <c r="P45" s="181"/>
      <c r="Q45" s="181"/>
      <c r="R45" s="150"/>
    </row>
    <row r="46" spans="1:18" s="64" customFormat="1" ht="25.5" customHeight="1" x14ac:dyDescent="0.2">
      <c r="A46" s="165" t="s">
        <v>43</v>
      </c>
      <c r="B46" s="172" t="s">
        <v>176</v>
      </c>
      <c r="C46" s="172" t="s">
        <v>1</v>
      </c>
      <c r="D46" s="172" t="s">
        <v>2</v>
      </c>
      <c r="E46" s="172"/>
      <c r="F46" s="172" t="s">
        <v>3</v>
      </c>
      <c r="G46" s="172" t="s">
        <v>4</v>
      </c>
      <c r="H46" s="170" t="s">
        <v>40</v>
      </c>
      <c r="I46" s="41"/>
      <c r="J46" s="106"/>
      <c r="K46" s="165" t="s">
        <v>43</v>
      </c>
      <c r="L46" s="172" t="s">
        <v>0</v>
      </c>
      <c r="M46" s="172" t="s">
        <v>1</v>
      </c>
      <c r="N46" s="172" t="s">
        <v>2</v>
      </c>
      <c r="O46" s="172"/>
      <c r="P46" s="172" t="s">
        <v>3</v>
      </c>
      <c r="Q46" s="172" t="s">
        <v>4</v>
      </c>
      <c r="R46" s="106"/>
    </row>
    <row r="47" spans="1:18" s="64" customFormat="1" ht="12.75" customHeight="1" x14ac:dyDescent="0.2">
      <c r="A47" s="166"/>
      <c r="B47" s="172"/>
      <c r="C47" s="172"/>
      <c r="D47" s="137" t="s">
        <v>5</v>
      </c>
      <c r="E47" s="137" t="s">
        <v>6</v>
      </c>
      <c r="F47" s="172"/>
      <c r="G47" s="172"/>
      <c r="H47" s="171"/>
      <c r="I47" s="41"/>
      <c r="J47" s="106"/>
      <c r="K47" s="166"/>
      <c r="L47" s="172"/>
      <c r="M47" s="172"/>
      <c r="N47" s="137" t="s">
        <v>5</v>
      </c>
      <c r="O47" s="137" t="s">
        <v>6</v>
      </c>
      <c r="P47" s="172"/>
      <c r="Q47" s="172"/>
      <c r="R47" s="106"/>
    </row>
    <row r="48" spans="1:18" s="64" customFormat="1" x14ac:dyDescent="0.2">
      <c r="A48" s="65" t="s">
        <v>44</v>
      </c>
      <c r="B48" s="7">
        <v>56367</v>
      </c>
      <c r="C48" s="7">
        <v>46581</v>
      </c>
      <c r="D48" s="7">
        <v>2175</v>
      </c>
      <c r="E48" s="7">
        <v>7611</v>
      </c>
      <c r="F48" s="7">
        <v>11967</v>
      </c>
      <c r="G48" s="111">
        <v>13455</v>
      </c>
      <c r="H48" s="7">
        <v>81789</v>
      </c>
      <c r="I48" s="41"/>
      <c r="J48" s="106"/>
      <c r="K48" s="65" t="s">
        <v>44</v>
      </c>
      <c r="L48" s="110">
        <f t="shared" ref="L48:Q54" si="5">B48/$H48*100</f>
        <v>68.917580603748675</v>
      </c>
      <c r="M48" s="110">
        <f t="shared" si="5"/>
        <v>56.952646443898324</v>
      </c>
      <c r="N48" s="110">
        <f t="shared" si="5"/>
        <v>2.6592818105124159</v>
      </c>
      <c r="O48" s="110">
        <f t="shared" si="5"/>
        <v>9.3056523493379313</v>
      </c>
      <c r="P48" s="110">
        <f t="shared" si="5"/>
        <v>14.631551920184865</v>
      </c>
      <c r="Q48" s="110">
        <f t="shared" si="5"/>
        <v>16.450867476066463</v>
      </c>
      <c r="R48" s="106"/>
    </row>
    <row r="49" spans="1:18" s="64" customFormat="1" x14ac:dyDescent="0.2">
      <c r="A49" s="65" t="s">
        <v>177</v>
      </c>
      <c r="B49" s="7">
        <v>90991</v>
      </c>
      <c r="C49" s="7">
        <v>67264</v>
      </c>
      <c r="D49" s="7">
        <v>8086</v>
      </c>
      <c r="E49" s="7">
        <v>15641</v>
      </c>
      <c r="F49" s="7">
        <v>40713</v>
      </c>
      <c r="G49" s="111">
        <v>98705</v>
      </c>
      <c r="H49" s="7">
        <v>230408</v>
      </c>
      <c r="I49" s="41"/>
      <c r="J49" s="106"/>
      <c r="K49" s="65" t="s">
        <v>49</v>
      </c>
      <c r="L49" s="110">
        <f t="shared" si="5"/>
        <v>39.491250303808897</v>
      </c>
      <c r="M49" s="110">
        <f t="shared" si="5"/>
        <v>29.193430783653344</v>
      </c>
      <c r="N49" s="110">
        <f t="shared" si="5"/>
        <v>3.5094267560154164</v>
      </c>
      <c r="O49" s="110">
        <f t="shared" si="5"/>
        <v>6.7883927641401343</v>
      </c>
      <c r="P49" s="110">
        <f t="shared" si="5"/>
        <v>17.669959376410542</v>
      </c>
      <c r="Q49" s="110">
        <f t="shared" si="5"/>
        <v>42.839224332488456</v>
      </c>
      <c r="R49" s="106"/>
    </row>
    <row r="50" spans="1:18" s="64" customFormat="1" x14ac:dyDescent="0.2">
      <c r="A50" s="70" t="s">
        <v>45</v>
      </c>
      <c r="B50" s="7">
        <v>111721</v>
      </c>
      <c r="C50" s="7">
        <v>87832</v>
      </c>
      <c r="D50" s="7">
        <v>8692</v>
      </c>
      <c r="E50" s="7">
        <v>15197</v>
      </c>
      <c r="F50" s="7">
        <v>42903</v>
      </c>
      <c r="G50" s="111">
        <v>75377</v>
      </c>
      <c r="H50" s="7">
        <v>230001</v>
      </c>
      <c r="I50" s="41"/>
      <c r="J50" s="106"/>
      <c r="K50" s="70" t="s">
        <v>45</v>
      </c>
      <c r="L50" s="110">
        <f t="shared" si="5"/>
        <v>48.574136634188548</v>
      </c>
      <c r="M50" s="110">
        <f t="shared" si="5"/>
        <v>38.187660053651939</v>
      </c>
      <c r="N50" s="110">
        <f t="shared" si="5"/>
        <v>3.7791140038521567</v>
      </c>
      <c r="O50" s="110">
        <f t="shared" si="5"/>
        <v>6.6073625766844488</v>
      </c>
      <c r="P50" s="110">
        <f t="shared" si="5"/>
        <v>18.653397159142788</v>
      </c>
      <c r="Q50" s="110">
        <f t="shared" si="5"/>
        <v>32.772466206668668</v>
      </c>
      <c r="R50" s="106"/>
    </row>
    <row r="51" spans="1:18" s="64" customFormat="1" x14ac:dyDescent="0.2">
      <c r="A51" s="70" t="s">
        <v>181</v>
      </c>
      <c r="B51" s="7">
        <v>709040</v>
      </c>
      <c r="C51" s="7">
        <v>563002</v>
      </c>
      <c r="D51" s="7">
        <v>38358</v>
      </c>
      <c r="E51" s="7">
        <v>107681</v>
      </c>
      <c r="F51" s="7">
        <v>110739</v>
      </c>
      <c r="G51" s="111">
        <v>252132</v>
      </c>
      <c r="H51" s="7">
        <v>1071912</v>
      </c>
      <c r="I51" s="41"/>
      <c r="J51" s="106"/>
      <c r="K51" s="70" t="s">
        <v>50</v>
      </c>
      <c r="L51" s="110">
        <f t="shared" si="5"/>
        <v>66.147221040533182</v>
      </c>
      <c r="M51" s="110">
        <f t="shared" si="5"/>
        <v>52.523154885848832</v>
      </c>
      <c r="N51" s="110">
        <f t="shared" si="5"/>
        <v>3.5784653964131383</v>
      </c>
      <c r="O51" s="110">
        <f t="shared" si="5"/>
        <v>10.045694049511528</v>
      </c>
      <c r="P51" s="110">
        <f t="shared" si="5"/>
        <v>10.330978662427514</v>
      </c>
      <c r="Q51" s="110">
        <f t="shared" si="5"/>
        <v>23.521707005798984</v>
      </c>
      <c r="R51" s="106"/>
    </row>
    <row r="52" spans="1:18" s="64" customFormat="1" x14ac:dyDescent="0.2">
      <c r="A52" s="65" t="s">
        <v>178</v>
      </c>
      <c r="B52" s="7">
        <v>55087</v>
      </c>
      <c r="C52" s="7">
        <v>46965</v>
      </c>
      <c r="D52" s="7">
        <v>1519</v>
      </c>
      <c r="E52" s="7">
        <v>6603</v>
      </c>
      <c r="F52" s="7">
        <v>8138</v>
      </c>
      <c r="G52" s="111">
        <v>18758</v>
      </c>
      <c r="H52" s="7">
        <v>81983</v>
      </c>
      <c r="I52" s="41"/>
      <c r="J52" s="106"/>
      <c r="K52" s="65" t="s">
        <v>52</v>
      </c>
      <c r="L52" s="110">
        <f t="shared" si="5"/>
        <v>67.193198589951578</v>
      </c>
      <c r="M52" s="110">
        <f t="shared" si="5"/>
        <v>57.286266665040309</v>
      </c>
      <c r="N52" s="110">
        <f t="shared" si="5"/>
        <v>1.8528231462620299</v>
      </c>
      <c r="O52" s="110">
        <f t="shared" si="5"/>
        <v>8.0541087786492334</v>
      </c>
      <c r="P52" s="110">
        <f t="shared" si="5"/>
        <v>9.9264481660832118</v>
      </c>
      <c r="Q52" s="110">
        <f t="shared" si="5"/>
        <v>22.880353243965214</v>
      </c>
      <c r="R52" s="106"/>
    </row>
    <row r="53" spans="1:18" s="64" customFormat="1" x14ac:dyDescent="0.2">
      <c r="A53" s="65" t="s">
        <v>46</v>
      </c>
      <c r="B53" s="7">
        <v>26516</v>
      </c>
      <c r="C53" s="7">
        <v>20570</v>
      </c>
      <c r="D53" s="7">
        <v>1752</v>
      </c>
      <c r="E53" s="7">
        <v>4195</v>
      </c>
      <c r="F53" s="7">
        <v>8521</v>
      </c>
      <c r="G53" s="111">
        <v>12625</v>
      </c>
      <c r="H53" s="7">
        <v>47662</v>
      </c>
      <c r="I53" s="41"/>
      <c r="J53" s="106"/>
      <c r="K53" s="65" t="s">
        <v>46</v>
      </c>
      <c r="L53" s="110">
        <f t="shared" si="5"/>
        <v>55.633418656371958</v>
      </c>
      <c r="M53" s="110">
        <f t="shared" si="5"/>
        <v>43.158071419579542</v>
      </c>
      <c r="N53" s="110">
        <f t="shared" si="5"/>
        <v>3.6758843523142124</v>
      </c>
      <c r="O53" s="110">
        <f t="shared" si="5"/>
        <v>8.8015609919852302</v>
      </c>
      <c r="P53" s="110">
        <f t="shared" si="5"/>
        <v>17.877974067391214</v>
      </c>
      <c r="Q53" s="110">
        <f t="shared" si="5"/>
        <v>26.488607276236838</v>
      </c>
      <c r="R53" s="106"/>
    </row>
    <row r="54" spans="1:18" s="64" customFormat="1" x14ac:dyDescent="0.2">
      <c r="A54" s="70" t="s">
        <v>179</v>
      </c>
      <c r="B54" s="7">
        <v>238202</v>
      </c>
      <c r="C54" s="7">
        <v>195888</v>
      </c>
      <c r="D54" s="7">
        <v>10703</v>
      </c>
      <c r="E54" s="7">
        <v>31610</v>
      </c>
      <c r="F54" s="7">
        <v>43022</v>
      </c>
      <c r="G54" s="111">
        <v>239969</v>
      </c>
      <c r="H54" s="7">
        <v>521193</v>
      </c>
      <c r="I54" s="41"/>
      <c r="J54" s="106"/>
      <c r="K54" s="70" t="s">
        <v>47</v>
      </c>
      <c r="L54" s="110">
        <f t="shared" si="5"/>
        <v>45.703223182199295</v>
      </c>
      <c r="M54" s="110">
        <f t="shared" si="5"/>
        <v>37.584541618939625</v>
      </c>
      <c r="N54" s="110">
        <f t="shared" si="5"/>
        <v>2.0535578950599875</v>
      </c>
      <c r="O54" s="110">
        <f t="shared" si="5"/>
        <v>6.064931800695712</v>
      </c>
      <c r="P54" s="110">
        <f t="shared" si="5"/>
        <v>8.254523756075006</v>
      </c>
      <c r="Q54" s="110">
        <f t="shared" si="5"/>
        <v>46.042253061725695</v>
      </c>
      <c r="R54" s="106"/>
    </row>
    <row r="58" spans="1:18" s="64" customFormat="1" x14ac:dyDescent="0.2">
      <c r="A58" s="97"/>
      <c r="B58" s="41"/>
      <c r="C58" s="41"/>
      <c r="D58" s="41"/>
      <c r="E58" s="41"/>
      <c r="F58" s="41"/>
      <c r="G58" s="41"/>
      <c r="H58" s="41"/>
      <c r="I58" s="41"/>
      <c r="J58" s="106"/>
      <c r="K58" s="97"/>
      <c r="L58" s="40"/>
      <c r="M58" s="40"/>
      <c r="N58" s="40"/>
      <c r="O58" s="40"/>
      <c r="P58" s="40"/>
      <c r="Q58" s="40"/>
      <c r="R58" s="106"/>
    </row>
    <row r="59" spans="1:18" x14ac:dyDescent="0.2">
      <c r="A59" s="75" t="s">
        <v>42</v>
      </c>
      <c r="B59" s="41"/>
      <c r="C59" s="41"/>
      <c r="D59" s="41"/>
      <c r="E59" s="41" t="s">
        <v>25</v>
      </c>
      <c r="F59" s="41"/>
      <c r="G59" s="41"/>
      <c r="H59" s="41"/>
      <c r="K59" s="75"/>
      <c r="L59" s="40"/>
      <c r="M59" s="40"/>
      <c r="N59" s="40"/>
      <c r="O59" s="40"/>
      <c r="P59" s="40"/>
      <c r="Q59" s="40"/>
    </row>
    <row r="60" spans="1:18" ht="12.75" customHeight="1" x14ac:dyDescent="0.2">
      <c r="A60" s="181" t="s">
        <v>79</v>
      </c>
      <c r="B60" s="181"/>
      <c r="C60" s="181"/>
      <c r="D60" s="181"/>
      <c r="E60" s="181"/>
      <c r="F60" s="181"/>
      <c r="G60" s="181"/>
      <c r="H60" s="181"/>
      <c r="K60" s="181" t="s">
        <v>79</v>
      </c>
      <c r="L60" s="181"/>
      <c r="M60" s="181"/>
      <c r="N60" s="181"/>
      <c r="O60" s="181"/>
      <c r="P60" s="181"/>
      <c r="Q60" s="181"/>
    </row>
    <row r="61" spans="1:18" x14ac:dyDescent="0.2">
      <c r="A61" s="189"/>
      <c r="B61" s="172" t="s">
        <v>176</v>
      </c>
      <c r="C61" s="172" t="s">
        <v>1</v>
      </c>
      <c r="D61" s="172" t="s">
        <v>2</v>
      </c>
      <c r="E61" s="172"/>
      <c r="F61" s="172" t="s">
        <v>3</v>
      </c>
      <c r="G61" s="172" t="s">
        <v>4</v>
      </c>
      <c r="H61" s="170" t="s">
        <v>40</v>
      </c>
      <c r="K61" s="189"/>
      <c r="L61" s="172" t="s">
        <v>0</v>
      </c>
      <c r="M61" s="172" t="s">
        <v>1</v>
      </c>
      <c r="N61" s="172" t="s">
        <v>2</v>
      </c>
      <c r="O61" s="172"/>
      <c r="P61" s="172" t="s">
        <v>3</v>
      </c>
      <c r="Q61" s="172" t="s">
        <v>4</v>
      </c>
    </row>
    <row r="62" spans="1:18" ht="27.75" customHeight="1" x14ac:dyDescent="0.2">
      <c r="A62" s="189"/>
      <c r="B62" s="172"/>
      <c r="C62" s="172"/>
      <c r="D62" s="137" t="s">
        <v>5</v>
      </c>
      <c r="E62" s="137" t="s">
        <v>6</v>
      </c>
      <c r="F62" s="172"/>
      <c r="G62" s="172"/>
      <c r="H62" s="171"/>
      <c r="K62" s="189"/>
      <c r="L62" s="172"/>
      <c r="M62" s="172"/>
      <c r="N62" s="137" t="s">
        <v>5</v>
      </c>
      <c r="O62" s="137" t="s">
        <v>6</v>
      </c>
      <c r="P62" s="172"/>
      <c r="Q62" s="172"/>
    </row>
    <row r="63" spans="1:18" x14ac:dyDescent="0.2">
      <c r="A63" s="65" t="s">
        <v>20</v>
      </c>
      <c r="B63" s="7">
        <v>531809</v>
      </c>
      <c r="C63" s="7">
        <v>426209</v>
      </c>
      <c r="D63" s="7">
        <v>27849</v>
      </c>
      <c r="E63" s="7">
        <v>77751</v>
      </c>
      <c r="F63" s="7">
        <v>122560</v>
      </c>
      <c r="G63" s="111">
        <v>331991</v>
      </c>
      <c r="H63" s="7">
        <v>986361</v>
      </c>
      <c r="K63" s="65" t="s">
        <v>20</v>
      </c>
      <c r="L63" s="110">
        <f t="shared" ref="L63:Q64" si="6">B63/$H63*100</f>
        <v>53.916263923654725</v>
      </c>
      <c r="M63" s="110">
        <f t="shared" si="6"/>
        <v>43.210244525077535</v>
      </c>
      <c r="N63" s="110">
        <f t="shared" si="6"/>
        <v>2.8234084680963663</v>
      </c>
      <c r="O63" s="110">
        <f t="shared" si="6"/>
        <v>7.8826109304808281</v>
      </c>
      <c r="P63" s="110">
        <f t="shared" si="6"/>
        <v>12.425470998954744</v>
      </c>
      <c r="Q63" s="110">
        <f t="shared" si="6"/>
        <v>33.658163694631071</v>
      </c>
    </row>
    <row r="64" spans="1:18" x14ac:dyDescent="0.2">
      <c r="A64" s="65" t="s">
        <v>23</v>
      </c>
      <c r="B64" s="7">
        <v>689678</v>
      </c>
      <c r="C64" s="7">
        <v>544002</v>
      </c>
      <c r="D64" s="7">
        <v>41611</v>
      </c>
      <c r="E64" s="7">
        <v>104065</v>
      </c>
      <c r="F64" s="7">
        <v>133409</v>
      </c>
      <c r="G64" s="111">
        <v>321214</v>
      </c>
      <c r="H64" s="7">
        <v>1144302</v>
      </c>
      <c r="K64" s="65" t="s">
        <v>21</v>
      </c>
      <c r="L64" s="110">
        <f t="shared" si="6"/>
        <v>60.270627858729597</v>
      </c>
      <c r="M64" s="110">
        <f t="shared" si="6"/>
        <v>47.540072463388164</v>
      </c>
      <c r="N64" s="110">
        <f t="shared" si="6"/>
        <v>3.63636522526396</v>
      </c>
      <c r="O64" s="110">
        <f t="shared" si="6"/>
        <v>9.0941901700774785</v>
      </c>
      <c r="P64" s="110">
        <f t="shared" si="6"/>
        <v>11.65854818046285</v>
      </c>
      <c r="Q64" s="110">
        <f t="shared" si="6"/>
        <v>28.070736571289746</v>
      </c>
    </row>
    <row r="65" spans="1:19" x14ac:dyDescent="0.2">
      <c r="A65" s="75"/>
      <c r="B65" s="41"/>
      <c r="C65" s="41"/>
      <c r="D65" s="41"/>
      <c r="E65" s="41"/>
      <c r="F65" s="41"/>
      <c r="G65" s="41"/>
      <c r="H65" s="41"/>
      <c r="K65" s="75"/>
      <c r="L65" s="40"/>
      <c r="M65" s="40"/>
      <c r="N65" s="40"/>
      <c r="O65" s="40"/>
      <c r="P65" s="40"/>
      <c r="Q65" s="40"/>
    </row>
    <row r="67" spans="1:19" x14ac:dyDescent="0.2">
      <c r="A67" s="181" t="s">
        <v>78</v>
      </c>
      <c r="B67" s="181"/>
      <c r="C67" s="181"/>
      <c r="D67" s="181"/>
      <c r="E67" s="181"/>
      <c r="F67" s="181"/>
      <c r="G67" s="181"/>
      <c r="H67" s="181"/>
      <c r="K67" s="190" t="s">
        <v>78</v>
      </c>
      <c r="L67" s="190"/>
      <c r="M67" s="190"/>
      <c r="N67" s="190"/>
      <c r="O67" s="190"/>
      <c r="P67" s="190"/>
      <c r="Q67" s="190"/>
    </row>
    <row r="68" spans="1:19" ht="32.25" customHeight="1" x14ac:dyDescent="0.2">
      <c r="A68" s="185"/>
      <c r="B68" s="172" t="s">
        <v>176</v>
      </c>
      <c r="C68" s="172" t="s">
        <v>1</v>
      </c>
      <c r="D68" s="172" t="s">
        <v>2</v>
      </c>
      <c r="E68" s="172"/>
      <c r="F68" s="172" t="s">
        <v>3</v>
      </c>
      <c r="G68" s="172" t="s">
        <v>4</v>
      </c>
      <c r="H68" s="170" t="s">
        <v>40</v>
      </c>
      <c r="K68" s="185"/>
      <c r="L68" s="172" t="s">
        <v>0</v>
      </c>
      <c r="M68" s="172" t="s">
        <v>1</v>
      </c>
      <c r="N68" s="172" t="s">
        <v>2</v>
      </c>
      <c r="O68" s="172"/>
      <c r="P68" s="172" t="s">
        <v>3</v>
      </c>
      <c r="Q68" s="172" t="s">
        <v>4</v>
      </c>
    </row>
    <row r="69" spans="1:19" x14ac:dyDescent="0.2">
      <c r="A69" s="186"/>
      <c r="B69" s="172"/>
      <c r="C69" s="172"/>
      <c r="D69" s="137" t="s">
        <v>5</v>
      </c>
      <c r="E69" s="137" t="s">
        <v>6</v>
      </c>
      <c r="F69" s="172"/>
      <c r="G69" s="172"/>
      <c r="H69" s="171"/>
      <c r="K69" s="186"/>
      <c r="L69" s="172"/>
      <c r="M69" s="172"/>
      <c r="N69" s="137" t="s">
        <v>5</v>
      </c>
      <c r="O69" s="137" t="s">
        <v>6</v>
      </c>
      <c r="P69" s="172"/>
      <c r="Q69" s="172"/>
    </row>
    <row r="70" spans="1:19" x14ac:dyDescent="0.2">
      <c r="A70" s="65" t="s">
        <v>18</v>
      </c>
      <c r="B70" s="7">
        <v>1075923</v>
      </c>
      <c r="C70" s="7">
        <v>852347</v>
      </c>
      <c r="D70" s="7">
        <v>60894</v>
      </c>
      <c r="E70" s="7">
        <v>162682</v>
      </c>
      <c r="F70" s="7">
        <v>214066</v>
      </c>
      <c r="G70" s="7">
        <v>453201</v>
      </c>
      <c r="H70" s="7">
        <v>1743191</v>
      </c>
      <c r="K70" s="65" t="s">
        <v>18</v>
      </c>
      <c r="L70" s="110">
        <f t="shared" ref="L70:Q72" si="7">B70/$H70*100</f>
        <v>61.721463683555044</v>
      </c>
      <c r="M70" s="110">
        <f t="shared" si="7"/>
        <v>48.895789388540898</v>
      </c>
      <c r="N70" s="110">
        <f t="shared" si="7"/>
        <v>3.4932488751949728</v>
      </c>
      <c r="O70" s="110">
        <f t="shared" si="7"/>
        <v>9.3324254198191703</v>
      </c>
      <c r="P70" s="110">
        <f t="shared" si="7"/>
        <v>12.28012306167253</v>
      </c>
      <c r="Q70" s="110">
        <f t="shared" si="7"/>
        <v>25.998355888712137</v>
      </c>
    </row>
    <row r="71" spans="1:19" x14ac:dyDescent="0.2">
      <c r="A71" s="65" t="s">
        <v>33</v>
      </c>
      <c r="B71" s="7">
        <v>83804</v>
      </c>
      <c r="C71" s="7">
        <v>67949</v>
      </c>
      <c r="D71" s="7">
        <v>4993</v>
      </c>
      <c r="E71" s="7">
        <v>10861</v>
      </c>
      <c r="F71" s="7">
        <v>24659</v>
      </c>
      <c r="G71" s="7">
        <v>101667</v>
      </c>
      <c r="H71" s="7">
        <v>210130</v>
      </c>
      <c r="K71" s="65" t="s">
        <v>33</v>
      </c>
      <c r="L71" s="110">
        <f t="shared" si="7"/>
        <v>39.881977823252271</v>
      </c>
      <c r="M71" s="110">
        <f t="shared" si="7"/>
        <v>32.336648741255416</v>
      </c>
      <c r="N71" s="110">
        <f t="shared" si="7"/>
        <v>2.3761480987959835</v>
      </c>
      <c r="O71" s="110">
        <f t="shared" si="7"/>
        <v>5.1687050873268925</v>
      </c>
      <c r="P71" s="110">
        <f t="shared" si="7"/>
        <v>11.735116356541189</v>
      </c>
      <c r="Q71" s="110">
        <f t="shared" si="7"/>
        <v>48.382905820206538</v>
      </c>
    </row>
    <row r="72" spans="1:19" x14ac:dyDescent="0.2">
      <c r="A72" s="65" t="s">
        <v>19</v>
      </c>
      <c r="B72" s="7">
        <v>127570</v>
      </c>
      <c r="C72" s="7">
        <v>107200</v>
      </c>
      <c r="D72" s="7">
        <v>5390</v>
      </c>
      <c r="E72" s="7">
        <v>14980</v>
      </c>
      <c r="F72" s="7">
        <v>27238</v>
      </c>
      <c r="G72" s="7">
        <v>151247</v>
      </c>
      <c r="H72" s="7">
        <v>306055</v>
      </c>
      <c r="K72" s="65" t="s">
        <v>19</v>
      </c>
      <c r="L72" s="110">
        <f t="shared" si="7"/>
        <v>41.682050611818141</v>
      </c>
      <c r="M72" s="110">
        <f t="shared" si="7"/>
        <v>35.026384146640311</v>
      </c>
      <c r="N72" s="110">
        <f t="shared" si="7"/>
        <v>1.7611213670745454</v>
      </c>
      <c r="O72" s="110">
        <f t="shared" si="7"/>
        <v>4.8945450981032819</v>
      </c>
      <c r="P72" s="110">
        <f t="shared" si="7"/>
        <v>8.8997075689010146</v>
      </c>
      <c r="Q72" s="110">
        <f t="shared" si="7"/>
        <v>49.418241819280851</v>
      </c>
    </row>
    <row r="73" spans="1:19" x14ac:dyDescent="0.2">
      <c r="A73" s="75"/>
      <c r="B73" s="41"/>
      <c r="C73" s="41"/>
      <c r="D73" s="41"/>
      <c r="E73" s="41"/>
      <c r="F73" s="41"/>
      <c r="G73" s="41"/>
      <c r="H73" s="41"/>
      <c r="K73" s="75"/>
      <c r="L73" s="40"/>
      <c r="M73" s="40"/>
      <c r="N73" s="40"/>
      <c r="O73" s="40"/>
      <c r="P73" s="40"/>
      <c r="Q73" s="40"/>
    </row>
    <row r="74" spans="1:19" x14ac:dyDescent="0.2">
      <c r="A74" s="112"/>
      <c r="B74" s="41"/>
      <c r="C74" s="41"/>
      <c r="D74" s="41"/>
      <c r="E74" s="41"/>
      <c r="F74" s="41"/>
      <c r="G74" s="41"/>
      <c r="H74" s="41"/>
      <c r="K74" s="112"/>
      <c r="M74" s="113"/>
      <c r="N74" s="113"/>
      <c r="O74" s="113"/>
      <c r="P74" s="113"/>
      <c r="Q74" s="113"/>
    </row>
    <row r="75" spans="1:19" x14ac:dyDescent="0.2">
      <c r="A75" s="180" t="s">
        <v>77</v>
      </c>
      <c r="B75" s="180"/>
      <c r="C75" s="180"/>
      <c r="D75" s="180"/>
      <c r="E75" s="180"/>
      <c r="F75" s="180"/>
      <c r="G75" s="180"/>
      <c r="H75" s="180"/>
      <c r="I75" s="180"/>
      <c r="K75" s="181" t="s">
        <v>77</v>
      </c>
      <c r="L75" s="181"/>
      <c r="M75" s="181"/>
      <c r="N75" s="181"/>
      <c r="O75" s="181"/>
      <c r="P75" s="181"/>
      <c r="Q75" s="181"/>
      <c r="R75" s="181"/>
      <c r="S75" s="150"/>
    </row>
    <row r="76" spans="1:19" s="64" customFormat="1" ht="24.75" customHeight="1" x14ac:dyDescent="0.2">
      <c r="A76" s="165" t="s">
        <v>43</v>
      </c>
      <c r="B76" s="182" t="s">
        <v>22</v>
      </c>
      <c r="C76" s="172" t="s">
        <v>176</v>
      </c>
      <c r="D76" s="172" t="s">
        <v>1</v>
      </c>
      <c r="E76" s="172" t="s">
        <v>2</v>
      </c>
      <c r="F76" s="172"/>
      <c r="G76" s="172" t="s">
        <v>3</v>
      </c>
      <c r="H76" s="172" t="s">
        <v>4</v>
      </c>
      <c r="I76" s="170" t="s">
        <v>40</v>
      </c>
      <c r="J76" s="106"/>
      <c r="K76" s="165" t="s">
        <v>43</v>
      </c>
      <c r="L76" s="182" t="s">
        <v>22</v>
      </c>
      <c r="M76" s="172" t="s">
        <v>0</v>
      </c>
      <c r="N76" s="172" t="s">
        <v>1</v>
      </c>
      <c r="O76" s="172" t="s">
        <v>2</v>
      </c>
      <c r="P76" s="172"/>
      <c r="Q76" s="172" t="s">
        <v>3</v>
      </c>
      <c r="R76" s="172" t="s">
        <v>4</v>
      </c>
    </row>
    <row r="77" spans="1:19" s="64" customFormat="1" x14ac:dyDescent="0.2">
      <c r="A77" s="166"/>
      <c r="B77" s="183"/>
      <c r="C77" s="172"/>
      <c r="D77" s="172"/>
      <c r="E77" s="137" t="s">
        <v>5</v>
      </c>
      <c r="F77" s="137" t="s">
        <v>6</v>
      </c>
      <c r="G77" s="172"/>
      <c r="H77" s="172"/>
      <c r="I77" s="171"/>
      <c r="J77" s="106"/>
      <c r="K77" s="166"/>
      <c r="L77" s="183"/>
      <c r="M77" s="172"/>
      <c r="N77" s="172"/>
      <c r="O77" s="137" t="s">
        <v>5</v>
      </c>
      <c r="P77" s="137" t="s">
        <v>6</v>
      </c>
      <c r="Q77" s="172"/>
      <c r="R77" s="172"/>
    </row>
    <row r="78" spans="1:19" s="64" customFormat="1" x14ac:dyDescent="0.2">
      <c r="A78" s="173" t="s">
        <v>44</v>
      </c>
      <c r="B78" s="139" t="s">
        <v>20</v>
      </c>
      <c r="C78" s="7">
        <v>23624</v>
      </c>
      <c r="D78" s="7">
        <v>19431</v>
      </c>
      <c r="E78" s="7">
        <v>916</v>
      </c>
      <c r="F78" s="7">
        <v>3277</v>
      </c>
      <c r="G78" s="7">
        <v>6088</v>
      </c>
      <c r="H78" s="7">
        <v>6438</v>
      </c>
      <c r="I78" s="7">
        <v>36149</v>
      </c>
      <c r="J78" s="106"/>
      <c r="K78" s="173" t="s">
        <v>44</v>
      </c>
      <c r="L78" s="139" t="s">
        <v>20</v>
      </c>
      <c r="M78" s="110">
        <f t="shared" ref="M78:R85" si="8">C78/$I78*100</f>
        <v>65.351738637306696</v>
      </c>
      <c r="N78" s="110">
        <f t="shared" si="8"/>
        <v>53.752524274530408</v>
      </c>
      <c r="O78" s="110">
        <f t="shared" si="8"/>
        <v>2.5339566792995658</v>
      </c>
      <c r="P78" s="110">
        <f t="shared" si="8"/>
        <v>9.0652576834767213</v>
      </c>
      <c r="Q78" s="110">
        <f t="shared" si="8"/>
        <v>16.841406401283578</v>
      </c>
      <c r="R78" s="110">
        <f t="shared" si="8"/>
        <v>17.809621289662232</v>
      </c>
    </row>
    <row r="79" spans="1:19" s="64" customFormat="1" x14ac:dyDescent="0.2">
      <c r="A79" s="163"/>
      <c r="B79" s="139" t="s">
        <v>21</v>
      </c>
      <c r="C79" s="83">
        <v>28205</v>
      </c>
      <c r="D79" s="83">
        <v>23251</v>
      </c>
      <c r="E79" s="7">
        <v>1165</v>
      </c>
      <c r="F79" s="7">
        <v>3788</v>
      </c>
      <c r="G79" s="83">
        <v>5010</v>
      </c>
      <c r="H79" s="83">
        <v>5088</v>
      </c>
      <c r="I79" s="7">
        <v>38303</v>
      </c>
      <c r="J79" s="106"/>
      <c r="K79" s="163"/>
      <c r="L79" s="139" t="s">
        <v>21</v>
      </c>
      <c r="M79" s="110">
        <f t="shared" si="8"/>
        <v>73.636529775735582</v>
      </c>
      <c r="N79" s="110">
        <f t="shared" si="8"/>
        <v>60.702817011722324</v>
      </c>
      <c r="O79" s="110">
        <f t="shared" si="8"/>
        <v>3.0415372164060259</v>
      </c>
      <c r="P79" s="110">
        <f t="shared" si="8"/>
        <v>9.8895647860480906</v>
      </c>
      <c r="Q79" s="110">
        <f t="shared" si="8"/>
        <v>13.079915411325482</v>
      </c>
      <c r="R79" s="110">
        <f t="shared" si="8"/>
        <v>13.283554812938933</v>
      </c>
    </row>
    <row r="80" spans="1:19" s="64" customFormat="1" x14ac:dyDescent="0.2">
      <c r="A80" s="173" t="s">
        <v>49</v>
      </c>
      <c r="B80" s="139" t="s">
        <v>20</v>
      </c>
      <c r="C80" s="7">
        <v>31408</v>
      </c>
      <c r="D80" s="7">
        <v>23143</v>
      </c>
      <c r="E80" s="7">
        <v>2698</v>
      </c>
      <c r="F80" s="7">
        <v>5566</v>
      </c>
      <c r="G80" s="7">
        <v>15398</v>
      </c>
      <c r="H80" s="7">
        <v>43193</v>
      </c>
      <c r="I80" s="7">
        <v>89998</v>
      </c>
      <c r="J80" s="106"/>
      <c r="K80" s="173" t="s">
        <v>49</v>
      </c>
      <c r="L80" s="139" t="s">
        <v>20</v>
      </c>
      <c r="M80" s="110">
        <f t="shared" si="8"/>
        <v>34.898553301184471</v>
      </c>
      <c r="N80" s="110">
        <f t="shared" si="8"/>
        <v>25.715015889241982</v>
      </c>
      <c r="O80" s="110">
        <f t="shared" si="8"/>
        <v>2.9978443965421455</v>
      </c>
      <c r="P80" s="110">
        <f t="shared" si="8"/>
        <v>6.1845818795973244</v>
      </c>
      <c r="Q80" s="110">
        <f t="shared" si="8"/>
        <v>17.109269094868775</v>
      </c>
      <c r="R80" s="110">
        <f t="shared" si="8"/>
        <v>47.993288739749772</v>
      </c>
    </row>
    <row r="81" spans="1:19" s="64" customFormat="1" x14ac:dyDescent="0.2">
      <c r="A81" s="163"/>
      <c r="B81" s="139" t="s">
        <v>21</v>
      </c>
      <c r="C81" s="7">
        <v>54001</v>
      </c>
      <c r="D81" s="7">
        <v>39468</v>
      </c>
      <c r="E81" s="7">
        <v>5134</v>
      </c>
      <c r="F81" s="7">
        <v>9399</v>
      </c>
      <c r="G81" s="7">
        <v>23615</v>
      </c>
      <c r="H81" s="7">
        <v>46480</v>
      </c>
      <c r="I81" s="7">
        <v>124096</v>
      </c>
      <c r="J81" s="106"/>
      <c r="K81" s="163"/>
      <c r="L81" s="139" t="s">
        <v>21</v>
      </c>
      <c r="M81" s="110">
        <f t="shared" si="8"/>
        <v>43.515504125838063</v>
      </c>
      <c r="N81" s="110">
        <f t="shared" si="8"/>
        <v>31.804409489427538</v>
      </c>
      <c r="O81" s="110">
        <f t="shared" si="8"/>
        <v>4.1371196493037647</v>
      </c>
      <c r="P81" s="110">
        <f t="shared" si="8"/>
        <v>7.5739749871067561</v>
      </c>
      <c r="Q81" s="110">
        <f t="shared" si="8"/>
        <v>19.029622227952554</v>
      </c>
      <c r="R81" s="110">
        <f t="shared" si="8"/>
        <v>37.454873646209386</v>
      </c>
      <c r="S81" s="64" t="s">
        <v>25</v>
      </c>
    </row>
    <row r="82" spans="1:19" s="64" customFormat="1" x14ac:dyDescent="0.2">
      <c r="A82" s="173" t="s">
        <v>45</v>
      </c>
      <c r="B82" s="139" t="s">
        <v>20</v>
      </c>
      <c r="C82" s="7">
        <v>43253</v>
      </c>
      <c r="D82" s="7">
        <v>34066</v>
      </c>
      <c r="E82" s="7">
        <v>3146</v>
      </c>
      <c r="F82" s="7">
        <v>6041</v>
      </c>
      <c r="G82" s="7">
        <v>18666</v>
      </c>
      <c r="H82" s="7">
        <v>36055</v>
      </c>
      <c r="I82" s="7">
        <v>97973</v>
      </c>
      <c r="J82" s="106"/>
      <c r="K82" s="173" t="s">
        <v>45</v>
      </c>
      <c r="L82" s="139" t="s">
        <v>20</v>
      </c>
      <c r="M82" s="110">
        <f t="shared" si="8"/>
        <v>44.147877476447597</v>
      </c>
      <c r="N82" s="110">
        <f t="shared" si="8"/>
        <v>34.770804201157461</v>
      </c>
      <c r="O82" s="110">
        <f t="shared" si="8"/>
        <v>3.2110887693548222</v>
      </c>
      <c r="P82" s="110">
        <f t="shared" si="8"/>
        <v>6.1659845059353087</v>
      </c>
      <c r="Q82" s="110">
        <f t="shared" si="8"/>
        <v>19.052187847672318</v>
      </c>
      <c r="R82" s="110">
        <f t="shared" si="8"/>
        <v>36.800955365253692</v>
      </c>
    </row>
    <row r="83" spans="1:19" s="64" customFormat="1" x14ac:dyDescent="0.2">
      <c r="A83" s="163"/>
      <c r="B83" s="139" t="s">
        <v>21</v>
      </c>
      <c r="C83" s="83">
        <v>65657</v>
      </c>
      <c r="D83" s="83">
        <v>51366</v>
      </c>
      <c r="E83" s="83">
        <v>5421</v>
      </c>
      <c r="F83" s="83">
        <v>8869</v>
      </c>
      <c r="G83" s="83">
        <v>23428</v>
      </c>
      <c r="H83" s="83">
        <v>36376</v>
      </c>
      <c r="I83" s="7">
        <v>125460</v>
      </c>
      <c r="J83" s="106"/>
      <c r="K83" s="163"/>
      <c r="L83" s="139" t="s">
        <v>21</v>
      </c>
      <c r="M83" s="110">
        <f t="shared" si="8"/>
        <v>52.333014506615648</v>
      </c>
      <c r="N83" s="110">
        <f t="shared" si="8"/>
        <v>40.942132950741275</v>
      </c>
      <c r="O83" s="110">
        <f t="shared" si="8"/>
        <v>4.3208990913438541</v>
      </c>
      <c r="P83" s="110">
        <f t="shared" si="8"/>
        <v>7.0691853977363301</v>
      </c>
      <c r="Q83" s="110">
        <f t="shared" si="8"/>
        <v>18.673680854455604</v>
      </c>
      <c r="R83" s="110">
        <f t="shared" si="8"/>
        <v>28.99410170572294</v>
      </c>
    </row>
    <row r="84" spans="1:19" s="64" customFormat="1" x14ac:dyDescent="0.2">
      <c r="A84" s="173" t="s">
        <v>50</v>
      </c>
      <c r="B84" s="139" t="s">
        <v>20</v>
      </c>
      <c r="C84" s="7">
        <v>304823</v>
      </c>
      <c r="D84" s="7">
        <v>243408</v>
      </c>
      <c r="E84" s="7">
        <v>15782</v>
      </c>
      <c r="F84" s="7">
        <v>45633</v>
      </c>
      <c r="G84" s="7">
        <v>55839</v>
      </c>
      <c r="H84" s="7">
        <v>128591</v>
      </c>
      <c r="I84" s="7">
        <v>489253</v>
      </c>
      <c r="J84" s="106"/>
      <c r="K84" s="173" t="s">
        <v>50</v>
      </c>
      <c r="L84" s="139" t="s">
        <v>20</v>
      </c>
      <c r="M84" s="110">
        <f t="shared" si="8"/>
        <v>62.303756951924669</v>
      </c>
      <c r="N84" s="110">
        <f t="shared" si="8"/>
        <v>49.75094685162891</v>
      </c>
      <c r="O84" s="110">
        <f t="shared" si="8"/>
        <v>3.2257339249835972</v>
      </c>
      <c r="P84" s="110">
        <f t="shared" si="8"/>
        <v>9.3270761753121594</v>
      </c>
      <c r="Q84" s="110">
        <f t="shared" si="8"/>
        <v>11.413113460724819</v>
      </c>
      <c r="R84" s="110">
        <f t="shared" si="8"/>
        <v>26.283129587350512</v>
      </c>
    </row>
    <row r="85" spans="1:19" s="64" customFormat="1" x14ac:dyDescent="0.2">
      <c r="A85" s="163"/>
      <c r="B85" s="95" t="s">
        <v>21</v>
      </c>
      <c r="C85" s="7">
        <v>384593</v>
      </c>
      <c r="D85" s="7">
        <v>302750</v>
      </c>
      <c r="E85" s="7">
        <v>22000</v>
      </c>
      <c r="F85" s="7">
        <v>59843</v>
      </c>
      <c r="G85" s="7">
        <v>52688</v>
      </c>
      <c r="H85" s="7">
        <v>113384</v>
      </c>
      <c r="I85" s="7">
        <v>550665</v>
      </c>
      <c r="J85" s="106"/>
      <c r="K85" s="163"/>
      <c r="L85" s="95" t="s">
        <v>21</v>
      </c>
      <c r="M85" s="110">
        <f t="shared" si="8"/>
        <v>69.841555210518194</v>
      </c>
      <c r="N85" s="110">
        <f t="shared" si="8"/>
        <v>54.978979960593101</v>
      </c>
      <c r="O85" s="110">
        <f t="shared" si="8"/>
        <v>3.9951694769051964</v>
      </c>
      <c r="P85" s="110">
        <f t="shared" si="8"/>
        <v>10.867405773019895</v>
      </c>
      <c r="Q85" s="110">
        <f t="shared" si="8"/>
        <v>9.5680676999627714</v>
      </c>
      <c r="R85" s="110">
        <f t="shared" si="8"/>
        <v>20.590377089519034</v>
      </c>
    </row>
    <row r="86" spans="1:19" s="64" customFormat="1" x14ac:dyDescent="0.2">
      <c r="A86" s="81"/>
      <c r="B86" s="105"/>
      <c r="C86" s="41"/>
      <c r="D86" s="41"/>
      <c r="E86" s="41"/>
      <c r="F86" s="41"/>
      <c r="G86" s="41"/>
      <c r="H86" s="41"/>
      <c r="I86" s="41"/>
      <c r="J86" s="106"/>
      <c r="K86" s="81"/>
      <c r="L86" s="105"/>
      <c r="M86" s="40"/>
      <c r="N86" s="40"/>
      <c r="O86" s="40"/>
      <c r="P86" s="40"/>
      <c r="Q86" s="40"/>
      <c r="R86" s="40"/>
    </row>
    <row r="87" spans="1:19" x14ac:dyDescent="0.2">
      <c r="A87" s="112"/>
      <c r="C87" s="113"/>
      <c r="D87" s="113"/>
      <c r="E87" s="113"/>
      <c r="F87" s="113"/>
      <c r="G87" s="113"/>
      <c r="K87" s="112"/>
      <c r="M87" s="113"/>
      <c r="N87" s="113"/>
      <c r="O87" s="113"/>
      <c r="P87" s="113"/>
      <c r="Q87" s="113"/>
    </row>
    <row r="88" spans="1:19" x14ac:dyDescent="0.2">
      <c r="A88" s="181" t="s">
        <v>76</v>
      </c>
      <c r="B88" s="181"/>
      <c r="C88" s="181"/>
      <c r="D88" s="181"/>
      <c r="E88" s="181"/>
      <c r="F88" s="181"/>
      <c r="G88" s="181"/>
      <c r="H88" s="181"/>
      <c r="I88" s="181"/>
      <c r="K88" s="181" t="s">
        <v>76</v>
      </c>
      <c r="L88" s="181"/>
      <c r="M88" s="181"/>
      <c r="N88" s="181"/>
      <c r="O88" s="181"/>
      <c r="P88" s="181"/>
      <c r="Q88" s="181"/>
      <c r="R88" s="181"/>
    </row>
    <row r="89" spans="1:19" ht="32.25" customHeight="1" x14ac:dyDescent="0.2">
      <c r="A89" s="182" t="s">
        <v>22</v>
      </c>
      <c r="B89" s="175" t="s">
        <v>28</v>
      </c>
      <c r="C89" s="172" t="s">
        <v>176</v>
      </c>
      <c r="D89" s="172" t="s">
        <v>1</v>
      </c>
      <c r="E89" s="172" t="s">
        <v>2</v>
      </c>
      <c r="F89" s="172"/>
      <c r="G89" s="172" t="s">
        <v>3</v>
      </c>
      <c r="H89" s="172" t="s">
        <v>4</v>
      </c>
      <c r="I89" s="170" t="s">
        <v>40</v>
      </c>
      <c r="K89" s="182" t="s">
        <v>22</v>
      </c>
      <c r="L89" s="175" t="s">
        <v>9</v>
      </c>
      <c r="M89" s="172" t="s">
        <v>0</v>
      </c>
      <c r="N89" s="172" t="s">
        <v>1</v>
      </c>
      <c r="O89" s="172" t="s">
        <v>2</v>
      </c>
      <c r="P89" s="172"/>
      <c r="Q89" s="172" t="s">
        <v>3</v>
      </c>
      <c r="R89" s="172" t="s">
        <v>4</v>
      </c>
    </row>
    <row r="90" spans="1:19" ht="12.75" customHeight="1" x14ac:dyDescent="0.2">
      <c r="A90" s="183"/>
      <c r="B90" s="176"/>
      <c r="C90" s="172"/>
      <c r="D90" s="172"/>
      <c r="E90" s="137" t="s">
        <v>5</v>
      </c>
      <c r="F90" s="137" t="s">
        <v>6</v>
      </c>
      <c r="G90" s="172"/>
      <c r="H90" s="172"/>
      <c r="I90" s="171"/>
      <c r="K90" s="183"/>
      <c r="L90" s="176"/>
      <c r="M90" s="172"/>
      <c r="N90" s="172"/>
      <c r="O90" s="137" t="s">
        <v>5</v>
      </c>
      <c r="P90" s="137" t="s">
        <v>6</v>
      </c>
      <c r="Q90" s="172"/>
      <c r="R90" s="172"/>
    </row>
    <row r="91" spans="1:19" x14ac:dyDescent="0.2">
      <c r="A91" s="173" t="s">
        <v>20</v>
      </c>
      <c r="B91" s="142"/>
      <c r="C91" s="114"/>
      <c r="D91" s="114"/>
      <c r="E91" s="114"/>
      <c r="F91" s="114"/>
      <c r="G91" s="114"/>
      <c r="H91" s="114"/>
      <c r="I91" s="7"/>
      <c r="K91" s="173" t="s">
        <v>20</v>
      </c>
      <c r="L91" s="142"/>
      <c r="M91" s="137"/>
      <c r="N91" s="137"/>
      <c r="O91" s="137"/>
      <c r="P91" s="137"/>
      <c r="Q91" s="137"/>
      <c r="R91" s="137"/>
    </row>
    <row r="92" spans="1:19" x14ac:dyDescent="0.2">
      <c r="A92" s="162"/>
      <c r="B92" s="139" t="s">
        <v>18</v>
      </c>
      <c r="C92" s="83">
        <v>444796</v>
      </c>
      <c r="D92" s="83">
        <v>354306</v>
      </c>
      <c r="E92" s="7">
        <v>23632</v>
      </c>
      <c r="F92" s="7">
        <v>66858</v>
      </c>
      <c r="G92" s="83">
        <v>101826</v>
      </c>
      <c r="H92" s="83">
        <v>222326</v>
      </c>
      <c r="I92" s="7">
        <v>768948</v>
      </c>
      <c r="K92" s="162"/>
      <c r="L92" s="139" t="s">
        <v>18</v>
      </c>
      <c r="M92" s="110">
        <f t="shared" ref="M92:R94" si="9">C92/$I92*100</f>
        <v>57.844743727794338</v>
      </c>
      <c r="N92" s="110">
        <f t="shared" si="9"/>
        <v>46.076717801463815</v>
      </c>
      <c r="O92" s="110">
        <f t="shared" si="9"/>
        <v>3.0732897413089053</v>
      </c>
      <c r="P92" s="110">
        <f t="shared" si="9"/>
        <v>8.6947361850216129</v>
      </c>
      <c r="Q92" s="110">
        <f t="shared" si="9"/>
        <v>13.242247850309774</v>
      </c>
      <c r="R92" s="110">
        <f t="shared" si="9"/>
        <v>28.913008421895892</v>
      </c>
    </row>
    <row r="93" spans="1:19" x14ac:dyDescent="0.2">
      <c r="A93" s="162"/>
      <c r="B93" s="135" t="s">
        <v>33</v>
      </c>
      <c r="C93" s="7">
        <v>37022</v>
      </c>
      <c r="D93" s="7">
        <v>29895</v>
      </c>
      <c r="E93" s="7">
        <v>2118</v>
      </c>
      <c r="F93" s="7">
        <v>5009</v>
      </c>
      <c r="G93" s="7">
        <v>10987</v>
      </c>
      <c r="H93" s="7">
        <v>47911</v>
      </c>
      <c r="I93" s="7">
        <v>95921</v>
      </c>
      <c r="K93" s="162"/>
      <c r="L93" s="135" t="s">
        <v>33</v>
      </c>
      <c r="M93" s="110">
        <f t="shared" si="9"/>
        <v>38.596344908831227</v>
      </c>
      <c r="N93" s="110">
        <f t="shared" si="9"/>
        <v>31.166272244868171</v>
      </c>
      <c r="O93" s="110">
        <f t="shared" si="9"/>
        <v>2.2080670551808259</v>
      </c>
      <c r="P93" s="110">
        <f t="shared" si="9"/>
        <v>5.2220056087822275</v>
      </c>
      <c r="Q93" s="110">
        <f t="shared" si="9"/>
        <v>11.454217533178344</v>
      </c>
      <c r="R93" s="110">
        <f t="shared" si="9"/>
        <v>49.948395033412915</v>
      </c>
    </row>
    <row r="94" spans="1:19" x14ac:dyDescent="0.2">
      <c r="A94" s="162"/>
      <c r="B94" s="139" t="s">
        <v>19</v>
      </c>
      <c r="C94" s="7">
        <v>49829</v>
      </c>
      <c r="D94" s="7">
        <v>41847</v>
      </c>
      <c r="E94" s="7">
        <v>2099</v>
      </c>
      <c r="F94" s="7">
        <v>5882</v>
      </c>
      <c r="G94" s="7">
        <v>9725</v>
      </c>
      <c r="H94" s="7">
        <v>61415</v>
      </c>
      <c r="I94" s="7">
        <v>120969</v>
      </c>
      <c r="K94" s="162"/>
      <c r="L94" s="139" t="s">
        <v>19</v>
      </c>
      <c r="M94" s="110">
        <f t="shared" si="9"/>
        <v>41.191544941265946</v>
      </c>
      <c r="N94" s="110">
        <f t="shared" si="9"/>
        <v>34.593160231133595</v>
      </c>
      <c r="O94" s="110">
        <f t="shared" si="9"/>
        <v>1.7351552877183412</v>
      </c>
      <c r="P94" s="110">
        <f t="shared" si="9"/>
        <v>4.8624027643445835</v>
      </c>
      <c r="Q94" s="110">
        <f t="shared" si="9"/>
        <v>8.0392497251361927</v>
      </c>
      <c r="R94" s="110">
        <f t="shared" si="9"/>
        <v>50.769205333597867</v>
      </c>
    </row>
    <row r="95" spans="1:19" x14ac:dyDescent="0.2">
      <c r="A95" s="173" t="s">
        <v>21</v>
      </c>
      <c r="B95" s="139"/>
      <c r="C95" s="7"/>
      <c r="D95" s="7"/>
      <c r="E95" s="7"/>
      <c r="F95" s="7"/>
      <c r="G95" s="7"/>
      <c r="H95" s="7"/>
      <c r="I95" s="7"/>
      <c r="K95" s="173" t="s">
        <v>21</v>
      </c>
      <c r="L95" s="139"/>
      <c r="M95" s="110"/>
      <c r="N95" s="110"/>
      <c r="O95" s="110"/>
      <c r="P95" s="110"/>
      <c r="Q95" s="110"/>
      <c r="R95" s="110"/>
    </row>
    <row r="96" spans="1:19" x14ac:dyDescent="0.2">
      <c r="A96" s="162"/>
      <c r="B96" s="139" t="s">
        <v>18</v>
      </c>
      <c r="C96" s="83">
        <v>585948</v>
      </c>
      <c r="D96" s="83">
        <v>459405</v>
      </c>
      <c r="E96" s="83">
        <v>35814</v>
      </c>
      <c r="F96" s="83">
        <v>90729</v>
      </c>
      <c r="G96" s="83">
        <v>104683</v>
      </c>
      <c r="H96" s="83">
        <v>197072</v>
      </c>
      <c r="I96" s="7">
        <v>887704</v>
      </c>
      <c r="K96" s="162"/>
      <c r="L96" s="139" t="s">
        <v>18</v>
      </c>
      <c r="M96" s="110">
        <f t="shared" ref="M96:R98" si="10">C96/$I96*100</f>
        <v>66.007137514306564</v>
      </c>
      <c r="N96" s="110">
        <f t="shared" si="10"/>
        <v>51.752047979957283</v>
      </c>
      <c r="O96" s="110">
        <f t="shared" si="10"/>
        <v>4.034452925750025</v>
      </c>
      <c r="P96" s="110">
        <f t="shared" si="10"/>
        <v>10.220636608599262</v>
      </c>
      <c r="Q96" s="110">
        <f t="shared" si="10"/>
        <v>11.792556978452277</v>
      </c>
      <c r="R96" s="110">
        <f t="shared" si="10"/>
        <v>22.200192857078484</v>
      </c>
    </row>
    <row r="97" spans="1:19" x14ac:dyDescent="0.2">
      <c r="A97" s="162"/>
      <c r="B97" s="135" t="s">
        <v>33</v>
      </c>
      <c r="C97" s="7">
        <v>36567</v>
      </c>
      <c r="D97" s="7">
        <v>28912</v>
      </c>
      <c r="E97" s="7">
        <v>2692</v>
      </c>
      <c r="F97" s="7">
        <v>4963</v>
      </c>
      <c r="G97" s="7">
        <v>12436</v>
      </c>
      <c r="H97" s="7">
        <v>44226</v>
      </c>
      <c r="I97" s="7">
        <v>93229</v>
      </c>
      <c r="K97" s="162"/>
      <c r="L97" s="135" t="s">
        <v>33</v>
      </c>
      <c r="M97" s="110">
        <f t="shared" si="10"/>
        <v>39.222774029540162</v>
      </c>
      <c r="N97" s="110">
        <f t="shared" si="10"/>
        <v>31.011809630050735</v>
      </c>
      <c r="O97" s="110">
        <f t="shared" si="10"/>
        <v>2.8875135419236502</v>
      </c>
      <c r="P97" s="110">
        <f t="shared" si="10"/>
        <v>5.3234508575657795</v>
      </c>
      <c r="Q97" s="110">
        <f t="shared" si="10"/>
        <v>13.33919703096676</v>
      </c>
      <c r="R97" s="110">
        <f t="shared" si="10"/>
        <v>47.43802893949308</v>
      </c>
    </row>
    <row r="98" spans="1:19" x14ac:dyDescent="0.2">
      <c r="A98" s="163"/>
      <c r="B98" s="95" t="s">
        <v>19</v>
      </c>
      <c r="C98" s="7">
        <v>66944</v>
      </c>
      <c r="D98" s="7">
        <v>55466</v>
      </c>
      <c r="E98" s="7">
        <v>3105</v>
      </c>
      <c r="F98" s="7">
        <v>8373</v>
      </c>
      <c r="G98" s="7">
        <v>16273</v>
      </c>
      <c r="H98" s="7">
        <v>79495</v>
      </c>
      <c r="I98" s="7">
        <v>162713</v>
      </c>
      <c r="K98" s="163"/>
      <c r="L98" s="95" t="s">
        <v>19</v>
      </c>
      <c r="M98" s="110">
        <f t="shared" si="10"/>
        <v>41.142379527142886</v>
      </c>
      <c r="N98" s="110">
        <f t="shared" si="10"/>
        <v>34.088241259149541</v>
      </c>
      <c r="O98" s="110">
        <f t="shared" si="10"/>
        <v>1.9082679318800588</v>
      </c>
      <c r="P98" s="110">
        <f t="shared" si="10"/>
        <v>5.1458703361132789</v>
      </c>
      <c r="Q98" s="110">
        <f t="shared" si="10"/>
        <v>10.001044784374942</v>
      </c>
      <c r="R98" s="110">
        <f t="shared" si="10"/>
        <v>48.855961109438091</v>
      </c>
    </row>
    <row r="99" spans="1:19" x14ac:dyDescent="0.2">
      <c r="A99" s="112"/>
      <c r="C99" s="115"/>
      <c r="D99" s="115"/>
      <c r="E99" s="115"/>
      <c r="F99" s="115"/>
      <c r="G99" s="115"/>
      <c r="H99" s="115"/>
      <c r="K99" s="112"/>
      <c r="M99" s="113"/>
      <c r="N99" s="113"/>
      <c r="O99" s="113"/>
      <c r="P99" s="113"/>
      <c r="Q99" s="113"/>
    </row>
    <row r="100" spans="1:19" x14ac:dyDescent="0.2">
      <c r="A100" s="112"/>
      <c r="C100" s="115"/>
      <c r="D100" s="115"/>
      <c r="E100" s="115"/>
      <c r="F100" s="115"/>
      <c r="G100" s="115"/>
      <c r="H100" s="115"/>
      <c r="K100" s="112"/>
      <c r="M100" s="113"/>
      <c r="N100" s="113"/>
      <c r="O100" s="113"/>
      <c r="P100" s="113"/>
      <c r="Q100" s="113"/>
    </row>
    <row r="101" spans="1:19" x14ac:dyDescent="0.2">
      <c r="A101" s="180" t="s">
        <v>75</v>
      </c>
      <c r="B101" s="180"/>
      <c r="C101" s="180"/>
      <c r="D101" s="180"/>
      <c r="E101" s="180"/>
      <c r="F101" s="180"/>
      <c r="G101" s="180"/>
      <c r="H101" s="180"/>
      <c r="I101" s="180"/>
      <c r="K101" s="181" t="s">
        <v>75</v>
      </c>
      <c r="L101" s="181"/>
      <c r="M101" s="181"/>
      <c r="N101" s="181"/>
      <c r="O101" s="181"/>
      <c r="P101" s="181"/>
      <c r="Q101" s="181"/>
      <c r="R101" s="181"/>
      <c r="S101" s="150"/>
    </row>
    <row r="102" spans="1:19" s="64" customFormat="1" ht="27.75" customHeight="1" x14ac:dyDescent="0.2">
      <c r="A102" s="165" t="s">
        <v>43</v>
      </c>
      <c r="B102" s="182" t="s">
        <v>28</v>
      </c>
      <c r="C102" s="172" t="s">
        <v>176</v>
      </c>
      <c r="D102" s="172" t="s">
        <v>1</v>
      </c>
      <c r="E102" s="172" t="s">
        <v>2</v>
      </c>
      <c r="F102" s="172"/>
      <c r="G102" s="172" t="s">
        <v>3</v>
      </c>
      <c r="H102" s="172" t="s">
        <v>4</v>
      </c>
      <c r="I102" s="170" t="s">
        <v>40</v>
      </c>
      <c r="J102" s="106"/>
      <c r="K102" s="165" t="s">
        <v>43</v>
      </c>
      <c r="L102" s="182" t="s">
        <v>53</v>
      </c>
      <c r="M102" s="172" t="s">
        <v>0</v>
      </c>
      <c r="N102" s="172" t="s">
        <v>1</v>
      </c>
      <c r="O102" s="172" t="s">
        <v>2</v>
      </c>
      <c r="P102" s="172"/>
      <c r="Q102" s="172" t="s">
        <v>3</v>
      </c>
      <c r="R102" s="172" t="s">
        <v>4</v>
      </c>
    </row>
    <row r="103" spans="1:19" s="64" customFormat="1" x14ac:dyDescent="0.2">
      <c r="A103" s="166"/>
      <c r="B103" s="183"/>
      <c r="C103" s="172"/>
      <c r="D103" s="172"/>
      <c r="E103" s="137" t="s">
        <v>5</v>
      </c>
      <c r="F103" s="137" t="s">
        <v>6</v>
      </c>
      <c r="G103" s="172"/>
      <c r="H103" s="172"/>
      <c r="I103" s="171"/>
      <c r="J103" s="106"/>
      <c r="K103" s="166"/>
      <c r="L103" s="183"/>
      <c r="M103" s="172"/>
      <c r="N103" s="172"/>
      <c r="O103" s="137" t="s">
        <v>5</v>
      </c>
      <c r="P103" s="137" t="s">
        <v>6</v>
      </c>
      <c r="Q103" s="172"/>
      <c r="R103" s="172"/>
    </row>
    <row r="104" spans="1:19" s="64" customFormat="1" x14ac:dyDescent="0.2">
      <c r="A104" s="164" t="s">
        <v>44</v>
      </c>
      <c r="B104" s="140"/>
      <c r="C104" s="137"/>
      <c r="D104" s="137"/>
      <c r="E104" s="137"/>
      <c r="F104" s="137"/>
      <c r="G104" s="137"/>
      <c r="H104" s="137"/>
      <c r="I104" s="138"/>
      <c r="J104" s="106"/>
      <c r="K104" s="164" t="s">
        <v>44</v>
      </c>
      <c r="L104" s="140"/>
      <c r="M104" s="137"/>
      <c r="N104" s="137"/>
      <c r="O104" s="137"/>
      <c r="P104" s="137"/>
      <c r="Q104" s="137"/>
      <c r="R104" s="137"/>
    </row>
    <row r="105" spans="1:19" s="64" customFormat="1" x14ac:dyDescent="0.2">
      <c r="A105" s="164"/>
      <c r="B105" s="118" t="s">
        <v>18</v>
      </c>
      <c r="C105" s="7">
        <v>45586</v>
      </c>
      <c r="D105" s="7">
        <v>37510</v>
      </c>
      <c r="E105" s="7">
        <v>1769</v>
      </c>
      <c r="F105" s="7">
        <v>6306</v>
      </c>
      <c r="G105" s="7">
        <v>9909</v>
      </c>
      <c r="H105" s="7">
        <v>8712</v>
      </c>
      <c r="I105" s="7">
        <v>64207</v>
      </c>
      <c r="J105" s="106"/>
      <c r="K105" s="164"/>
      <c r="L105" s="118" t="s">
        <v>18</v>
      </c>
      <c r="M105" s="110">
        <f t="shared" ref="M105:R107" si="11">C105/$I105*100</f>
        <v>70.998489261295489</v>
      </c>
      <c r="N105" s="110">
        <f t="shared" si="11"/>
        <v>58.420421449374679</v>
      </c>
      <c r="O105" s="110">
        <f t="shared" si="11"/>
        <v>2.7551513074898377</v>
      </c>
      <c r="P105" s="110">
        <f t="shared" si="11"/>
        <v>9.8213590418490195</v>
      </c>
      <c r="Q105" s="110">
        <f t="shared" si="11"/>
        <v>15.432896724656189</v>
      </c>
      <c r="R105" s="110">
        <f t="shared" si="11"/>
        <v>13.568614014048313</v>
      </c>
    </row>
    <row r="106" spans="1:19" s="64" customFormat="1" x14ac:dyDescent="0.2">
      <c r="A106" s="164"/>
      <c r="B106" s="95" t="s">
        <v>33</v>
      </c>
      <c r="C106" s="83">
        <v>6046</v>
      </c>
      <c r="D106" s="83">
        <v>5020</v>
      </c>
      <c r="E106" s="7">
        <v>246</v>
      </c>
      <c r="F106" s="7">
        <v>781</v>
      </c>
      <c r="G106" s="83">
        <v>1127</v>
      </c>
      <c r="H106" s="83">
        <v>2283</v>
      </c>
      <c r="I106" s="7">
        <v>9455</v>
      </c>
      <c r="J106" s="106"/>
      <c r="K106" s="164"/>
      <c r="L106" s="95" t="s">
        <v>33</v>
      </c>
      <c r="M106" s="110">
        <f t="shared" si="11"/>
        <v>63.945002644103646</v>
      </c>
      <c r="N106" s="110">
        <f t="shared" si="11"/>
        <v>53.093601269169753</v>
      </c>
      <c r="O106" s="110">
        <f t="shared" si="11"/>
        <v>2.6017979904812272</v>
      </c>
      <c r="P106" s="110">
        <f t="shared" si="11"/>
        <v>8.2601797990481227</v>
      </c>
      <c r="Q106" s="110">
        <f t="shared" si="11"/>
        <v>11.919619249074563</v>
      </c>
      <c r="R106" s="110">
        <f t="shared" si="11"/>
        <v>24.145954521417242</v>
      </c>
    </row>
    <row r="107" spans="1:19" s="64" customFormat="1" x14ac:dyDescent="0.2">
      <c r="A107" s="164"/>
      <c r="B107" s="136" t="s">
        <v>19</v>
      </c>
      <c r="C107" s="7">
        <v>4734</v>
      </c>
      <c r="D107" s="7">
        <v>4050</v>
      </c>
      <c r="E107" s="7">
        <v>159</v>
      </c>
      <c r="F107" s="7">
        <v>524</v>
      </c>
      <c r="G107" s="7">
        <v>931</v>
      </c>
      <c r="H107" s="7">
        <v>2449</v>
      </c>
      <c r="I107" s="7">
        <v>8113</v>
      </c>
      <c r="J107" s="106"/>
      <c r="K107" s="164"/>
      <c r="L107" s="136" t="s">
        <v>19</v>
      </c>
      <c r="M107" s="110">
        <f t="shared" si="11"/>
        <v>58.350795020337728</v>
      </c>
      <c r="N107" s="110">
        <f t="shared" si="11"/>
        <v>49.919881671391593</v>
      </c>
      <c r="O107" s="110">
        <f t="shared" si="11"/>
        <v>1.9598175767287069</v>
      </c>
      <c r="P107" s="110">
        <f t="shared" si="11"/>
        <v>6.4587698755084437</v>
      </c>
      <c r="Q107" s="110">
        <f t="shared" si="11"/>
        <v>11.475409836065573</v>
      </c>
      <c r="R107" s="110">
        <f t="shared" si="11"/>
        <v>30.186121040305679</v>
      </c>
    </row>
    <row r="108" spans="1:19" s="64" customFormat="1" x14ac:dyDescent="0.2">
      <c r="A108" s="164" t="s">
        <v>49</v>
      </c>
      <c r="B108" s="136"/>
      <c r="C108" s="7"/>
      <c r="D108" s="7"/>
      <c r="E108" s="7"/>
      <c r="F108" s="7"/>
      <c r="G108" s="7"/>
      <c r="H108" s="7"/>
      <c r="I108" s="7"/>
      <c r="J108" s="106"/>
      <c r="K108" s="164" t="s">
        <v>49</v>
      </c>
      <c r="L108" s="136"/>
      <c r="M108" s="110"/>
      <c r="N108" s="110"/>
      <c r="O108" s="110"/>
      <c r="P108" s="110"/>
      <c r="Q108" s="110"/>
      <c r="R108" s="110"/>
    </row>
    <row r="109" spans="1:19" s="64" customFormat="1" x14ac:dyDescent="0.2">
      <c r="A109" s="164"/>
      <c r="B109" s="118" t="s">
        <v>18</v>
      </c>
      <c r="C109" s="7">
        <v>75314</v>
      </c>
      <c r="D109" s="7">
        <v>55746</v>
      </c>
      <c r="E109" s="7">
        <v>6508</v>
      </c>
      <c r="F109" s="7">
        <v>13061</v>
      </c>
      <c r="G109" s="7">
        <v>31395</v>
      </c>
      <c r="H109" s="7">
        <v>68542</v>
      </c>
      <c r="I109" s="7">
        <v>175252</v>
      </c>
      <c r="J109" s="106"/>
      <c r="K109" s="164"/>
      <c r="L109" s="118" t="s">
        <v>18</v>
      </c>
      <c r="M109" s="110">
        <f t="shared" ref="M109:R111" si="12">C109/$I109*100</f>
        <v>42.974687878027069</v>
      </c>
      <c r="N109" s="110">
        <f t="shared" si="12"/>
        <v>31.809052107821877</v>
      </c>
      <c r="O109" s="110">
        <f t="shared" si="12"/>
        <v>3.7135096889051193</v>
      </c>
      <c r="P109" s="110">
        <f t="shared" si="12"/>
        <v>7.4526966881975669</v>
      </c>
      <c r="Q109" s="110">
        <f t="shared" si="12"/>
        <v>17.914203546892473</v>
      </c>
      <c r="R109" s="110">
        <f t="shared" si="12"/>
        <v>39.110537968182953</v>
      </c>
    </row>
    <row r="110" spans="1:19" s="64" customFormat="1" x14ac:dyDescent="0.2">
      <c r="A110" s="164"/>
      <c r="B110" s="95" t="s">
        <v>33</v>
      </c>
      <c r="C110" s="83">
        <v>5337</v>
      </c>
      <c r="D110" s="83">
        <v>3611</v>
      </c>
      <c r="E110" s="83">
        <v>735</v>
      </c>
      <c r="F110" s="83">
        <v>992</v>
      </c>
      <c r="G110" s="83">
        <v>4179</v>
      </c>
      <c r="H110" s="83">
        <v>13512</v>
      </c>
      <c r="I110" s="7">
        <v>23029</v>
      </c>
      <c r="J110" s="106"/>
      <c r="K110" s="164"/>
      <c r="L110" s="95" t="s">
        <v>33</v>
      </c>
      <c r="M110" s="110">
        <f t="shared" si="12"/>
        <v>23.175127013765255</v>
      </c>
      <c r="N110" s="110">
        <f t="shared" si="12"/>
        <v>15.680229276130097</v>
      </c>
      <c r="O110" s="110">
        <f t="shared" si="12"/>
        <v>3.1916279473707068</v>
      </c>
      <c r="P110" s="110">
        <f t="shared" si="12"/>
        <v>4.3076121412132533</v>
      </c>
      <c r="Q110" s="110">
        <f t="shared" si="12"/>
        <v>18.146684615050589</v>
      </c>
      <c r="R110" s="110">
        <f t="shared" si="12"/>
        <v>58.673846020235352</v>
      </c>
    </row>
    <row r="111" spans="1:19" s="64" customFormat="1" x14ac:dyDescent="0.2">
      <c r="A111" s="164"/>
      <c r="B111" s="136" t="s">
        <v>19</v>
      </c>
      <c r="C111" s="7">
        <v>10332</v>
      </c>
      <c r="D111" s="7">
        <v>7900</v>
      </c>
      <c r="E111" s="7">
        <v>844</v>
      </c>
      <c r="F111" s="7">
        <v>1588</v>
      </c>
      <c r="G111" s="7">
        <v>5136</v>
      </c>
      <c r="H111" s="7">
        <v>16616</v>
      </c>
      <c r="I111" s="7">
        <v>32083</v>
      </c>
      <c r="J111" s="106"/>
      <c r="K111" s="164"/>
      <c r="L111" s="136" t="s">
        <v>19</v>
      </c>
      <c r="M111" s="110">
        <f t="shared" si="12"/>
        <v>32.203970950347539</v>
      </c>
      <c r="N111" s="110">
        <f t="shared" si="12"/>
        <v>24.623632453324191</v>
      </c>
      <c r="O111" s="110">
        <f t="shared" si="12"/>
        <v>2.6306766823551415</v>
      </c>
      <c r="P111" s="110">
        <f t="shared" si="12"/>
        <v>4.9496618146682039</v>
      </c>
      <c r="Q111" s="110">
        <f t="shared" si="12"/>
        <v>16.008478010161145</v>
      </c>
      <c r="R111" s="110">
        <f t="shared" si="12"/>
        <v>51.79066795499174</v>
      </c>
    </row>
    <row r="112" spans="1:19" s="64" customFormat="1" x14ac:dyDescent="0.2">
      <c r="A112" s="164" t="s">
        <v>45</v>
      </c>
      <c r="B112" s="136"/>
      <c r="C112" s="7"/>
      <c r="D112" s="7"/>
      <c r="E112" s="7"/>
      <c r="F112" s="7"/>
      <c r="G112" s="7"/>
      <c r="H112" s="7"/>
      <c r="I112" s="7"/>
      <c r="J112" s="106"/>
      <c r="K112" s="164" t="s">
        <v>45</v>
      </c>
      <c r="L112" s="136"/>
      <c r="M112" s="110"/>
      <c r="N112" s="110"/>
      <c r="O112" s="110"/>
      <c r="P112" s="110"/>
      <c r="Q112" s="110"/>
      <c r="R112" s="110"/>
    </row>
    <row r="113" spans="1:19" s="64" customFormat="1" x14ac:dyDescent="0.2">
      <c r="A113" s="164"/>
      <c r="B113" s="118" t="s">
        <v>18</v>
      </c>
      <c r="C113" s="7">
        <v>99700</v>
      </c>
      <c r="D113" s="7">
        <v>78271</v>
      </c>
      <c r="E113" s="7">
        <v>7565</v>
      </c>
      <c r="F113" s="7">
        <v>13864</v>
      </c>
      <c r="G113" s="7">
        <v>36861</v>
      </c>
      <c r="H113" s="7">
        <v>56910</v>
      </c>
      <c r="I113" s="7">
        <v>193471</v>
      </c>
      <c r="J113" s="106"/>
      <c r="K113" s="164"/>
      <c r="L113" s="118" t="s">
        <v>18</v>
      </c>
      <c r="M113" s="110">
        <f t="shared" ref="M113:R115" si="13">C113/$I113*100</f>
        <v>51.532270986349374</v>
      </c>
      <c r="N113" s="110">
        <f t="shared" si="13"/>
        <v>40.456192400928302</v>
      </c>
      <c r="O113" s="110">
        <f t="shared" si="13"/>
        <v>3.9101467403383454</v>
      </c>
      <c r="P113" s="110">
        <f t="shared" si="13"/>
        <v>7.1659318450827252</v>
      </c>
      <c r="Q113" s="110">
        <f t="shared" si="13"/>
        <v>19.052467811713385</v>
      </c>
      <c r="R113" s="110">
        <f t="shared" si="13"/>
        <v>29.415261201937241</v>
      </c>
    </row>
    <row r="114" spans="1:19" s="64" customFormat="1" x14ac:dyDescent="0.2">
      <c r="A114" s="164"/>
      <c r="B114" s="95" t="s">
        <v>33</v>
      </c>
      <c r="C114" s="83">
        <v>6159</v>
      </c>
      <c r="D114" s="83">
        <v>4733</v>
      </c>
      <c r="E114" s="7">
        <v>700</v>
      </c>
      <c r="F114" s="7">
        <v>726</v>
      </c>
      <c r="G114" s="83">
        <v>3673</v>
      </c>
      <c r="H114" s="83">
        <v>9488</v>
      </c>
      <c r="I114" s="7">
        <v>19320</v>
      </c>
      <c r="J114" s="106"/>
      <c r="K114" s="164"/>
      <c r="L114" s="95" t="s">
        <v>33</v>
      </c>
      <c r="M114" s="110">
        <f t="shared" si="13"/>
        <v>31.878881987577639</v>
      </c>
      <c r="N114" s="110">
        <f t="shared" si="13"/>
        <v>24.497929606625259</v>
      </c>
      <c r="O114" s="110">
        <f t="shared" si="13"/>
        <v>3.6231884057971016</v>
      </c>
      <c r="P114" s="110">
        <f t="shared" si="13"/>
        <v>3.7577639751552794</v>
      </c>
      <c r="Q114" s="110">
        <f t="shared" si="13"/>
        <v>19.011387163561078</v>
      </c>
      <c r="R114" s="110">
        <f t="shared" si="13"/>
        <v>49.109730848861282</v>
      </c>
    </row>
    <row r="115" spans="1:19" s="64" customFormat="1" x14ac:dyDescent="0.2">
      <c r="A115" s="164"/>
      <c r="B115" s="136" t="s">
        <v>19</v>
      </c>
      <c r="C115" s="7">
        <v>5850</v>
      </c>
      <c r="D115" s="7">
        <v>4816</v>
      </c>
      <c r="E115" s="7">
        <v>428</v>
      </c>
      <c r="F115" s="7">
        <v>607</v>
      </c>
      <c r="G115" s="7">
        <v>2369</v>
      </c>
      <c r="H115" s="7">
        <v>8934</v>
      </c>
      <c r="I115" s="7">
        <v>17153</v>
      </c>
      <c r="J115" s="106"/>
      <c r="K115" s="164"/>
      <c r="L115" s="136" t="s">
        <v>19</v>
      </c>
      <c r="M115" s="110">
        <f t="shared" si="13"/>
        <v>34.104821314055847</v>
      </c>
      <c r="N115" s="110">
        <f t="shared" si="13"/>
        <v>28.076721273246662</v>
      </c>
      <c r="O115" s="110">
        <f t="shared" si="13"/>
        <v>2.4951903457121203</v>
      </c>
      <c r="P115" s="110">
        <f t="shared" si="13"/>
        <v>3.5387395790823764</v>
      </c>
      <c r="Q115" s="110">
        <f t="shared" si="13"/>
        <v>13.810995161196294</v>
      </c>
      <c r="R115" s="110">
        <f t="shared" si="13"/>
        <v>52.084183524747864</v>
      </c>
    </row>
    <row r="116" spans="1:19" s="64" customFormat="1" x14ac:dyDescent="0.2">
      <c r="A116" s="164" t="s">
        <v>50</v>
      </c>
      <c r="B116" s="136"/>
      <c r="C116" s="7"/>
      <c r="D116" s="7"/>
      <c r="E116" s="7"/>
      <c r="F116" s="7"/>
      <c r="G116" s="7"/>
      <c r="H116" s="7"/>
      <c r="I116" s="7"/>
      <c r="J116" s="106"/>
      <c r="K116" s="164" t="s">
        <v>50</v>
      </c>
      <c r="L116" s="136"/>
      <c r="M116" s="110"/>
      <c r="N116" s="110"/>
      <c r="O116" s="110"/>
      <c r="P116" s="110"/>
      <c r="Q116" s="110"/>
      <c r="R116" s="110"/>
    </row>
    <row r="117" spans="1:19" s="64" customFormat="1" x14ac:dyDescent="0.2">
      <c r="A117" s="164"/>
      <c r="B117" s="118" t="s">
        <v>18</v>
      </c>
      <c r="C117" s="7">
        <v>653720</v>
      </c>
      <c r="D117" s="7">
        <v>518841</v>
      </c>
      <c r="E117" s="7">
        <v>34423</v>
      </c>
      <c r="F117" s="7">
        <v>100456</v>
      </c>
      <c r="G117" s="7">
        <v>94862</v>
      </c>
      <c r="H117" s="7">
        <v>190727</v>
      </c>
      <c r="I117" s="7">
        <v>939308</v>
      </c>
      <c r="J117" s="106"/>
      <c r="K117" s="164"/>
      <c r="L117" s="118" t="s">
        <v>18</v>
      </c>
      <c r="M117" s="110">
        <f t="shared" ref="M117:R119" si="14">C117/$I117*100</f>
        <v>69.59591529083113</v>
      </c>
      <c r="N117" s="110">
        <f t="shared" si="14"/>
        <v>55.236514540491513</v>
      </c>
      <c r="O117" s="110">
        <f t="shared" si="14"/>
        <v>3.6647191336600984</v>
      </c>
      <c r="P117" s="110">
        <f t="shared" si="14"/>
        <v>10.694681616679514</v>
      </c>
      <c r="Q117" s="110">
        <f t="shared" si="14"/>
        <v>10.099136811354741</v>
      </c>
      <c r="R117" s="110">
        <f t="shared" si="14"/>
        <v>20.305054359166537</v>
      </c>
    </row>
    <row r="118" spans="1:19" s="64" customFormat="1" x14ac:dyDescent="0.2">
      <c r="A118" s="164"/>
      <c r="B118" s="95" t="s">
        <v>33</v>
      </c>
      <c r="C118" s="83">
        <v>20944</v>
      </c>
      <c r="D118" s="83">
        <v>15928</v>
      </c>
      <c r="E118" s="83">
        <v>1813</v>
      </c>
      <c r="F118" s="83">
        <v>3204</v>
      </c>
      <c r="G118" s="83">
        <v>7848</v>
      </c>
      <c r="H118" s="83">
        <v>25178</v>
      </c>
      <c r="I118" s="7">
        <v>53970</v>
      </c>
      <c r="J118" s="106"/>
      <c r="K118" s="164"/>
      <c r="L118" s="95" t="s">
        <v>33</v>
      </c>
      <c r="M118" s="110">
        <f t="shared" si="14"/>
        <v>38.806744487678344</v>
      </c>
      <c r="N118" s="110">
        <f t="shared" si="14"/>
        <v>29.512692236427647</v>
      </c>
      <c r="O118" s="110">
        <f t="shared" si="14"/>
        <v>3.3592736705577173</v>
      </c>
      <c r="P118" s="110">
        <f t="shared" si="14"/>
        <v>5.9366314619232901</v>
      </c>
      <c r="Q118" s="110">
        <f t="shared" si="14"/>
        <v>14.5414118954975</v>
      </c>
      <c r="R118" s="110">
        <f t="shared" si="14"/>
        <v>46.651843616824159</v>
      </c>
    </row>
    <row r="119" spans="1:19" s="64" customFormat="1" x14ac:dyDescent="0.2">
      <c r="A119" s="164"/>
      <c r="B119" s="136" t="s">
        <v>19</v>
      </c>
      <c r="C119" s="7">
        <v>34250</v>
      </c>
      <c r="D119" s="7">
        <v>28107</v>
      </c>
      <c r="E119" s="7">
        <v>2122</v>
      </c>
      <c r="F119" s="7">
        <v>4021</v>
      </c>
      <c r="G119" s="7">
        <v>8020</v>
      </c>
      <c r="H119" s="7">
        <v>36103</v>
      </c>
      <c r="I119" s="7">
        <v>78373</v>
      </c>
      <c r="J119" s="106"/>
      <c r="K119" s="164"/>
      <c r="L119" s="136" t="s">
        <v>19</v>
      </c>
      <c r="M119" s="110">
        <f t="shared" si="14"/>
        <v>43.701274673675883</v>
      </c>
      <c r="N119" s="110">
        <f t="shared" si="14"/>
        <v>35.863116124175413</v>
      </c>
      <c r="O119" s="110">
        <f t="shared" si="14"/>
        <v>2.7075651053296417</v>
      </c>
      <c r="P119" s="110">
        <f t="shared" si="14"/>
        <v>5.1305934441708247</v>
      </c>
      <c r="Q119" s="110">
        <f t="shared" si="14"/>
        <v>10.233115996580455</v>
      </c>
      <c r="R119" s="110">
        <f t="shared" si="14"/>
        <v>46.065609329743666</v>
      </c>
    </row>
    <row r="120" spans="1:19" s="64" customFormat="1" x14ac:dyDescent="0.2">
      <c r="A120" s="81"/>
      <c r="B120" s="81"/>
      <c r="C120" s="41"/>
      <c r="D120" s="41"/>
      <c r="E120" s="41"/>
      <c r="F120" s="41"/>
      <c r="G120" s="41"/>
      <c r="H120" s="41"/>
      <c r="I120" s="41"/>
      <c r="J120" s="106"/>
      <c r="K120" s="81"/>
      <c r="L120" s="81"/>
      <c r="M120" s="40"/>
      <c r="N120" s="40"/>
      <c r="O120" s="40"/>
      <c r="P120" s="40"/>
      <c r="Q120" s="40"/>
      <c r="R120" s="40"/>
    </row>
    <row r="121" spans="1:19" x14ac:dyDescent="0.2">
      <c r="I121" s="41" t="s">
        <v>25</v>
      </c>
    </row>
    <row r="122" spans="1:19" x14ac:dyDescent="0.2">
      <c r="A122" s="180" t="s">
        <v>81</v>
      </c>
      <c r="B122" s="180"/>
      <c r="C122" s="180"/>
      <c r="D122" s="180"/>
      <c r="E122" s="180"/>
      <c r="F122" s="180"/>
      <c r="G122" s="180"/>
      <c r="H122" s="180"/>
      <c r="I122" s="180"/>
      <c r="J122" s="41"/>
      <c r="K122" s="181" t="s">
        <v>81</v>
      </c>
      <c r="L122" s="181"/>
      <c r="M122" s="181"/>
      <c r="N122" s="181"/>
      <c r="O122" s="181"/>
      <c r="P122" s="181"/>
      <c r="Q122" s="181"/>
      <c r="R122" s="181"/>
      <c r="S122" s="150"/>
    </row>
    <row r="123" spans="1:19" s="64" customFormat="1" ht="23.25" customHeight="1" x14ac:dyDescent="0.2">
      <c r="A123" s="165" t="s">
        <v>43</v>
      </c>
      <c r="B123" s="175" t="s">
        <v>28</v>
      </c>
      <c r="C123" s="170" t="s">
        <v>176</v>
      </c>
      <c r="D123" s="170" t="s">
        <v>1</v>
      </c>
      <c r="E123" s="187" t="s">
        <v>2</v>
      </c>
      <c r="F123" s="188"/>
      <c r="G123" s="170" t="s">
        <v>3</v>
      </c>
      <c r="H123" s="170" t="s">
        <v>4</v>
      </c>
      <c r="I123" s="170" t="s">
        <v>40</v>
      </c>
      <c r="J123" s="106"/>
      <c r="K123" s="165" t="s">
        <v>43</v>
      </c>
      <c r="L123" s="175" t="s">
        <v>10</v>
      </c>
      <c r="M123" s="170" t="s">
        <v>0</v>
      </c>
      <c r="N123" s="170" t="s">
        <v>1</v>
      </c>
      <c r="O123" s="187" t="s">
        <v>2</v>
      </c>
      <c r="P123" s="188"/>
      <c r="Q123" s="170" t="s">
        <v>3</v>
      </c>
      <c r="R123" s="170" t="s">
        <v>4</v>
      </c>
    </row>
    <row r="124" spans="1:19" s="64" customFormat="1" x14ac:dyDescent="0.2">
      <c r="A124" s="166"/>
      <c r="B124" s="176"/>
      <c r="C124" s="171"/>
      <c r="D124" s="171"/>
      <c r="E124" s="137" t="s">
        <v>5</v>
      </c>
      <c r="F124" s="137" t="s">
        <v>6</v>
      </c>
      <c r="G124" s="171"/>
      <c r="H124" s="171"/>
      <c r="I124" s="171"/>
      <c r="J124" s="106"/>
      <c r="K124" s="166"/>
      <c r="L124" s="176"/>
      <c r="M124" s="171"/>
      <c r="N124" s="171"/>
      <c r="O124" s="137" t="s">
        <v>5</v>
      </c>
      <c r="P124" s="137" t="s">
        <v>6</v>
      </c>
      <c r="Q124" s="171"/>
      <c r="R124" s="171"/>
    </row>
    <row r="125" spans="1:19" s="64" customFormat="1" x14ac:dyDescent="0.2">
      <c r="A125" s="164" t="s">
        <v>44</v>
      </c>
      <c r="B125" s="103"/>
      <c r="C125" s="141"/>
      <c r="D125" s="141"/>
      <c r="E125" s="141"/>
      <c r="F125" s="141"/>
      <c r="G125" s="141"/>
      <c r="H125" s="141"/>
      <c r="I125" s="7"/>
      <c r="J125" s="106"/>
      <c r="K125" s="164" t="s">
        <v>44</v>
      </c>
      <c r="L125" s="65"/>
      <c r="M125" s="141"/>
      <c r="N125" s="141"/>
      <c r="O125" s="141"/>
      <c r="P125" s="141"/>
      <c r="Q125" s="141"/>
      <c r="R125" s="141"/>
    </row>
    <row r="126" spans="1:19" s="64" customFormat="1" x14ac:dyDescent="0.2">
      <c r="A126" s="164"/>
      <c r="B126" s="118" t="s">
        <v>18</v>
      </c>
      <c r="C126" s="7">
        <v>19095</v>
      </c>
      <c r="D126" s="7">
        <v>15605</v>
      </c>
      <c r="E126" s="7">
        <v>764</v>
      </c>
      <c r="F126" s="7">
        <v>2727</v>
      </c>
      <c r="G126" s="7">
        <v>5201</v>
      </c>
      <c r="H126" s="7">
        <v>4493</v>
      </c>
      <c r="I126" s="7">
        <v>28789</v>
      </c>
      <c r="J126" s="37"/>
      <c r="K126" s="164"/>
      <c r="L126" s="118" t="s">
        <v>18</v>
      </c>
      <c r="M126" s="110">
        <f t="shared" ref="M126:R128" si="15">C126/$I126*100</f>
        <v>66.32741672166452</v>
      </c>
      <c r="N126" s="110">
        <f t="shared" si="15"/>
        <v>54.204730973635762</v>
      </c>
      <c r="O126" s="110">
        <f t="shared" si="15"/>
        <v>2.6537913786515683</v>
      </c>
      <c r="P126" s="110">
        <f t="shared" si="15"/>
        <v>9.4723679183021297</v>
      </c>
      <c r="Q126" s="110">
        <f t="shared" si="15"/>
        <v>18.065927958595296</v>
      </c>
      <c r="R126" s="110">
        <f t="shared" si="15"/>
        <v>15.606655319740179</v>
      </c>
    </row>
    <row r="127" spans="1:19" s="64" customFormat="1" x14ac:dyDescent="0.2">
      <c r="A127" s="164"/>
      <c r="B127" s="95" t="s">
        <v>33</v>
      </c>
      <c r="C127" s="7">
        <v>2568</v>
      </c>
      <c r="D127" s="7">
        <v>2121</v>
      </c>
      <c r="E127" s="7">
        <v>104</v>
      </c>
      <c r="F127" s="7">
        <v>343</v>
      </c>
      <c r="G127" s="7">
        <v>572</v>
      </c>
      <c r="H127" s="7">
        <v>1049</v>
      </c>
      <c r="I127" s="7">
        <v>4189</v>
      </c>
      <c r="J127" s="37"/>
      <c r="K127" s="164"/>
      <c r="L127" s="95" t="s">
        <v>33</v>
      </c>
      <c r="M127" s="110">
        <f t="shared" si="15"/>
        <v>61.303413702554309</v>
      </c>
      <c r="N127" s="110">
        <f t="shared" si="15"/>
        <v>50.632609214609694</v>
      </c>
      <c r="O127" s="110">
        <f t="shared" si="15"/>
        <v>2.4826927667701124</v>
      </c>
      <c r="P127" s="110">
        <f t="shared" si="15"/>
        <v>8.1881117211745043</v>
      </c>
      <c r="Q127" s="110">
        <f t="shared" si="15"/>
        <v>13.654810217235616</v>
      </c>
      <c r="R127" s="110">
        <f t="shared" si="15"/>
        <v>25.041776080210077</v>
      </c>
    </row>
    <row r="128" spans="1:19" s="64" customFormat="1" x14ac:dyDescent="0.2">
      <c r="A128" s="164"/>
      <c r="B128" s="136" t="s">
        <v>19</v>
      </c>
      <c r="C128" s="7">
        <v>1960</v>
      </c>
      <c r="D128" s="7">
        <v>1704</v>
      </c>
      <c r="E128" s="7">
        <v>49</v>
      </c>
      <c r="F128" s="7">
        <v>208</v>
      </c>
      <c r="G128" s="7">
        <v>314</v>
      </c>
      <c r="H128" s="7">
        <v>893</v>
      </c>
      <c r="I128" s="7">
        <v>3167</v>
      </c>
      <c r="J128" s="37"/>
      <c r="K128" s="164"/>
      <c r="L128" s="136" t="s">
        <v>19</v>
      </c>
      <c r="M128" s="110">
        <f t="shared" si="15"/>
        <v>61.888222292390275</v>
      </c>
      <c r="N128" s="110">
        <f t="shared" si="15"/>
        <v>53.804862646037257</v>
      </c>
      <c r="O128" s="110">
        <f t="shared" si="15"/>
        <v>1.5472055573097567</v>
      </c>
      <c r="P128" s="110">
        <f t="shared" si="15"/>
        <v>6.5677297126618255</v>
      </c>
      <c r="Q128" s="110">
        <f t="shared" si="15"/>
        <v>9.9147458162298712</v>
      </c>
      <c r="R128" s="110">
        <f t="shared" si="15"/>
        <v>28.197031891379854</v>
      </c>
    </row>
    <row r="129" spans="1:19" s="64" customFormat="1" x14ac:dyDescent="0.2">
      <c r="A129" s="164" t="s">
        <v>49</v>
      </c>
      <c r="B129" s="136"/>
      <c r="C129" s="7"/>
      <c r="D129" s="7"/>
      <c r="E129" s="7"/>
      <c r="F129" s="7"/>
      <c r="G129" s="7"/>
      <c r="H129" s="7"/>
      <c r="I129" s="7"/>
      <c r="J129" s="37"/>
      <c r="K129" s="164" t="s">
        <v>49</v>
      </c>
      <c r="L129" s="136"/>
      <c r="M129" s="110"/>
      <c r="N129" s="110"/>
      <c r="O129" s="110"/>
      <c r="P129" s="110"/>
      <c r="Q129" s="110"/>
      <c r="R129" s="110"/>
    </row>
    <row r="130" spans="1:19" s="64" customFormat="1" x14ac:dyDescent="0.2">
      <c r="A130" s="164"/>
      <c r="B130" s="118" t="s">
        <v>18</v>
      </c>
      <c r="C130" s="7">
        <v>25218</v>
      </c>
      <c r="D130" s="7">
        <v>18540</v>
      </c>
      <c r="E130" s="7">
        <v>2089</v>
      </c>
      <c r="F130" s="7">
        <v>4588</v>
      </c>
      <c r="G130" s="7">
        <v>12167</v>
      </c>
      <c r="H130" s="7">
        <v>30066</v>
      </c>
      <c r="I130" s="7">
        <v>67451</v>
      </c>
      <c r="J130" s="37"/>
      <c r="K130" s="164"/>
      <c r="L130" s="118" t="s">
        <v>18</v>
      </c>
      <c r="M130" s="110">
        <f t="shared" ref="M130:R132" si="16">C130/$I130*100</f>
        <v>37.387140294435959</v>
      </c>
      <c r="N130" s="110">
        <f t="shared" si="16"/>
        <v>27.486619916680255</v>
      </c>
      <c r="O130" s="110">
        <f t="shared" si="16"/>
        <v>3.0970630531793448</v>
      </c>
      <c r="P130" s="110">
        <f t="shared" si="16"/>
        <v>6.8019747668678008</v>
      </c>
      <c r="Q130" s="110">
        <f t="shared" si="16"/>
        <v>18.038279640034986</v>
      </c>
      <c r="R130" s="110">
        <f t="shared" si="16"/>
        <v>44.574580065529048</v>
      </c>
    </row>
    <row r="131" spans="1:19" s="64" customFormat="1" x14ac:dyDescent="0.2">
      <c r="A131" s="164"/>
      <c r="B131" s="95" t="s">
        <v>33</v>
      </c>
      <c r="C131" s="7">
        <v>2288</v>
      </c>
      <c r="D131" s="7">
        <v>1566</v>
      </c>
      <c r="E131" s="7">
        <v>291</v>
      </c>
      <c r="F131" s="7">
        <v>431</v>
      </c>
      <c r="G131" s="7">
        <v>1582</v>
      </c>
      <c r="H131" s="7">
        <v>6351</v>
      </c>
      <c r="I131" s="7">
        <v>10221</v>
      </c>
      <c r="J131" s="37"/>
      <c r="K131" s="164"/>
      <c r="L131" s="95" t="s">
        <v>33</v>
      </c>
      <c r="M131" s="110">
        <f t="shared" si="16"/>
        <v>22.385285197143137</v>
      </c>
      <c r="N131" s="110">
        <f t="shared" si="16"/>
        <v>15.321397123569122</v>
      </c>
      <c r="O131" s="110">
        <f t="shared" si="16"/>
        <v>2.8470795421191664</v>
      </c>
      <c r="P131" s="110">
        <f t="shared" si="16"/>
        <v>4.2168085314548476</v>
      </c>
      <c r="Q131" s="110">
        <f t="shared" si="16"/>
        <v>15.477937579493201</v>
      </c>
      <c r="R131" s="110">
        <f t="shared" si="16"/>
        <v>62.136777223363659</v>
      </c>
    </row>
    <row r="132" spans="1:19" s="64" customFormat="1" x14ac:dyDescent="0.2">
      <c r="A132" s="164"/>
      <c r="B132" s="136" t="s">
        <v>19</v>
      </c>
      <c r="C132" s="7">
        <v>3897</v>
      </c>
      <c r="D132" s="7">
        <v>3032</v>
      </c>
      <c r="E132" s="7">
        <v>318</v>
      </c>
      <c r="F132" s="7">
        <v>547</v>
      </c>
      <c r="G132" s="7">
        <v>1648</v>
      </c>
      <c r="H132" s="7">
        <v>6763</v>
      </c>
      <c r="I132" s="7">
        <v>12307</v>
      </c>
      <c r="J132" s="37"/>
      <c r="K132" s="164"/>
      <c r="L132" s="136" t="s">
        <v>19</v>
      </c>
      <c r="M132" s="110">
        <f t="shared" si="16"/>
        <v>31.664906150970989</v>
      </c>
      <c r="N132" s="110">
        <f t="shared" si="16"/>
        <v>24.636385796701067</v>
      </c>
      <c r="O132" s="110">
        <f t="shared" si="16"/>
        <v>2.5838953441131065</v>
      </c>
      <c r="P132" s="110">
        <f t="shared" si="16"/>
        <v>4.4446250101568214</v>
      </c>
      <c r="Q132" s="110">
        <f t="shared" si="16"/>
        <v>13.39075322986918</v>
      </c>
      <c r="R132" s="110">
        <f t="shared" si="16"/>
        <v>54.952466076216787</v>
      </c>
    </row>
    <row r="133" spans="1:19" s="64" customFormat="1" x14ac:dyDescent="0.2">
      <c r="A133" s="164" t="s">
        <v>45</v>
      </c>
      <c r="B133" s="136"/>
      <c r="C133" s="7"/>
      <c r="D133" s="7"/>
      <c r="E133" s="7"/>
      <c r="F133" s="7"/>
      <c r="G133" s="7"/>
      <c r="H133" s="7"/>
      <c r="I133" s="7"/>
      <c r="J133" s="106"/>
      <c r="K133" s="164" t="s">
        <v>45</v>
      </c>
      <c r="L133" s="136"/>
      <c r="M133" s="110"/>
      <c r="N133" s="110"/>
      <c r="O133" s="110"/>
      <c r="P133" s="110"/>
      <c r="Q133" s="110"/>
      <c r="R133" s="110"/>
    </row>
    <row r="134" spans="1:19" s="64" customFormat="1" x14ac:dyDescent="0.2">
      <c r="A134" s="164"/>
      <c r="B134" s="118" t="s">
        <v>18</v>
      </c>
      <c r="C134" s="7">
        <v>38251</v>
      </c>
      <c r="D134" s="7">
        <v>30096</v>
      </c>
      <c r="E134" s="7">
        <v>2714</v>
      </c>
      <c r="F134" s="7">
        <v>5441</v>
      </c>
      <c r="G134" s="7">
        <v>16288</v>
      </c>
      <c r="H134" s="7">
        <v>27774</v>
      </c>
      <c r="I134" s="7">
        <v>82313</v>
      </c>
      <c r="J134" s="37"/>
      <c r="K134" s="164"/>
      <c r="L134" s="118" t="s">
        <v>18</v>
      </c>
      <c r="M134" s="110">
        <f t="shared" ref="M134:R136" si="17">C134/$I134*100</f>
        <v>46.470180894876876</v>
      </c>
      <c r="N134" s="110">
        <f t="shared" si="17"/>
        <v>36.56287585193104</v>
      </c>
      <c r="O134" s="110">
        <f t="shared" si="17"/>
        <v>3.2971705562912299</v>
      </c>
      <c r="P134" s="110">
        <f t="shared" si="17"/>
        <v>6.6101344866545997</v>
      </c>
      <c r="Q134" s="110">
        <f t="shared" si="17"/>
        <v>19.787882837461883</v>
      </c>
      <c r="R134" s="110">
        <f t="shared" si="17"/>
        <v>33.741936267661245</v>
      </c>
    </row>
    <row r="135" spans="1:19" s="64" customFormat="1" x14ac:dyDescent="0.2">
      <c r="A135" s="164"/>
      <c r="B135" s="95" t="s">
        <v>33</v>
      </c>
      <c r="C135" s="7">
        <v>2664</v>
      </c>
      <c r="D135" s="7">
        <v>2055</v>
      </c>
      <c r="E135" s="7">
        <v>274</v>
      </c>
      <c r="F135" s="7">
        <v>335</v>
      </c>
      <c r="G135" s="7">
        <v>1599</v>
      </c>
      <c r="H135" s="7">
        <v>4803</v>
      </c>
      <c r="I135" s="7">
        <v>9066</v>
      </c>
      <c r="J135" s="37"/>
      <c r="K135" s="164"/>
      <c r="L135" s="95" t="s">
        <v>33</v>
      </c>
      <c r="M135" s="110">
        <f t="shared" si="17"/>
        <v>29.384513567174057</v>
      </c>
      <c r="N135" s="110">
        <f t="shared" si="17"/>
        <v>22.667107875579088</v>
      </c>
      <c r="O135" s="110">
        <f t="shared" si="17"/>
        <v>3.0222810500772113</v>
      </c>
      <c r="P135" s="110">
        <f t="shared" si="17"/>
        <v>3.6951246415177588</v>
      </c>
      <c r="Q135" s="110">
        <f t="shared" si="17"/>
        <v>17.637326273990734</v>
      </c>
      <c r="R135" s="110">
        <f t="shared" si="17"/>
        <v>52.978160158835209</v>
      </c>
    </row>
    <row r="136" spans="1:19" s="64" customFormat="1" x14ac:dyDescent="0.2">
      <c r="A136" s="164"/>
      <c r="B136" s="136" t="s">
        <v>19</v>
      </c>
      <c r="C136" s="7">
        <v>2331</v>
      </c>
      <c r="D136" s="7">
        <v>1908</v>
      </c>
      <c r="E136" s="7">
        <v>158</v>
      </c>
      <c r="F136" s="7">
        <v>265</v>
      </c>
      <c r="G136" s="7">
        <v>778</v>
      </c>
      <c r="H136" s="7">
        <v>3452</v>
      </c>
      <c r="I136" s="7">
        <v>6561</v>
      </c>
      <c r="J136" s="37"/>
      <c r="K136" s="164"/>
      <c r="L136" s="136" t="s">
        <v>19</v>
      </c>
      <c r="M136" s="110">
        <f t="shared" si="17"/>
        <v>35.528120713305903</v>
      </c>
      <c r="N136" s="110">
        <f t="shared" si="17"/>
        <v>29.080932784636488</v>
      </c>
      <c r="O136" s="110">
        <f t="shared" si="17"/>
        <v>2.408169486358787</v>
      </c>
      <c r="P136" s="110">
        <f t="shared" si="17"/>
        <v>4.0390184423106232</v>
      </c>
      <c r="Q136" s="110">
        <f t="shared" si="17"/>
        <v>11.857948483462886</v>
      </c>
      <c r="R136" s="110">
        <f t="shared" si="17"/>
        <v>52.613930803231213</v>
      </c>
    </row>
    <row r="137" spans="1:19" s="64" customFormat="1" x14ac:dyDescent="0.2">
      <c r="A137" s="164" t="s">
        <v>50</v>
      </c>
      <c r="B137" s="136"/>
      <c r="C137" s="7"/>
      <c r="D137" s="7"/>
      <c r="E137" s="7"/>
      <c r="F137" s="7"/>
      <c r="G137" s="7"/>
      <c r="H137" s="7"/>
      <c r="I137" s="7"/>
      <c r="J137" s="106"/>
      <c r="K137" s="164" t="s">
        <v>50</v>
      </c>
      <c r="L137" s="136"/>
      <c r="M137" s="110"/>
      <c r="N137" s="110"/>
      <c r="O137" s="110"/>
      <c r="P137" s="110"/>
      <c r="Q137" s="110"/>
      <c r="R137" s="110"/>
    </row>
    <row r="138" spans="1:19" s="64" customFormat="1" x14ac:dyDescent="0.2">
      <c r="A138" s="164"/>
      <c r="B138" s="118" t="s">
        <v>18</v>
      </c>
      <c r="C138" s="7">
        <v>280883</v>
      </c>
      <c r="D138" s="7">
        <v>224477</v>
      </c>
      <c r="E138" s="7">
        <v>14056</v>
      </c>
      <c r="F138" s="7">
        <v>42350</v>
      </c>
      <c r="G138" s="7">
        <v>48955</v>
      </c>
      <c r="H138" s="7">
        <v>99816</v>
      </c>
      <c r="I138" s="7">
        <v>429654</v>
      </c>
      <c r="J138" s="37"/>
      <c r="K138" s="164"/>
      <c r="L138" s="118" t="s">
        <v>18</v>
      </c>
      <c r="M138" s="110">
        <f t="shared" ref="M138:R140" si="18">C138/$I138*100</f>
        <v>65.374231358255713</v>
      </c>
      <c r="N138" s="110">
        <f t="shared" si="18"/>
        <v>52.245993287622127</v>
      </c>
      <c r="O138" s="110">
        <f t="shared" si="18"/>
        <v>3.2714696011209021</v>
      </c>
      <c r="P138" s="110">
        <f t="shared" si="18"/>
        <v>9.8567684695126783</v>
      </c>
      <c r="Q138" s="110">
        <f t="shared" si="18"/>
        <v>11.394051958087205</v>
      </c>
      <c r="R138" s="110">
        <f t="shared" si="18"/>
        <v>23.231716683657083</v>
      </c>
    </row>
    <row r="139" spans="1:19" s="64" customFormat="1" x14ac:dyDescent="0.2">
      <c r="A139" s="164"/>
      <c r="B139" s="95" t="s">
        <v>33</v>
      </c>
      <c r="C139" s="7">
        <v>10709</v>
      </c>
      <c r="D139" s="7">
        <v>8182</v>
      </c>
      <c r="E139" s="7">
        <v>849</v>
      </c>
      <c r="F139" s="7">
        <v>1678</v>
      </c>
      <c r="G139" s="7">
        <v>3850</v>
      </c>
      <c r="H139" s="7">
        <v>13112</v>
      </c>
      <c r="I139" s="7">
        <v>27672</v>
      </c>
      <c r="J139" s="37"/>
      <c r="K139" s="164"/>
      <c r="L139" s="95" t="s">
        <v>33</v>
      </c>
      <c r="M139" s="110">
        <f t="shared" si="18"/>
        <v>38.699768719283028</v>
      </c>
      <c r="N139" s="110">
        <f t="shared" si="18"/>
        <v>29.567794160161899</v>
      </c>
      <c r="O139" s="110">
        <f t="shared" si="18"/>
        <v>3.0680832610581095</v>
      </c>
      <c r="P139" s="110">
        <f t="shared" si="18"/>
        <v>6.063891298063024</v>
      </c>
      <c r="Q139" s="110">
        <f t="shared" si="18"/>
        <v>13.912980630239954</v>
      </c>
      <c r="R139" s="110">
        <f t="shared" si="18"/>
        <v>47.383636889274356</v>
      </c>
    </row>
    <row r="140" spans="1:19" s="64" customFormat="1" x14ac:dyDescent="0.2">
      <c r="A140" s="164"/>
      <c r="B140" s="136" t="s">
        <v>19</v>
      </c>
      <c r="C140" s="7">
        <v>13179</v>
      </c>
      <c r="D140" s="7">
        <v>10698</v>
      </c>
      <c r="E140" s="7">
        <v>877</v>
      </c>
      <c r="F140" s="7">
        <v>1605</v>
      </c>
      <c r="G140" s="7">
        <v>3026</v>
      </c>
      <c r="H140" s="7">
        <v>15603</v>
      </c>
      <c r="I140" s="7">
        <v>31808</v>
      </c>
      <c r="J140" s="37"/>
      <c r="K140" s="164"/>
      <c r="L140" s="136" t="s">
        <v>19</v>
      </c>
      <c r="M140" s="110">
        <f t="shared" si="18"/>
        <v>41.432972837022128</v>
      </c>
      <c r="N140" s="110">
        <f t="shared" si="18"/>
        <v>33.633048289738433</v>
      </c>
      <c r="O140" s="110">
        <f t="shared" si="18"/>
        <v>2.7571680080482897</v>
      </c>
      <c r="P140" s="110">
        <f t="shared" si="18"/>
        <v>5.0459004024144871</v>
      </c>
      <c r="Q140" s="110">
        <f t="shared" si="18"/>
        <v>9.5133299798792752</v>
      </c>
      <c r="R140" s="110">
        <f t="shared" si="18"/>
        <v>49.053697183098592</v>
      </c>
    </row>
    <row r="141" spans="1:19" s="64" customFormat="1" x14ac:dyDescent="0.2">
      <c r="A141" s="81"/>
      <c r="B141" s="81"/>
      <c r="C141" s="41"/>
      <c r="D141" s="41"/>
      <c r="E141" s="41"/>
      <c r="F141" s="41"/>
      <c r="G141" s="41"/>
      <c r="H141" s="41"/>
      <c r="I141" s="41"/>
      <c r="J141" s="37"/>
      <c r="K141" s="81"/>
      <c r="L141" s="81"/>
      <c r="M141" s="40"/>
      <c r="N141" s="40"/>
      <c r="O141" s="40"/>
      <c r="P141" s="40"/>
      <c r="Q141" s="40"/>
      <c r="R141" s="40"/>
    </row>
    <row r="142" spans="1:19" x14ac:dyDescent="0.2">
      <c r="E142" s="106" t="s">
        <v>25</v>
      </c>
    </row>
    <row r="143" spans="1:19" x14ac:dyDescent="0.2">
      <c r="A143" s="180" t="s">
        <v>82</v>
      </c>
      <c r="B143" s="180"/>
      <c r="C143" s="180"/>
      <c r="D143" s="180"/>
      <c r="E143" s="180"/>
      <c r="F143" s="180"/>
      <c r="G143" s="180"/>
      <c r="H143" s="180"/>
      <c r="I143" s="180"/>
      <c r="J143" s="41"/>
      <c r="K143" s="181" t="s">
        <v>82</v>
      </c>
      <c r="L143" s="181"/>
      <c r="M143" s="181"/>
      <c r="N143" s="181"/>
      <c r="O143" s="181"/>
      <c r="P143" s="181"/>
      <c r="Q143" s="181"/>
      <c r="R143" s="181"/>
      <c r="S143" s="150"/>
    </row>
    <row r="144" spans="1:19" s="64" customFormat="1" ht="28.5" customHeight="1" x14ac:dyDescent="0.2">
      <c r="A144" s="165" t="s">
        <v>43</v>
      </c>
      <c r="B144" s="175" t="s">
        <v>28</v>
      </c>
      <c r="C144" s="170" t="s">
        <v>176</v>
      </c>
      <c r="D144" s="170" t="s">
        <v>1</v>
      </c>
      <c r="E144" s="187" t="s">
        <v>2</v>
      </c>
      <c r="F144" s="188"/>
      <c r="G144" s="170" t="s">
        <v>3</v>
      </c>
      <c r="H144" s="170" t="s">
        <v>4</v>
      </c>
      <c r="I144" s="170" t="s">
        <v>40</v>
      </c>
      <c r="J144" s="106"/>
      <c r="K144" s="165" t="s">
        <v>43</v>
      </c>
      <c r="L144" s="175" t="s">
        <v>10</v>
      </c>
      <c r="M144" s="170" t="s">
        <v>0</v>
      </c>
      <c r="N144" s="170" t="s">
        <v>1</v>
      </c>
      <c r="O144" s="187" t="s">
        <v>2</v>
      </c>
      <c r="P144" s="188"/>
      <c r="Q144" s="170" t="s">
        <v>3</v>
      </c>
      <c r="R144" s="170" t="s">
        <v>4</v>
      </c>
    </row>
    <row r="145" spans="1:18" s="64" customFormat="1" x14ac:dyDescent="0.2">
      <c r="A145" s="166"/>
      <c r="B145" s="176"/>
      <c r="C145" s="171"/>
      <c r="D145" s="171"/>
      <c r="E145" s="137" t="s">
        <v>5</v>
      </c>
      <c r="F145" s="137" t="s">
        <v>6</v>
      </c>
      <c r="G145" s="171"/>
      <c r="H145" s="171"/>
      <c r="I145" s="171"/>
      <c r="J145" s="106"/>
      <c r="K145" s="166"/>
      <c r="L145" s="176"/>
      <c r="M145" s="171"/>
      <c r="N145" s="171"/>
      <c r="O145" s="137" t="s">
        <v>5</v>
      </c>
      <c r="P145" s="137" t="s">
        <v>6</v>
      </c>
      <c r="Q145" s="171"/>
      <c r="R145" s="171"/>
    </row>
    <row r="146" spans="1:18" s="64" customFormat="1" x14ac:dyDescent="0.2">
      <c r="A146" s="164" t="s">
        <v>44</v>
      </c>
      <c r="B146" s="103"/>
      <c r="C146" s="141"/>
      <c r="D146" s="141"/>
      <c r="E146" s="141"/>
      <c r="F146" s="141"/>
      <c r="G146" s="141"/>
      <c r="H146" s="141"/>
      <c r="I146" s="7"/>
      <c r="J146" s="106"/>
      <c r="K146" s="164" t="s">
        <v>44</v>
      </c>
      <c r="L146" s="65"/>
      <c r="M146" s="141"/>
      <c r="N146" s="141"/>
      <c r="O146" s="141"/>
      <c r="P146" s="141"/>
      <c r="Q146" s="141"/>
      <c r="R146" s="141"/>
    </row>
    <row r="147" spans="1:18" s="64" customFormat="1" x14ac:dyDescent="0.2">
      <c r="A147" s="164"/>
      <c r="B147" s="118" t="s">
        <v>18</v>
      </c>
      <c r="C147" s="7">
        <v>22937</v>
      </c>
      <c r="D147" s="7">
        <v>18855</v>
      </c>
      <c r="E147" s="7">
        <v>938</v>
      </c>
      <c r="F147" s="7">
        <v>3145</v>
      </c>
      <c r="G147" s="7">
        <v>4018</v>
      </c>
      <c r="H147" s="7">
        <v>3074</v>
      </c>
      <c r="I147" s="7">
        <v>30029</v>
      </c>
      <c r="J147" s="37"/>
      <c r="K147" s="164"/>
      <c r="L147" s="118" t="s">
        <v>18</v>
      </c>
      <c r="M147" s="110">
        <f t="shared" ref="M147:R149" si="19">C147/$I147*100</f>
        <v>76.382829931066638</v>
      </c>
      <c r="N147" s="110">
        <f t="shared" si="19"/>
        <v>62.789303673115995</v>
      </c>
      <c r="O147" s="110">
        <f t="shared" si="19"/>
        <v>3.1236471410969395</v>
      </c>
      <c r="P147" s="110">
        <f t="shared" si="19"/>
        <v>10.473209231076625</v>
      </c>
      <c r="Q147" s="110">
        <f t="shared" si="19"/>
        <v>13.380398947683906</v>
      </c>
      <c r="R147" s="110">
        <f t="shared" si="19"/>
        <v>10.236771121249459</v>
      </c>
    </row>
    <row r="148" spans="1:18" s="64" customFormat="1" x14ac:dyDescent="0.2">
      <c r="A148" s="164"/>
      <c r="B148" s="95" t="s">
        <v>33</v>
      </c>
      <c r="C148" s="7">
        <v>2940</v>
      </c>
      <c r="D148" s="7">
        <v>2459</v>
      </c>
      <c r="E148" s="7">
        <v>124</v>
      </c>
      <c r="F148" s="7">
        <v>357</v>
      </c>
      <c r="G148" s="7">
        <v>465</v>
      </c>
      <c r="H148" s="7">
        <v>856</v>
      </c>
      <c r="I148" s="7">
        <v>4260</v>
      </c>
      <c r="J148" s="37"/>
      <c r="K148" s="164"/>
      <c r="L148" s="95" t="s">
        <v>33</v>
      </c>
      <c r="M148" s="110">
        <f t="shared" si="19"/>
        <v>69.014084507042256</v>
      </c>
      <c r="N148" s="110">
        <f t="shared" si="19"/>
        <v>57.72300469483568</v>
      </c>
      <c r="O148" s="110">
        <f t="shared" si="19"/>
        <v>2.910798122065728</v>
      </c>
      <c r="P148" s="110">
        <f t="shared" si="19"/>
        <v>8.3802816901408441</v>
      </c>
      <c r="Q148" s="110">
        <f t="shared" si="19"/>
        <v>10.915492957746478</v>
      </c>
      <c r="R148" s="110">
        <f t="shared" si="19"/>
        <v>20.093896713615024</v>
      </c>
    </row>
    <row r="149" spans="1:18" s="64" customFormat="1" x14ac:dyDescent="0.2">
      <c r="A149" s="164"/>
      <c r="B149" s="136" t="s">
        <v>19</v>
      </c>
      <c r="C149" s="7">
        <v>2328</v>
      </c>
      <c r="D149" s="7">
        <v>1937</v>
      </c>
      <c r="E149" s="7">
        <v>104</v>
      </c>
      <c r="F149" s="7">
        <v>287</v>
      </c>
      <c r="G149" s="7">
        <v>527</v>
      </c>
      <c r="H149" s="7">
        <v>1151</v>
      </c>
      <c r="I149" s="7">
        <v>4006</v>
      </c>
      <c r="J149" s="37"/>
      <c r="K149" s="164"/>
      <c r="L149" s="136" t="s">
        <v>19</v>
      </c>
      <c r="M149" s="110">
        <f t="shared" si="19"/>
        <v>58.11283075386919</v>
      </c>
      <c r="N149" s="110">
        <f t="shared" si="19"/>
        <v>48.352471293060411</v>
      </c>
      <c r="O149" s="110">
        <f t="shared" si="19"/>
        <v>2.5961058412381428</v>
      </c>
      <c r="P149" s="110">
        <f t="shared" si="19"/>
        <v>7.1642536195706441</v>
      </c>
      <c r="Q149" s="110">
        <f t="shared" si="19"/>
        <v>13.155267099350972</v>
      </c>
      <c r="R149" s="110">
        <f t="shared" si="19"/>
        <v>28.731902146779831</v>
      </c>
    </row>
    <row r="150" spans="1:18" s="64" customFormat="1" x14ac:dyDescent="0.2">
      <c r="A150" s="164" t="s">
        <v>49</v>
      </c>
      <c r="B150" s="136"/>
      <c r="C150" s="7"/>
      <c r="D150" s="7"/>
      <c r="E150" s="7"/>
      <c r="F150" s="7"/>
      <c r="G150" s="7"/>
      <c r="H150" s="7"/>
      <c r="I150" s="7"/>
      <c r="J150" s="37"/>
      <c r="K150" s="164" t="s">
        <v>49</v>
      </c>
      <c r="L150" s="136"/>
      <c r="M150" s="110"/>
      <c r="N150" s="110"/>
      <c r="O150" s="110"/>
      <c r="P150" s="110"/>
      <c r="Q150" s="110"/>
      <c r="R150" s="110"/>
    </row>
    <row r="151" spans="1:18" s="64" customFormat="1" x14ac:dyDescent="0.2">
      <c r="A151" s="164"/>
      <c r="B151" s="118" t="s">
        <v>18</v>
      </c>
      <c r="C151" s="7">
        <v>45061</v>
      </c>
      <c r="D151" s="7">
        <v>33007</v>
      </c>
      <c r="E151" s="7">
        <v>4206</v>
      </c>
      <c r="F151" s="7">
        <v>7849</v>
      </c>
      <c r="G151" s="7">
        <v>17760</v>
      </c>
      <c r="H151" s="7">
        <v>31344</v>
      </c>
      <c r="I151" s="7">
        <v>94165</v>
      </c>
      <c r="J151" s="37"/>
      <c r="K151" s="164"/>
      <c r="L151" s="118" t="s">
        <v>18</v>
      </c>
      <c r="M151" s="110">
        <f t="shared" ref="M151:R153" si="20">C151/$I151*100</f>
        <v>47.853236340466204</v>
      </c>
      <c r="N151" s="110">
        <f t="shared" si="20"/>
        <v>35.052301810651514</v>
      </c>
      <c r="O151" s="110">
        <f t="shared" si="20"/>
        <v>4.4666277279243882</v>
      </c>
      <c r="P151" s="110">
        <f t="shared" si="20"/>
        <v>8.3353687675888057</v>
      </c>
      <c r="Q151" s="110">
        <f t="shared" si="20"/>
        <v>18.860510805500983</v>
      </c>
      <c r="R151" s="110">
        <f t="shared" si="20"/>
        <v>33.286252854032817</v>
      </c>
    </row>
    <row r="152" spans="1:18" s="64" customFormat="1" x14ac:dyDescent="0.2">
      <c r="A152" s="164"/>
      <c r="B152" s="95" t="s">
        <v>33</v>
      </c>
      <c r="C152" s="7">
        <v>2806</v>
      </c>
      <c r="D152" s="7">
        <v>1851</v>
      </c>
      <c r="E152" s="7">
        <v>426</v>
      </c>
      <c r="F152" s="7">
        <v>529</v>
      </c>
      <c r="G152" s="7">
        <v>2465</v>
      </c>
      <c r="H152" s="7">
        <v>6062</v>
      </c>
      <c r="I152" s="7">
        <v>11333</v>
      </c>
      <c r="J152" s="37"/>
      <c r="K152" s="164"/>
      <c r="L152" s="95" t="s">
        <v>33</v>
      </c>
      <c r="M152" s="110">
        <f t="shared" si="20"/>
        <v>24.759551751522103</v>
      </c>
      <c r="N152" s="110">
        <f t="shared" si="20"/>
        <v>16.332833318627017</v>
      </c>
      <c r="O152" s="110">
        <f t="shared" si="20"/>
        <v>3.758934086296656</v>
      </c>
      <c r="P152" s="110">
        <f t="shared" si="20"/>
        <v>4.6677843465984292</v>
      </c>
      <c r="Q152" s="110">
        <f t="shared" si="20"/>
        <v>21.750639724697784</v>
      </c>
      <c r="R152" s="110">
        <f t="shared" si="20"/>
        <v>53.489808523780113</v>
      </c>
    </row>
    <row r="153" spans="1:18" s="64" customFormat="1" x14ac:dyDescent="0.2">
      <c r="A153" s="164"/>
      <c r="B153" s="136" t="s">
        <v>19</v>
      </c>
      <c r="C153" s="7">
        <v>6134</v>
      </c>
      <c r="D153" s="7">
        <v>4610</v>
      </c>
      <c r="E153" s="7">
        <v>502</v>
      </c>
      <c r="F153" s="7">
        <v>1022</v>
      </c>
      <c r="G153" s="7">
        <v>3388</v>
      </c>
      <c r="H153" s="7">
        <v>9056</v>
      </c>
      <c r="I153" s="7">
        <v>18578</v>
      </c>
      <c r="J153" s="37"/>
      <c r="K153" s="164"/>
      <c r="L153" s="136" t="s">
        <v>19</v>
      </c>
      <c r="M153" s="110">
        <f t="shared" si="20"/>
        <v>33.017547636989988</v>
      </c>
      <c r="N153" s="110">
        <f t="shared" si="20"/>
        <v>24.814296479707181</v>
      </c>
      <c r="O153" s="110">
        <f t="shared" si="20"/>
        <v>2.7021207880288514</v>
      </c>
      <c r="P153" s="110">
        <f t="shared" si="20"/>
        <v>5.5011303692539562</v>
      </c>
      <c r="Q153" s="110">
        <f t="shared" si="20"/>
        <v>18.236623963828183</v>
      </c>
      <c r="R153" s="110">
        <f t="shared" si="20"/>
        <v>48.745828399181832</v>
      </c>
    </row>
    <row r="154" spans="1:18" s="64" customFormat="1" x14ac:dyDescent="0.2">
      <c r="A154" s="164" t="s">
        <v>45</v>
      </c>
      <c r="B154" s="136"/>
      <c r="C154" s="7"/>
      <c r="D154" s="7"/>
      <c r="E154" s="7"/>
      <c r="F154" s="7"/>
      <c r="G154" s="7"/>
      <c r="H154" s="7"/>
      <c r="I154" s="7"/>
      <c r="J154" s="106"/>
      <c r="K154" s="164" t="s">
        <v>45</v>
      </c>
      <c r="L154" s="136"/>
      <c r="M154" s="110"/>
      <c r="N154" s="110"/>
      <c r="O154" s="110"/>
      <c r="P154" s="110"/>
      <c r="Q154" s="110"/>
      <c r="R154" s="110"/>
    </row>
    <row r="155" spans="1:18" s="64" customFormat="1" x14ac:dyDescent="0.2">
      <c r="A155" s="164"/>
      <c r="B155" s="118" t="s">
        <v>18</v>
      </c>
      <c r="C155" s="7">
        <v>58833</v>
      </c>
      <c r="D155" s="7">
        <v>45940</v>
      </c>
      <c r="E155" s="7">
        <v>4740</v>
      </c>
      <c r="F155" s="7">
        <v>8153</v>
      </c>
      <c r="G155" s="7">
        <v>19856</v>
      </c>
      <c r="H155" s="7">
        <v>26727</v>
      </c>
      <c r="I155" s="7">
        <v>105415</v>
      </c>
      <c r="J155" s="37"/>
      <c r="K155" s="164"/>
      <c r="L155" s="118" t="s">
        <v>18</v>
      </c>
      <c r="M155" s="110">
        <f t="shared" ref="M155:R157" si="21">C155/$I155*100</f>
        <v>55.810842859175636</v>
      </c>
      <c r="N155" s="110">
        <f t="shared" si="21"/>
        <v>43.580135654318646</v>
      </c>
      <c r="O155" s="110">
        <f t="shared" si="21"/>
        <v>4.4965137788739744</v>
      </c>
      <c r="P155" s="110">
        <f t="shared" si="21"/>
        <v>7.7341934259830198</v>
      </c>
      <c r="Q155" s="110">
        <f t="shared" si="21"/>
        <v>18.836029028126926</v>
      </c>
      <c r="R155" s="110">
        <f t="shared" si="21"/>
        <v>25.35407674429635</v>
      </c>
    </row>
    <row r="156" spans="1:18" s="64" customFormat="1" x14ac:dyDescent="0.2">
      <c r="A156" s="164"/>
      <c r="B156" s="95" t="s">
        <v>33</v>
      </c>
      <c r="C156" s="7">
        <v>3387</v>
      </c>
      <c r="D156" s="7">
        <v>2592</v>
      </c>
      <c r="E156" s="7">
        <v>416</v>
      </c>
      <c r="F156" s="7">
        <v>378</v>
      </c>
      <c r="G156" s="7">
        <v>2012</v>
      </c>
      <c r="H156" s="7">
        <v>4345</v>
      </c>
      <c r="I156" s="7">
        <v>9744</v>
      </c>
      <c r="J156" s="37"/>
      <c r="K156" s="164"/>
      <c r="L156" s="95" t="s">
        <v>33</v>
      </c>
      <c r="M156" s="110">
        <f t="shared" si="21"/>
        <v>34.759852216748769</v>
      </c>
      <c r="N156" s="110">
        <f t="shared" si="21"/>
        <v>26.600985221674879</v>
      </c>
      <c r="O156" s="110">
        <f t="shared" si="21"/>
        <v>4.2692939244663384</v>
      </c>
      <c r="P156" s="110">
        <f t="shared" si="21"/>
        <v>3.8793103448275863</v>
      </c>
      <c r="Q156" s="110">
        <f t="shared" si="21"/>
        <v>20.648604269293923</v>
      </c>
      <c r="R156" s="110">
        <f t="shared" si="21"/>
        <v>44.591543513957305</v>
      </c>
    </row>
    <row r="157" spans="1:18" s="64" customFormat="1" x14ac:dyDescent="0.2">
      <c r="A157" s="164"/>
      <c r="B157" s="136" t="s">
        <v>19</v>
      </c>
      <c r="C157" s="7">
        <v>3432</v>
      </c>
      <c r="D157" s="7">
        <v>2829</v>
      </c>
      <c r="E157" s="7">
        <v>265</v>
      </c>
      <c r="F157" s="7">
        <v>338</v>
      </c>
      <c r="G157" s="7">
        <v>1560</v>
      </c>
      <c r="H157" s="7">
        <v>5287</v>
      </c>
      <c r="I157" s="7">
        <v>10278</v>
      </c>
      <c r="J157" s="37"/>
      <c r="K157" s="164"/>
      <c r="L157" s="136" t="s">
        <v>19</v>
      </c>
      <c r="M157" s="110">
        <f t="shared" si="21"/>
        <v>33.39171044950379</v>
      </c>
      <c r="N157" s="110">
        <f t="shared" si="21"/>
        <v>27.524810274372445</v>
      </c>
      <c r="O157" s="110">
        <f t="shared" si="21"/>
        <v>2.5783226308620355</v>
      </c>
      <c r="P157" s="110">
        <f t="shared" si="21"/>
        <v>3.2885775442693133</v>
      </c>
      <c r="Q157" s="110">
        <f t="shared" si="21"/>
        <v>15.178050204319907</v>
      </c>
      <c r="R157" s="110">
        <f t="shared" si="21"/>
        <v>51.439968865538042</v>
      </c>
    </row>
    <row r="158" spans="1:18" s="64" customFormat="1" x14ac:dyDescent="0.2">
      <c r="A158" s="164" t="s">
        <v>50</v>
      </c>
      <c r="B158" s="136"/>
      <c r="C158" s="7"/>
      <c r="D158" s="7"/>
      <c r="E158" s="7"/>
      <c r="F158" s="7"/>
      <c r="G158" s="7"/>
      <c r="H158" s="7"/>
      <c r="I158" s="7"/>
      <c r="J158" s="106"/>
      <c r="K158" s="164" t="s">
        <v>50</v>
      </c>
      <c r="L158" s="136"/>
      <c r="M158" s="110"/>
      <c r="N158" s="110"/>
      <c r="O158" s="110"/>
      <c r="P158" s="110"/>
      <c r="Q158" s="110"/>
      <c r="R158" s="110"/>
    </row>
    <row r="159" spans="1:18" s="64" customFormat="1" x14ac:dyDescent="0.2">
      <c r="A159" s="164"/>
      <c r="B159" s="118" t="s">
        <v>18</v>
      </c>
      <c r="C159" s="7">
        <v>354107</v>
      </c>
      <c r="D159" s="7">
        <v>278289</v>
      </c>
      <c r="E159" s="7">
        <v>19837</v>
      </c>
      <c r="F159" s="7">
        <v>55982</v>
      </c>
      <c r="G159" s="7">
        <v>43907</v>
      </c>
      <c r="H159" s="7">
        <v>82403</v>
      </c>
      <c r="I159" s="7">
        <v>480418</v>
      </c>
      <c r="J159" s="37"/>
      <c r="K159" s="164"/>
      <c r="L159" s="118" t="s">
        <v>18</v>
      </c>
      <c r="M159" s="110">
        <f t="shared" ref="M159:R161" si="22">C159/$I159*100</f>
        <v>73.708104192598938</v>
      </c>
      <c r="N159" s="110">
        <f t="shared" si="22"/>
        <v>57.926430733236479</v>
      </c>
      <c r="O159" s="110">
        <f t="shared" si="22"/>
        <v>4.1291125644751032</v>
      </c>
      <c r="P159" s="110">
        <f t="shared" si="22"/>
        <v>11.652769046954942</v>
      </c>
      <c r="Q159" s="110">
        <f t="shared" si="22"/>
        <v>9.1393328309930109</v>
      </c>
      <c r="R159" s="110">
        <f t="shared" si="22"/>
        <v>17.15235482434047</v>
      </c>
    </row>
    <row r="160" spans="1:18" s="64" customFormat="1" x14ac:dyDescent="0.2">
      <c r="A160" s="164"/>
      <c r="B160" s="95" t="s">
        <v>33</v>
      </c>
      <c r="C160" s="7">
        <v>9808</v>
      </c>
      <c r="D160" s="7">
        <v>7391</v>
      </c>
      <c r="E160" s="7">
        <v>938</v>
      </c>
      <c r="F160" s="7">
        <v>1479</v>
      </c>
      <c r="G160" s="7">
        <v>3883</v>
      </c>
      <c r="H160" s="7">
        <v>11224</v>
      </c>
      <c r="I160" s="7">
        <v>24915</v>
      </c>
      <c r="J160" s="37"/>
      <c r="K160" s="164"/>
      <c r="L160" s="95" t="s">
        <v>33</v>
      </c>
      <c r="M160" s="110">
        <f t="shared" si="22"/>
        <v>39.365843869155128</v>
      </c>
      <c r="N160" s="110">
        <f t="shared" si="22"/>
        <v>29.664860525787677</v>
      </c>
      <c r="O160" s="110">
        <f t="shared" si="22"/>
        <v>3.7648003210917116</v>
      </c>
      <c r="P160" s="110">
        <f t="shared" si="22"/>
        <v>5.9361830222757375</v>
      </c>
      <c r="Q160" s="110">
        <f t="shared" si="22"/>
        <v>15.584988962472407</v>
      </c>
      <c r="R160" s="110">
        <f t="shared" si="22"/>
        <v>45.04916716837247</v>
      </c>
    </row>
    <row r="161" spans="1:18" s="64" customFormat="1" x14ac:dyDescent="0.2">
      <c r="A161" s="164"/>
      <c r="B161" s="136" t="s">
        <v>19</v>
      </c>
      <c r="C161" s="7">
        <v>20609</v>
      </c>
      <c r="D161" s="7">
        <v>17002</v>
      </c>
      <c r="E161" s="7">
        <v>1225</v>
      </c>
      <c r="F161" s="7">
        <v>2382</v>
      </c>
      <c r="G161" s="7">
        <v>4896</v>
      </c>
      <c r="H161" s="7">
        <v>19700</v>
      </c>
      <c r="I161" s="7">
        <v>45205</v>
      </c>
      <c r="J161" s="37"/>
      <c r="K161" s="164"/>
      <c r="L161" s="136" t="s">
        <v>19</v>
      </c>
      <c r="M161" s="110">
        <f t="shared" si="22"/>
        <v>45.590089591859304</v>
      </c>
      <c r="N161" s="110">
        <f t="shared" si="22"/>
        <v>37.610883751797367</v>
      </c>
      <c r="O161" s="110">
        <f t="shared" si="22"/>
        <v>2.7098772259705783</v>
      </c>
      <c r="P161" s="110">
        <f t="shared" si="22"/>
        <v>5.2693286140913616</v>
      </c>
      <c r="Q161" s="110">
        <f t="shared" si="22"/>
        <v>10.830660325185267</v>
      </c>
      <c r="R161" s="110">
        <f t="shared" si="22"/>
        <v>43.579250082955426</v>
      </c>
    </row>
    <row r="164" spans="1:18" x14ac:dyDescent="0.2">
      <c r="A164" s="181" t="s">
        <v>171</v>
      </c>
      <c r="B164" s="181"/>
      <c r="C164" s="181"/>
      <c r="D164" s="181"/>
      <c r="E164" s="181"/>
      <c r="F164" s="181"/>
      <c r="G164" s="181"/>
      <c r="H164" s="181"/>
      <c r="I164" s="181"/>
      <c r="K164" s="181" t="s">
        <v>170</v>
      </c>
      <c r="L164" s="181"/>
      <c r="M164" s="181"/>
      <c r="N164" s="181"/>
      <c r="O164" s="181"/>
      <c r="P164" s="181"/>
      <c r="Q164" s="181"/>
      <c r="R164" s="181"/>
    </row>
    <row r="165" spans="1:18" ht="32.25" customHeight="1" x14ac:dyDescent="0.2">
      <c r="A165" s="175" t="s">
        <v>28</v>
      </c>
      <c r="B165" s="175" t="s">
        <v>10</v>
      </c>
      <c r="C165" s="172" t="s">
        <v>176</v>
      </c>
      <c r="D165" s="172" t="s">
        <v>1</v>
      </c>
      <c r="E165" s="172" t="s">
        <v>2</v>
      </c>
      <c r="F165" s="172"/>
      <c r="G165" s="172" t="s">
        <v>3</v>
      </c>
      <c r="H165" s="172" t="s">
        <v>4</v>
      </c>
      <c r="I165" s="170" t="s">
        <v>40</v>
      </c>
      <c r="K165" s="175" t="s">
        <v>28</v>
      </c>
      <c r="L165" s="175" t="s">
        <v>10</v>
      </c>
      <c r="M165" s="172" t="s">
        <v>0</v>
      </c>
      <c r="N165" s="172" t="s">
        <v>1</v>
      </c>
      <c r="O165" s="172" t="s">
        <v>2</v>
      </c>
      <c r="P165" s="172"/>
      <c r="Q165" s="172" t="s">
        <v>3</v>
      </c>
      <c r="R165" s="172" t="s">
        <v>4</v>
      </c>
    </row>
    <row r="166" spans="1:18" x14ac:dyDescent="0.2">
      <c r="A166" s="176"/>
      <c r="B166" s="176"/>
      <c r="C166" s="172"/>
      <c r="D166" s="172"/>
      <c r="E166" s="137" t="s">
        <v>5</v>
      </c>
      <c r="F166" s="137" t="s">
        <v>6</v>
      </c>
      <c r="G166" s="172"/>
      <c r="H166" s="172"/>
      <c r="I166" s="171"/>
      <c r="K166" s="176"/>
      <c r="L166" s="176"/>
      <c r="M166" s="172"/>
      <c r="N166" s="172"/>
      <c r="O166" s="137" t="s">
        <v>5</v>
      </c>
      <c r="P166" s="137" t="s">
        <v>6</v>
      </c>
      <c r="Q166" s="172"/>
      <c r="R166" s="172"/>
    </row>
    <row r="167" spans="1:18" x14ac:dyDescent="0.2">
      <c r="A167" s="177" t="s">
        <v>18</v>
      </c>
      <c r="B167" s="103"/>
      <c r="C167" s="141"/>
      <c r="D167" s="141"/>
      <c r="E167" s="141"/>
      <c r="F167" s="141"/>
      <c r="G167" s="141"/>
      <c r="H167" s="141"/>
      <c r="I167" s="7"/>
      <c r="K167" s="177" t="s">
        <v>18</v>
      </c>
      <c r="L167" s="65"/>
      <c r="M167" s="141"/>
      <c r="N167" s="141"/>
      <c r="O167" s="141"/>
      <c r="P167" s="141"/>
      <c r="Q167" s="141"/>
      <c r="R167" s="141"/>
    </row>
    <row r="168" spans="1:18" x14ac:dyDescent="0.2">
      <c r="A168" s="178"/>
      <c r="B168" s="65" t="s">
        <v>26</v>
      </c>
      <c r="C168" s="7">
        <v>722084</v>
      </c>
      <c r="D168" s="7">
        <v>620215</v>
      </c>
      <c r="E168" s="7">
        <v>18073</v>
      </c>
      <c r="F168" s="7">
        <v>83796</v>
      </c>
      <c r="G168" s="7">
        <v>17687</v>
      </c>
      <c r="H168" s="7">
        <v>118226</v>
      </c>
      <c r="I168" s="7">
        <v>857997</v>
      </c>
      <c r="J168" s="41"/>
      <c r="K168" s="178"/>
      <c r="L168" s="65" t="s">
        <v>26</v>
      </c>
      <c r="M168" s="110">
        <f t="shared" ref="M168:R170" si="23">C168/$I168*100</f>
        <v>84.159268622151359</v>
      </c>
      <c r="N168" s="110">
        <f t="shared" si="23"/>
        <v>72.286383285722451</v>
      </c>
      <c r="O168" s="110">
        <f t="shared" si="23"/>
        <v>2.1064176215068353</v>
      </c>
      <c r="P168" s="110">
        <f t="shared" si="23"/>
        <v>9.7664677149220811</v>
      </c>
      <c r="Q168" s="110">
        <f t="shared" si="23"/>
        <v>2.0614291192160348</v>
      </c>
      <c r="R168" s="110">
        <f t="shared" si="23"/>
        <v>13.779302258632606</v>
      </c>
    </row>
    <row r="169" spans="1:18" x14ac:dyDescent="0.2">
      <c r="A169" s="178"/>
      <c r="B169" s="65" t="s">
        <v>27</v>
      </c>
      <c r="C169" s="7">
        <v>7104</v>
      </c>
      <c r="D169" s="7">
        <v>5993</v>
      </c>
      <c r="E169" s="7">
        <v>742</v>
      </c>
      <c r="F169" s="7">
        <v>368</v>
      </c>
      <c r="G169" s="7">
        <v>6175</v>
      </c>
      <c r="H169" s="7">
        <v>42638</v>
      </c>
      <c r="I169" s="7">
        <v>55917</v>
      </c>
      <c r="J169" s="41"/>
      <c r="K169" s="178"/>
      <c r="L169" s="65" t="s">
        <v>27</v>
      </c>
      <c r="M169" s="110">
        <f t="shared" si="23"/>
        <v>12.70454423520575</v>
      </c>
      <c r="N169" s="110">
        <f t="shared" si="23"/>
        <v>10.717670833556879</v>
      </c>
      <c r="O169" s="110">
        <f t="shared" si="23"/>
        <v>1.3269667542965466</v>
      </c>
      <c r="P169" s="110">
        <f t="shared" si="23"/>
        <v>0.658118282454352</v>
      </c>
      <c r="Q169" s="110">
        <f t="shared" si="23"/>
        <v>11.043153244988108</v>
      </c>
      <c r="R169" s="110">
        <f t="shared" si="23"/>
        <v>76.252302519806136</v>
      </c>
    </row>
    <row r="170" spans="1:18" x14ac:dyDescent="0.2">
      <c r="A170" s="179"/>
      <c r="B170" s="65" t="s">
        <v>8</v>
      </c>
      <c r="C170" s="7">
        <v>346734</v>
      </c>
      <c r="D170" s="7">
        <v>226139</v>
      </c>
      <c r="E170" s="7">
        <v>42077</v>
      </c>
      <c r="F170" s="7">
        <v>78517</v>
      </c>
      <c r="G170" s="7">
        <v>190204</v>
      </c>
      <c r="H170" s="7">
        <v>292331</v>
      </c>
      <c r="I170" s="7">
        <v>829269</v>
      </c>
      <c r="J170" s="41"/>
      <c r="K170" s="179"/>
      <c r="L170" s="65" t="s">
        <v>8</v>
      </c>
      <c r="M170" s="110">
        <f t="shared" si="23"/>
        <v>41.812005513289414</v>
      </c>
      <c r="N170" s="110">
        <f t="shared" si="23"/>
        <v>27.269679681743803</v>
      </c>
      <c r="O170" s="110">
        <f t="shared" si="23"/>
        <v>5.0739868486582758</v>
      </c>
      <c r="P170" s="110">
        <f t="shared" si="23"/>
        <v>9.4682183947548992</v>
      </c>
      <c r="Q170" s="110">
        <f t="shared" si="23"/>
        <v>22.936345142529145</v>
      </c>
      <c r="R170" s="110">
        <f t="shared" si="23"/>
        <v>35.251649344181438</v>
      </c>
    </row>
    <row r="171" spans="1:18" x14ac:dyDescent="0.2">
      <c r="A171" s="173" t="s">
        <v>33</v>
      </c>
      <c r="B171" s="103"/>
      <c r="C171" s="7"/>
      <c r="D171" s="7"/>
      <c r="E171" s="7"/>
      <c r="F171" s="7"/>
      <c r="G171" s="7"/>
      <c r="H171" s="7"/>
      <c r="I171" s="7"/>
      <c r="J171" s="41"/>
      <c r="K171" s="173" t="s">
        <v>33</v>
      </c>
      <c r="L171" s="65"/>
      <c r="M171" s="110"/>
      <c r="N171" s="110"/>
      <c r="O171" s="110"/>
      <c r="P171" s="110"/>
      <c r="Q171" s="110"/>
      <c r="R171" s="110"/>
    </row>
    <row r="172" spans="1:18" x14ac:dyDescent="0.2">
      <c r="A172" s="162"/>
      <c r="B172" s="65" t="s">
        <v>26</v>
      </c>
      <c r="C172" s="7">
        <v>49042</v>
      </c>
      <c r="D172" s="7">
        <v>43354</v>
      </c>
      <c r="E172" s="7">
        <v>1172</v>
      </c>
      <c r="F172" s="7">
        <v>4516</v>
      </c>
      <c r="G172" s="7">
        <v>1980</v>
      </c>
      <c r="H172" s="7">
        <v>30445</v>
      </c>
      <c r="I172" s="7">
        <v>81467</v>
      </c>
      <c r="J172" s="41"/>
      <c r="K172" s="162"/>
      <c r="L172" s="65" t="s">
        <v>26</v>
      </c>
      <c r="M172" s="110">
        <f t="shared" ref="M172:R174" si="24">C172/$I172*100</f>
        <v>60.19860802533541</v>
      </c>
      <c r="N172" s="110">
        <f t="shared" si="24"/>
        <v>53.216639866448986</v>
      </c>
      <c r="O172" s="110">
        <f t="shared" si="24"/>
        <v>1.4386193182515619</v>
      </c>
      <c r="P172" s="110">
        <f t="shared" si="24"/>
        <v>5.5433488406348586</v>
      </c>
      <c r="Q172" s="110">
        <f t="shared" si="24"/>
        <v>2.4304319540427413</v>
      </c>
      <c r="R172" s="110">
        <f t="shared" si="24"/>
        <v>37.370960020621844</v>
      </c>
    </row>
    <row r="173" spans="1:18" x14ac:dyDescent="0.2">
      <c r="A173" s="162"/>
      <c r="B173" s="65" t="s">
        <v>27</v>
      </c>
      <c r="C173" s="7">
        <v>3675</v>
      </c>
      <c r="D173" s="7">
        <v>3049</v>
      </c>
      <c r="E173" s="7">
        <v>343</v>
      </c>
      <c r="F173" s="7">
        <v>283</v>
      </c>
      <c r="G173" s="7">
        <v>2043</v>
      </c>
      <c r="H173" s="7">
        <v>18246</v>
      </c>
      <c r="I173" s="7">
        <v>23964</v>
      </c>
      <c r="J173" s="41"/>
      <c r="K173" s="162"/>
      <c r="L173" s="65" t="s">
        <v>27</v>
      </c>
      <c r="M173" s="110">
        <f t="shared" si="24"/>
        <v>15.335503254882324</v>
      </c>
      <c r="N173" s="110">
        <f t="shared" si="24"/>
        <v>12.723251543982641</v>
      </c>
      <c r="O173" s="110">
        <f t="shared" si="24"/>
        <v>1.4313136371223503</v>
      </c>
      <c r="P173" s="110">
        <f t="shared" si="24"/>
        <v>1.1809380737773327</v>
      </c>
      <c r="Q173" s="110">
        <f t="shared" si="24"/>
        <v>8.5252879318978465</v>
      </c>
      <c r="R173" s="110">
        <f t="shared" si="24"/>
        <v>76.139208813219824</v>
      </c>
    </row>
    <row r="174" spans="1:18" x14ac:dyDescent="0.2">
      <c r="A174" s="163"/>
      <c r="B174" s="65" t="s">
        <v>8</v>
      </c>
      <c r="C174" s="7">
        <v>31083</v>
      </c>
      <c r="D174" s="7">
        <v>21543</v>
      </c>
      <c r="E174" s="7">
        <v>3478</v>
      </c>
      <c r="F174" s="7">
        <v>6062</v>
      </c>
      <c r="G174" s="7">
        <v>20635</v>
      </c>
      <c r="H174" s="7">
        <v>52950</v>
      </c>
      <c r="I174" s="7">
        <v>104669</v>
      </c>
      <c r="J174" s="41"/>
      <c r="K174" s="163"/>
      <c r="L174" s="65" t="s">
        <v>8</v>
      </c>
      <c r="M174" s="110">
        <f t="shared" si="24"/>
        <v>29.696471734706552</v>
      </c>
      <c r="N174" s="110">
        <f t="shared" si="24"/>
        <v>20.582025241475506</v>
      </c>
      <c r="O174" s="110">
        <f t="shared" si="24"/>
        <v>3.3228558599012121</v>
      </c>
      <c r="P174" s="110">
        <f t="shared" si="24"/>
        <v>5.7915906333298306</v>
      </c>
      <c r="Q174" s="110">
        <f t="shared" si="24"/>
        <v>19.714528657004461</v>
      </c>
      <c r="R174" s="110">
        <f t="shared" si="24"/>
        <v>50.588044215574811</v>
      </c>
    </row>
    <row r="175" spans="1:18" x14ac:dyDescent="0.2">
      <c r="A175" s="177" t="s">
        <v>19</v>
      </c>
      <c r="B175" s="103"/>
      <c r="C175" s="7"/>
      <c r="D175" s="7"/>
      <c r="E175" s="7"/>
      <c r="F175" s="7"/>
      <c r="G175" s="7"/>
      <c r="H175" s="7"/>
      <c r="I175" s="7"/>
      <c r="J175" s="41"/>
      <c r="K175" s="177" t="s">
        <v>19</v>
      </c>
      <c r="L175" s="103"/>
      <c r="M175" s="110"/>
      <c r="N175" s="110"/>
      <c r="O175" s="110"/>
      <c r="P175" s="110"/>
      <c r="Q175" s="110"/>
      <c r="R175" s="110"/>
    </row>
    <row r="176" spans="1:18" x14ac:dyDescent="0.2">
      <c r="A176" s="178"/>
      <c r="B176" s="65" t="s">
        <v>26</v>
      </c>
      <c r="C176" s="7">
        <v>58443</v>
      </c>
      <c r="D176" s="7">
        <v>52051</v>
      </c>
      <c r="E176" s="7">
        <v>1060</v>
      </c>
      <c r="F176" s="7">
        <v>5332</v>
      </c>
      <c r="G176" s="7">
        <v>2113</v>
      </c>
      <c r="H176" s="7">
        <v>33062</v>
      </c>
      <c r="I176" s="7">
        <v>93617</v>
      </c>
      <c r="J176" s="41"/>
      <c r="K176" s="178"/>
      <c r="L176" s="65" t="s">
        <v>26</v>
      </c>
      <c r="M176" s="110">
        <f t="shared" ref="M176:R178" si="25">C176/$I176*100</f>
        <v>62.427764188128222</v>
      </c>
      <c r="N176" s="110">
        <f t="shared" si="25"/>
        <v>55.599944454532832</v>
      </c>
      <c r="O176" s="110">
        <f t="shared" si="25"/>
        <v>1.1322729846074966</v>
      </c>
      <c r="P176" s="110">
        <f t="shared" si="25"/>
        <v>5.6955467489878977</v>
      </c>
      <c r="Q176" s="110">
        <f t="shared" si="25"/>
        <v>2.2570686947883396</v>
      </c>
      <c r="R176" s="110">
        <f t="shared" si="25"/>
        <v>35.316235299144388</v>
      </c>
    </row>
    <row r="177" spans="1:19" x14ac:dyDescent="0.2">
      <c r="A177" s="178"/>
      <c r="B177" s="65" t="s">
        <v>27</v>
      </c>
      <c r="C177" s="7">
        <v>18579</v>
      </c>
      <c r="D177" s="7">
        <v>16578</v>
      </c>
      <c r="E177" s="7">
        <v>842</v>
      </c>
      <c r="F177" s="7">
        <v>1160</v>
      </c>
      <c r="G177" s="7">
        <v>4560</v>
      </c>
      <c r="H177" s="7">
        <v>40121</v>
      </c>
      <c r="I177" s="7">
        <v>63260</v>
      </c>
      <c r="J177" s="41"/>
      <c r="K177" s="178"/>
      <c r="L177" s="65" t="s">
        <v>27</v>
      </c>
      <c r="M177" s="110">
        <f t="shared" si="25"/>
        <v>29.369269680682898</v>
      </c>
      <c r="N177" s="110">
        <f t="shared" si="25"/>
        <v>26.206133417641482</v>
      </c>
      <c r="O177" s="110">
        <f t="shared" si="25"/>
        <v>1.3310148593107809</v>
      </c>
      <c r="P177" s="110">
        <f t="shared" si="25"/>
        <v>1.833702181473285</v>
      </c>
      <c r="Q177" s="110">
        <f t="shared" si="25"/>
        <v>7.2083465064811891</v>
      </c>
      <c r="R177" s="110">
        <f t="shared" si="25"/>
        <v>63.422383812835918</v>
      </c>
    </row>
    <row r="178" spans="1:19" x14ac:dyDescent="0.2">
      <c r="A178" s="179"/>
      <c r="B178" s="65" t="s">
        <v>8</v>
      </c>
      <c r="C178" s="7">
        <v>50377</v>
      </c>
      <c r="D178" s="7">
        <v>38401</v>
      </c>
      <c r="E178" s="7">
        <v>3489</v>
      </c>
      <c r="F178" s="7">
        <v>8488</v>
      </c>
      <c r="G178" s="7">
        <v>20558</v>
      </c>
      <c r="H178" s="7">
        <v>77824</v>
      </c>
      <c r="I178" s="7">
        <v>148759</v>
      </c>
      <c r="J178" s="41"/>
      <c r="K178" s="179"/>
      <c r="L178" s="65" t="s">
        <v>8</v>
      </c>
      <c r="M178" s="110">
        <f t="shared" si="25"/>
        <v>33.864841791084913</v>
      </c>
      <c r="N178" s="110">
        <f t="shared" si="25"/>
        <v>25.814236449559353</v>
      </c>
      <c r="O178" s="110">
        <f t="shared" si="25"/>
        <v>2.3454043116718988</v>
      </c>
      <c r="P178" s="110">
        <f t="shared" si="25"/>
        <v>5.7058732580885865</v>
      </c>
      <c r="Q178" s="110">
        <f t="shared" si="25"/>
        <v>13.819668053697592</v>
      </c>
      <c r="R178" s="110">
        <f t="shared" si="25"/>
        <v>52.315490155217503</v>
      </c>
    </row>
    <row r="179" spans="1:19" x14ac:dyDescent="0.2">
      <c r="A179" s="105"/>
      <c r="B179" s="75"/>
      <c r="C179" s="41"/>
      <c r="D179" s="41"/>
      <c r="E179" s="41"/>
      <c r="F179" s="41"/>
      <c r="G179" s="41"/>
      <c r="H179" s="41"/>
      <c r="J179" s="41"/>
      <c r="K179" s="105"/>
      <c r="L179" s="75"/>
      <c r="M179" s="40"/>
      <c r="N179" s="40"/>
      <c r="O179" s="40"/>
      <c r="P179" s="40"/>
      <c r="Q179" s="40"/>
      <c r="R179" s="40"/>
    </row>
    <row r="180" spans="1:19" x14ac:dyDescent="0.2">
      <c r="A180" s="105"/>
      <c r="B180" s="75"/>
      <c r="C180" s="41"/>
      <c r="D180" s="41"/>
      <c r="E180" s="41"/>
      <c r="F180" s="41"/>
      <c r="G180" s="41"/>
      <c r="H180" s="41"/>
      <c r="J180" s="41"/>
      <c r="K180" s="105"/>
      <c r="L180" s="75"/>
      <c r="M180" s="40"/>
      <c r="N180" s="40"/>
      <c r="O180" s="40"/>
      <c r="P180" s="40"/>
      <c r="Q180" s="40"/>
      <c r="R180" s="40"/>
    </row>
    <row r="181" spans="1:19" x14ac:dyDescent="0.2">
      <c r="A181" s="180" t="s">
        <v>83</v>
      </c>
      <c r="B181" s="180"/>
      <c r="C181" s="180"/>
      <c r="D181" s="180"/>
      <c r="E181" s="180"/>
      <c r="F181" s="180"/>
      <c r="G181" s="180"/>
      <c r="H181" s="180"/>
      <c r="I181" s="180"/>
      <c r="J181" s="41"/>
      <c r="K181" s="181" t="s">
        <v>83</v>
      </c>
      <c r="L181" s="181"/>
      <c r="M181" s="181"/>
      <c r="N181" s="181"/>
      <c r="O181" s="181"/>
      <c r="P181" s="181"/>
      <c r="Q181" s="181"/>
      <c r="R181" s="181"/>
      <c r="S181" s="150"/>
    </row>
    <row r="182" spans="1:19" s="64" customFormat="1" ht="25.5" customHeight="1" x14ac:dyDescent="0.2">
      <c r="A182" s="165" t="s">
        <v>43</v>
      </c>
      <c r="B182" s="175" t="s">
        <v>10</v>
      </c>
      <c r="C182" s="170" t="s">
        <v>176</v>
      </c>
      <c r="D182" s="170" t="s">
        <v>1</v>
      </c>
      <c r="E182" s="187" t="s">
        <v>2</v>
      </c>
      <c r="F182" s="188"/>
      <c r="G182" s="170" t="s">
        <v>3</v>
      </c>
      <c r="H182" s="170" t="s">
        <v>4</v>
      </c>
      <c r="I182" s="170" t="s">
        <v>40</v>
      </c>
      <c r="J182" s="106"/>
      <c r="K182" s="165" t="s">
        <v>43</v>
      </c>
      <c r="L182" s="175" t="s">
        <v>10</v>
      </c>
      <c r="M182" s="170" t="s">
        <v>0</v>
      </c>
      <c r="N182" s="170" t="s">
        <v>1</v>
      </c>
      <c r="O182" s="187" t="s">
        <v>2</v>
      </c>
      <c r="P182" s="188"/>
      <c r="Q182" s="170" t="s">
        <v>3</v>
      </c>
      <c r="R182" s="170" t="s">
        <v>4</v>
      </c>
    </row>
    <row r="183" spans="1:19" s="64" customFormat="1" x14ac:dyDescent="0.2">
      <c r="A183" s="166"/>
      <c r="B183" s="176"/>
      <c r="C183" s="171"/>
      <c r="D183" s="171"/>
      <c r="E183" s="137" t="s">
        <v>5</v>
      </c>
      <c r="F183" s="137" t="s">
        <v>6</v>
      </c>
      <c r="G183" s="171"/>
      <c r="H183" s="171"/>
      <c r="I183" s="171"/>
      <c r="J183" s="106"/>
      <c r="K183" s="166"/>
      <c r="L183" s="176"/>
      <c r="M183" s="171"/>
      <c r="N183" s="171"/>
      <c r="O183" s="137" t="s">
        <v>5</v>
      </c>
      <c r="P183" s="137" t="s">
        <v>6</v>
      </c>
      <c r="Q183" s="171"/>
      <c r="R183" s="171"/>
    </row>
    <row r="184" spans="1:19" s="64" customFormat="1" x14ac:dyDescent="0.2">
      <c r="A184" s="164" t="s">
        <v>44</v>
      </c>
      <c r="B184" s="103"/>
      <c r="C184" s="141"/>
      <c r="D184" s="141"/>
      <c r="E184" s="141"/>
      <c r="F184" s="141"/>
      <c r="G184" s="141"/>
      <c r="H184" s="141"/>
      <c r="I184" s="7"/>
      <c r="J184" s="106"/>
      <c r="K184" s="164" t="s">
        <v>44</v>
      </c>
      <c r="L184" s="65"/>
      <c r="M184" s="141"/>
      <c r="N184" s="141"/>
      <c r="O184" s="141"/>
      <c r="P184" s="141"/>
      <c r="Q184" s="141"/>
      <c r="R184" s="141"/>
    </row>
    <row r="185" spans="1:19" s="64" customFormat="1" x14ac:dyDescent="0.2">
      <c r="A185" s="164"/>
      <c r="B185" s="65" t="s">
        <v>26</v>
      </c>
      <c r="C185" s="7">
        <v>35154</v>
      </c>
      <c r="D185" s="7">
        <v>31378</v>
      </c>
      <c r="E185" s="7">
        <v>511</v>
      </c>
      <c r="F185" s="7">
        <v>3265</v>
      </c>
      <c r="G185" s="7">
        <v>945</v>
      </c>
      <c r="H185" s="7">
        <v>2723</v>
      </c>
      <c r="I185" s="7">
        <v>38822</v>
      </c>
      <c r="J185" s="41"/>
      <c r="K185" s="164"/>
      <c r="L185" s="65" t="s">
        <v>26</v>
      </c>
      <c r="M185" s="110">
        <f t="shared" ref="M185:R187" si="26">C185/$I185*100</f>
        <v>90.551749008294266</v>
      </c>
      <c r="N185" s="110">
        <f t="shared" si="26"/>
        <v>80.825305239297307</v>
      </c>
      <c r="O185" s="110">
        <f t="shared" si="26"/>
        <v>1.3162639740353408</v>
      </c>
      <c r="P185" s="110">
        <f t="shared" si="26"/>
        <v>8.4101797949616195</v>
      </c>
      <c r="Q185" s="110">
        <f t="shared" si="26"/>
        <v>2.4341868012982331</v>
      </c>
      <c r="R185" s="110">
        <f t="shared" si="26"/>
        <v>7.0140641904075016</v>
      </c>
    </row>
    <row r="186" spans="1:19" s="64" customFormat="1" x14ac:dyDescent="0.2">
      <c r="A186" s="164"/>
      <c r="B186" s="65" t="s">
        <v>27</v>
      </c>
      <c r="C186" s="7">
        <v>940</v>
      </c>
      <c r="D186" s="7">
        <v>833</v>
      </c>
      <c r="E186" s="7">
        <v>56</v>
      </c>
      <c r="F186" s="7">
        <v>51</v>
      </c>
      <c r="G186" s="7">
        <v>331</v>
      </c>
      <c r="H186" s="7">
        <v>1831</v>
      </c>
      <c r="I186" s="7">
        <v>3102</v>
      </c>
      <c r="J186" s="41"/>
      <c r="K186" s="164"/>
      <c r="L186" s="65" t="s">
        <v>27</v>
      </c>
      <c r="M186" s="110">
        <f t="shared" si="26"/>
        <v>30.303030303030305</v>
      </c>
      <c r="N186" s="110">
        <f t="shared" si="26"/>
        <v>26.853642811089617</v>
      </c>
      <c r="O186" s="110">
        <f t="shared" si="26"/>
        <v>1.8052869116698904</v>
      </c>
      <c r="P186" s="110">
        <f t="shared" si="26"/>
        <v>1.6441005802707929</v>
      </c>
      <c r="Q186" s="110">
        <f t="shared" si="26"/>
        <v>10.670535138620245</v>
      </c>
      <c r="R186" s="110">
        <f t="shared" si="26"/>
        <v>59.02643455834945</v>
      </c>
    </row>
    <row r="187" spans="1:19" s="64" customFormat="1" x14ac:dyDescent="0.2">
      <c r="A187" s="164"/>
      <c r="B187" s="65" t="s">
        <v>8</v>
      </c>
      <c r="C187" s="7">
        <v>20270</v>
      </c>
      <c r="D187" s="7">
        <v>14367</v>
      </c>
      <c r="E187" s="7">
        <v>1608</v>
      </c>
      <c r="F187" s="7">
        <v>4295</v>
      </c>
      <c r="G187" s="7">
        <v>10691</v>
      </c>
      <c r="H187" s="7">
        <v>8901</v>
      </c>
      <c r="I187" s="7">
        <v>39862</v>
      </c>
      <c r="J187" s="41"/>
      <c r="K187" s="164"/>
      <c r="L187" s="65" t="s">
        <v>8</v>
      </c>
      <c r="M187" s="110">
        <f t="shared" si="26"/>
        <v>50.850433997290658</v>
      </c>
      <c r="N187" s="110">
        <f t="shared" si="26"/>
        <v>36.041844363052533</v>
      </c>
      <c r="O187" s="110">
        <f t="shared" si="26"/>
        <v>4.0339170136972555</v>
      </c>
      <c r="P187" s="110">
        <f t="shared" si="26"/>
        <v>10.774672620540866</v>
      </c>
      <c r="Q187" s="110">
        <f t="shared" si="26"/>
        <v>26.820029100396368</v>
      </c>
      <c r="R187" s="110">
        <f t="shared" si="26"/>
        <v>22.329536902312981</v>
      </c>
    </row>
    <row r="188" spans="1:19" s="64" customFormat="1" x14ac:dyDescent="0.2">
      <c r="A188" s="164" t="s">
        <v>49</v>
      </c>
      <c r="B188" s="103"/>
      <c r="C188" s="7"/>
      <c r="D188" s="7"/>
      <c r="E188" s="7"/>
      <c r="F188" s="7"/>
      <c r="G188" s="7"/>
      <c r="H188" s="7"/>
      <c r="I188" s="7"/>
      <c r="J188" s="41"/>
      <c r="K188" s="164" t="s">
        <v>49</v>
      </c>
      <c r="L188" s="65"/>
      <c r="M188" s="110"/>
      <c r="N188" s="110"/>
      <c r="O188" s="110"/>
      <c r="P188" s="110"/>
      <c r="Q188" s="110"/>
      <c r="R188" s="110"/>
    </row>
    <row r="189" spans="1:19" s="64" customFormat="1" x14ac:dyDescent="0.2">
      <c r="A189" s="164"/>
      <c r="B189" s="65" t="s">
        <v>26</v>
      </c>
      <c r="C189" s="7">
        <v>52020</v>
      </c>
      <c r="D189" s="7">
        <v>42801</v>
      </c>
      <c r="E189" s="7">
        <v>1930</v>
      </c>
      <c r="F189" s="7">
        <v>7289</v>
      </c>
      <c r="G189" s="7">
        <v>3174</v>
      </c>
      <c r="H189" s="7">
        <v>22280</v>
      </c>
      <c r="I189" s="7">
        <v>77474</v>
      </c>
      <c r="J189" s="41"/>
      <c r="K189" s="164"/>
      <c r="L189" s="65" t="s">
        <v>26</v>
      </c>
      <c r="M189" s="110">
        <f t="shared" ref="M189:R191" si="27">C189/$I189*100</f>
        <v>67.145106745488818</v>
      </c>
      <c r="N189" s="110">
        <f t="shared" si="27"/>
        <v>55.245630792265786</v>
      </c>
      <c r="O189" s="110">
        <f t="shared" si="27"/>
        <v>2.4911583240829183</v>
      </c>
      <c r="P189" s="110">
        <f t="shared" si="27"/>
        <v>9.4083176291400985</v>
      </c>
      <c r="Q189" s="110">
        <f t="shared" si="27"/>
        <v>4.0968583008493171</v>
      </c>
      <c r="R189" s="110">
        <f t="shared" si="27"/>
        <v>28.758034953661877</v>
      </c>
    </row>
    <row r="190" spans="1:19" s="64" customFormat="1" x14ac:dyDescent="0.2">
      <c r="A190" s="164"/>
      <c r="B190" s="65" t="s">
        <v>27</v>
      </c>
      <c r="C190" s="7">
        <v>2444</v>
      </c>
      <c r="D190" s="7">
        <v>2102</v>
      </c>
      <c r="E190" s="7">
        <v>215</v>
      </c>
      <c r="F190" s="7">
        <v>127</v>
      </c>
      <c r="G190" s="7">
        <v>1883</v>
      </c>
      <c r="H190" s="7">
        <v>12543</v>
      </c>
      <c r="I190" s="7">
        <v>16870</v>
      </c>
      <c r="J190" s="41"/>
      <c r="K190" s="164"/>
      <c r="L190" s="65" t="s">
        <v>27</v>
      </c>
      <c r="M190" s="110">
        <f t="shared" si="27"/>
        <v>14.487255483106107</v>
      </c>
      <c r="N190" s="110">
        <f t="shared" si="27"/>
        <v>12.459988144635448</v>
      </c>
      <c r="O190" s="110">
        <f t="shared" si="27"/>
        <v>1.2744516893894486</v>
      </c>
      <c r="P190" s="110">
        <f t="shared" si="27"/>
        <v>0.75281564908120924</v>
      </c>
      <c r="Q190" s="110">
        <f t="shared" si="27"/>
        <v>11.16182572614108</v>
      </c>
      <c r="R190" s="110">
        <f t="shared" si="27"/>
        <v>74.350918790752814</v>
      </c>
    </row>
    <row r="191" spans="1:19" s="64" customFormat="1" x14ac:dyDescent="0.2">
      <c r="A191" s="164"/>
      <c r="B191" s="65" t="s">
        <v>8</v>
      </c>
      <c r="C191" s="7">
        <v>36501</v>
      </c>
      <c r="D191" s="7">
        <v>22336</v>
      </c>
      <c r="E191" s="7">
        <v>5941</v>
      </c>
      <c r="F191" s="7">
        <v>8224</v>
      </c>
      <c r="G191" s="7">
        <v>35655</v>
      </c>
      <c r="H191" s="7">
        <v>63876</v>
      </c>
      <c r="I191" s="7">
        <v>136033</v>
      </c>
      <c r="J191" s="41"/>
      <c r="K191" s="164"/>
      <c r="L191" s="65" t="s">
        <v>8</v>
      </c>
      <c r="M191" s="110">
        <f t="shared" si="27"/>
        <v>26.832459770790912</v>
      </c>
      <c r="N191" s="110">
        <f t="shared" si="27"/>
        <v>16.419545257400777</v>
      </c>
      <c r="O191" s="110">
        <f t="shared" si="27"/>
        <v>4.3673226349488727</v>
      </c>
      <c r="P191" s="110">
        <f t="shared" si="27"/>
        <v>6.045591878441261</v>
      </c>
      <c r="Q191" s="110">
        <f t="shared" si="27"/>
        <v>26.210551851389003</v>
      </c>
      <c r="R191" s="110">
        <f t="shared" si="27"/>
        <v>46.956253262076117</v>
      </c>
    </row>
    <row r="192" spans="1:19" s="64" customFormat="1" x14ac:dyDescent="0.2">
      <c r="A192" s="164" t="s">
        <v>45</v>
      </c>
      <c r="B192" s="103"/>
      <c r="C192" s="7"/>
      <c r="D192" s="7"/>
      <c r="E192" s="7"/>
      <c r="F192" s="7"/>
      <c r="G192" s="7"/>
      <c r="H192" s="7"/>
      <c r="I192" s="7"/>
      <c r="J192" s="41"/>
      <c r="K192" s="164" t="s">
        <v>45</v>
      </c>
      <c r="L192" s="103"/>
      <c r="M192" s="110"/>
      <c r="N192" s="110"/>
      <c r="O192" s="110"/>
      <c r="P192" s="110"/>
      <c r="Q192" s="110"/>
      <c r="R192" s="110"/>
    </row>
    <row r="193" spans="1:26" s="64" customFormat="1" x14ac:dyDescent="0.2">
      <c r="A193" s="164"/>
      <c r="B193" s="65" t="s">
        <v>26</v>
      </c>
      <c r="C193" s="7">
        <v>57999</v>
      </c>
      <c r="D193" s="7">
        <v>49779</v>
      </c>
      <c r="E193" s="7">
        <v>1914</v>
      </c>
      <c r="F193" s="7">
        <v>6306</v>
      </c>
      <c r="G193" s="7">
        <v>2167</v>
      </c>
      <c r="H193" s="7">
        <v>13232</v>
      </c>
      <c r="I193" s="7">
        <v>73398</v>
      </c>
      <c r="J193" s="41"/>
      <c r="K193" s="164"/>
      <c r="L193" s="65" t="s">
        <v>26</v>
      </c>
      <c r="M193" s="110">
        <f t="shared" ref="M193:R195" si="28">C193/$I193*100</f>
        <v>79.0198643014796</v>
      </c>
      <c r="N193" s="110">
        <f t="shared" si="28"/>
        <v>67.820649064007199</v>
      </c>
      <c r="O193" s="110">
        <f t="shared" si="28"/>
        <v>2.6077004823019703</v>
      </c>
      <c r="P193" s="110">
        <f t="shared" si="28"/>
        <v>8.5915147551704401</v>
      </c>
      <c r="Q193" s="110">
        <f t="shared" si="28"/>
        <v>2.9523965230660236</v>
      </c>
      <c r="R193" s="110">
        <f t="shared" si="28"/>
        <v>18.027739175454371</v>
      </c>
    </row>
    <row r="194" spans="1:26" s="64" customFormat="1" x14ac:dyDescent="0.2">
      <c r="A194" s="164"/>
      <c r="B194" s="65" t="s">
        <v>27</v>
      </c>
      <c r="C194" s="7">
        <v>2757</v>
      </c>
      <c r="D194" s="7">
        <v>2408</v>
      </c>
      <c r="E194" s="7">
        <v>222</v>
      </c>
      <c r="F194" s="7">
        <v>127</v>
      </c>
      <c r="G194" s="7">
        <v>2418</v>
      </c>
      <c r="H194" s="7">
        <v>12108</v>
      </c>
      <c r="I194" s="7">
        <v>17283</v>
      </c>
      <c r="J194" s="41"/>
      <c r="K194" s="164"/>
      <c r="L194" s="65" t="s">
        <v>27</v>
      </c>
      <c r="M194" s="110">
        <f t="shared" si="28"/>
        <v>15.952091650755076</v>
      </c>
      <c r="N194" s="110">
        <f t="shared" si="28"/>
        <v>13.932766302146618</v>
      </c>
      <c r="O194" s="110">
        <f t="shared" si="28"/>
        <v>1.2844992188856101</v>
      </c>
      <c r="P194" s="110">
        <f t="shared" si="28"/>
        <v>0.734826129722849</v>
      </c>
      <c r="Q194" s="110">
        <f t="shared" si="28"/>
        <v>13.990626627321646</v>
      </c>
      <c r="R194" s="110">
        <f t="shared" si="28"/>
        <v>70.057281721923275</v>
      </c>
    </row>
    <row r="195" spans="1:26" s="64" customFormat="1" x14ac:dyDescent="0.2">
      <c r="A195" s="164"/>
      <c r="B195" s="65" t="s">
        <v>8</v>
      </c>
      <c r="C195" s="7">
        <v>50960</v>
      </c>
      <c r="D195" s="7">
        <v>35640</v>
      </c>
      <c r="E195" s="7">
        <v>6556</v>
      </c>
      <c r="F195" s="7">
        <v>8764</v>
      </c>
      <c r="G195" s="7">
        <v>38318</v>
      </c>
      <c r="H195" s="7">
        <v>50035</v>
      </c>
      <c r="I195" s="7">
        <v>139313</v>
      </c>
      <c r="J195" s="41"/>
      <c r="K195" s="164"/>
      <c r="L195" s="65" t="s">
        <v>8</v>
      </c>
      <c r="M195" s="110">
        <f t="shared" si="28"/>
        <v>36.579500836246439</v>
      </c>
      <c r="N195" s="110">
        <f t="shared" si="28"/>
        <v>25.582680726134676</v>
      </c>
      <c r="O195" s="110">
        <f t="shared" si="28"/>
        <v>4.7059499113506993</v>
      </c>
      <c r="P195" s="110">
        <f t="shared" si="28"/>
        <v>6.2908701987610627</v>
      </c>
      <c r="Q195" s="110">
        <f t="shared" si="28"/>
        <v>27.504970821100688</v>
      </c>
      <c r="R195" s="110">
        <f t="shared" si="28"/>
        <v>35.915528342652877</v>
      </c>
    </row>
    <row r="196" spans="1:26" s="64" customFormat="1" x14ac:dyDescent="0.2">
      <c r="A196" s="164" t="s">
        <v>50</v>
      </c>
      <c r="B196" s="103"/>
      <c r="C196" s="7"/>
      <c r="D196" s="7"/>
      <c r="E196" s="7"/>
      <c r="F196" s="7"/>
      <c r="G196" s="7"/>
      <c r="H196" s="7"/>
      <c r="I196" s="7"/>
      <c r="J196" s="41"/>
      <c r="K196" s="164" t="s">
        <v>50</v>
      </c>
      <c r="L196" s="103"/>
      <c r="M196" s="110"/>
      <c r="N196" s="110"/>
      <c r="O196" s="110"/>
      <c r="P196" s="110"/>
      <c r="Q196" s="110"/>
      <c r="R196" s="110"/>
    </row>
    <row r="197" spans="1:26" s="64" customFormat="1" x14ac:dyDescent="0.2">
      <c r="A197" s="164"/>
      <c r="B197" s="65" t="s">
        <v>26</v>
      </c>
      <c r="C197" s="7">
        <v>478932</v>
      </c>
      <c r="D197" s="7">
        <v>410765</v>
      </c>
      <c r="E197" s="7">
        <v>11914</v>
      </c>
      <c r="F197" s="7">
        <v>56253</v>
      </c>
      <c r="G197" s="7">
        <v>9260</v>
      </c>
      <c r="H197" s="7">
        <v>64101</v>
      </c>
      <c r="I197" s="7">
        <v>552293</v>
      </c>
      <c r="J197" s="41"/>
      <c r="K197" s="164"/>
      <c r="L197" s="65" t="s">
        <v>26</v>
      </c>
      <c r="M197" s="110">
        <f t="shared" ref="M197:R199" si="29">C197/$I197*100</f>
        <v>86.717014338403715</v>
      </c>
      <c r="N197" s="110">
        <f t="shared" si="29"/>
        <v>74.374471521456911</v>
      </c>
      <c r="O197" s="110">
        <f t="shared" si="29"/>
        <v>2.1571883040342716</v>
      </c>
      <c r="P197" s="110">
        <f t="shared" si="29"/>
        <v>10.18535451291253</v>
      </c>
      <c r="Q197" s="110">
        <f t="shared" si="29"/>
        <v>1.6766462729022455</v>
      </c>
      <c r="R197" s="110">
        <f t="shared" si="29"/>
        <v>11.606339388694046</v>
      </c>
    </row>
    <row r="198" spans="1:26" s="64" customFormat="1" x14ac:dyDescent="0.2">
      <c r="A198" s="164"/>
      <c r="B198" s="65" t="s">
        <v>27</v>
      </c>
      <c r="C198" s="7">
        <v>11069</v>
      </c>
      <c r="D198" s="7">
        <v>9636</v>
      </c>
      <c r="E198" s="7">
        <v>869</v>
      </c>
      <c r="F198" s="7">
        <v>563</v>
      </c>
      <c r="G198" s="7">
        <v>4683</v>
      </c>
      <c r="H198" s="7">
        <v>30254</v>
      </c>
      <c r="I198" s="7">
        <v>46006</v>
      </c>
      <c r="J198" s="41"/>
      <c r="K198" s="164"/>
      <c r="L198" s="65" t="s">
        <v>27</v>
      </c>
      <c r="M198" s="110">
        <f t="shared" si="29"/>
        <v>24.059905229752641</v>
      </c>
      <c r="N198" s="110">
        <f t="shared" si="29"/>
        <v>20.945094118158501</v>
      </c>
      <c r="O198" s="110">
        <f t="shared" si="29"/>
        <v>1.8888840586010522</v>
      </c>
      <c r="P198" s="110">
        <f t="shared" si="29"/>
        <v>1.2237534234665044</v>
      </c>
      <c r="Q198" s="110">
        <f t="shared" si="29"/>
        <v>10.17910707299048</v>
      </c>
      <c r="R198" s="110">
        <f t="shared" si="29"/>
        <v>65.76098769725688</v>
      </c>
    </row>
    <row r="199" spans="1:26" s="64" customFormat="1" x14ac:dyDescent="0.2">
      <c r="A199" s="164"/>
      <c r="B199" s="65" t="s">
        <v>8</v>
      </c>
      <c r="C199" s="7">
        <v>218903</v>
      </c>
      <c r="D199" s="7">
        <v>142466</v>
      </c>
      <c r="E199" s="7">
        <v>25573</v>
      </c>
      <c r="F199" s="7">
        <v>50864</v>
      </c>
      <c r="G199" s="7">
        <v>96791</v>
      </c>
      <c r="H199" s="7">
        <v>157754</v>
      </c>
      <c r="I199" s="7">
        <v>473449</v>
      </c>
      <c r="J199" s="41"/>
      <c r="K199" s="164"/>
      <c r="L199" s="65" t="s">
        <v>8</v>
      </c>
      <c r="M199" s="110">
        <f t="shared" si="29"/>
        <v>46.235814205965163</v>
      </c>
      <c r="N199" s="110">
        <f t="shared" si="29"/>
        <v>30.09109745717068</v>
      </c>
      <c r="O199" s="110">
        <f t="shared" si="29"/>
        <v>5.4014265528071661</v>
      </c>
      <c r="P199" s="110">
        <f t="shared" si="29"/>
        <v>10.743290195987319</v>
      </c>
      <c r="Q199" s="110">
        <f t="shared" si="29"/>
        <v>20.443807041518728</v>
      </c>
      <c r="R199" s="110">
        <f t="shared" si="29"/>
        <v>33.320167536524522</v>
      </c>
    </row>
    <row r="200" spans="1:26" x14ac:dyDescent="0.2">
      <c r="A200" s="105"/>
      <c r="B200" s="75"/>
      <c r="C200" s="41"/>
      <c r="D200" s="41"/>
      <c r="E200" s="41"/>
      <c r="F200" s="41"/>
      <c r="G200" s="41"/>
      <c r="H200" s="41"/>
      <c r="K200" s="105"/>
      <c r="L200" s="75"/>
      <c r="M200" s="40"/>
      <c r="N200" s="40"/>
      <c r="O200" s="40"/>
      <c r="P200" s="40"/>
      <c r="Q200" s="40"/>
      <c r="R200" s="40"/>
    </row>
    <row r="201" spans="1:26" ht="32.25" customHeight="1" x14ac:dyDescent="0.2">
      <c r="C201" s="41"/>
    </row>
    <row r="202" spans="1:26" ht="12.75" customHeight="1" x14ac:dyDescent="0.2">
      <c r="T202" s="40"/>
      <c r="U202" s="40"/>
      <c r="V202" s="40"/>
      <c r="W202" s="40"/>
      <c r="X202" s="40"/>
      <c r="Y202" s="40"/>
      <c r="Z202" s="40"/>
    </row>
    <row r="203" spans="1:26" ht="12.75" customHeight="1" x14ac:dyDescent="0.2">
      <c r="D203" s="106" t="s">
        <v>25</v>
      </c>
      <c r="K203" s="89"/>
      <c r="T203" s="40"/>
      <c r="U203" s="40"/>
      <c r="V203" s="40"/>
      <c r="W203" s="40"/>
      <c r="X203" s="40"/>
      <c r="Y203" s="40"/>
      <c r="Z203" s="40"/>
    </row>
    <row r="204" spans="1:26" x14ac:dyDescent="0.2">
      <c r="T204" s="40"/>
      <c r="U204" s="40"/>
      <c r="V204" s="40"/>
      <c r="W204" s="40"/>
      <c r="X204" s="40"/>
      <c r="Y204" s="40"/>
      <c r="Z204" s="40"/>
    </row>
    <row r="205" spans="1:26" x14ac:dyDescent="0.2">
      <c r="H205" s="41"/>
    </row>
    <row r="206" spans="1:26" x14ac:dyDescent="0.2">
      <c r="J206" s="89"/>
      <c r="K206" s="89"/>
    </row>
    <row r="213" spans="1:9" x14ac:dyDescent="0.2">
      <c r="A213" s="89"/>
      <c r="B213" s="89"/>
      <c r="C213" s="89"/>
      <c r="D213" s="89"/>
      <c r="E213" s="89"/>
      <c r="F213" s="89"/>
      <c r="G213" s="89"/>
      <c r="H213" s="89"/>
      <c r="I213" s="120"/>
    </row>
    <row r="214" spans="1:9" x14ac:dyDescent="0.2">
      <c r="A214" s="89"/>
      <c r="B214" s="89"/>
      <c r="C214" s="89"/>
      <c r="D214" s="89"/>
      <c r="E214" s="89"/>
      <c r="F214" s="89"/>
      <c r="G214" s="89"/>
      <c r="H214" s="89"/>
      <c r="I214" s="120"/>
    </row>
    <row r="215" spans="1:9" x14ac:dyDescent="0.2">
      <c r="I215" s="120"/>
    </row>
  </sheetData>
  <mergeCells count="291">
    <mergeCell ref="K122:R122"/>
    <mergeCell ref="K143:R143"/>
    <mergeCell ref="K164:R164"/>
    <mergeCell ref="K181:R181"/>
    <mergeCell ref="C68:C69"/>
    <mergeCell ref="D68:E68"/>
    <mergeCell ref="F68:F69"/>
    <mergeCell ref="K61:K62"/>
    <mergeCell ref="L61:L62"/>
    <mergeCell ref="M61:M62"/>
    <mergeCell ref="N61:O61"/>
    <mergeCell ref="P61:P62"/>
    <mergeCell ref="K88:R88"/>
    <mergeCell ref="A75:I75"/>
    <mergeCell ref="A84:A85"/>
    <mergeCell ref="K84:K85"/>
    <mergeCell ref="K75:R75"/>
    <mergeCell ref="A101:I101"/>
    <mergeCell ref="A181:I181"/>
    <mergeCell ref="A122:I122"/>
    <mergeCell ref="A143:I143"/>
    <mergeCell ref="A88:I88"/>
    <mergeCell ref="Q89:Q90"/>
    <mergeCell ref="R89:R90"/>
    <mergeCell ref="A91:A94"/>
    <mergeCell ref="K91:K94"/>
    <mergeCell ref="A95:A98"/>
    <mergeCell ref="K95:K98"/>
    <mergeCell ref="H89:H90"/>
    <mergeCell ref="K89:K90"/>
    <mergeCell ref="A112:A115"/>
    <mergeCell ref="K112:K115"/>
    <mergeCell ref="M102:M103"/>
    <mergeCell ref="K101:R101"/>
    <mergeCell ref="A116:A119"/>
    <mergeCell ref="K116:K119"/>
    <mergeCell ref="M123:M124"/>
    <mergeCell ref="N123:N124"/>
    <mergeCell ref="O123:P123"/>
    <mergeCell ref="Q123:Q124"/>
    <mergeCell ref="L102:L103"/>
    <mergeCell ref="M38:M39"/>
    <mergeCell ref="N38:O38"/>
    <mergeCell ref="P38:P39"/>
    <mergeCell ref="Q38:Q39"/>
    <mergeCell ref="G68:G69"/>
    <mergeCell ref="K68:K69"/>
    <mergeCell ref="L68:L69"/>
    <mergeCell ref="H68:H69"/>
    <mergeCell ref="A67:H67"/>
    <mergeCell ref="K60:Q60"/>
    <mergeCell ref="A60:H60"/>
    <mergeCell ref="A38:A39"/>
    <mergeCell ref="N102:N103"/>
    <mergeCell ref="O102:P102"/>
    <mergeCell ref="Q102:Q103"/>
    <mergeCell ref="A108:A111"/>
    <mergeCell ref="K108:K111"/>
    <mergeCell ref="A29:H29"/>
    <mergeCell ref="K29:Q29"/>
    <mergeCell ref="A30:A31"/>
    <mergeCell ref="B30:B31"/>
    <mergeCell ref="C30:C31"/>
    <mergeCell ref="D30:E30"/>
    <mergeCell ref="F30:F31"/>
    <mergeCell ref="G30:G31"/>
    <mergeCell ref="H30:H31"/>
    <mergeCell ref="K30:K31"/>
    <mergeCell ref="L30:L31"/>
    <mergeCell ref="M30:M31"/>
    <mergeCell ref="N30:O30"/>
    <mergeCell ref="P30:P31"/>
    <mergeCell ref="Q30:Q31"/>
    <mergeCell ref="K21:Q21"/>
    <mergeCell ref="A22:A23"/>
    <mergeCell ref="B22:B23"/>
    <mergeCell ref="C22:C23"/>
    <mergeCell ref="D22:E22"/>
    <mergeCell ref="F22:F23"/>
    <mergeCell ref="G22:G23"/>
    <mergeCell ref="K22:K23"/>
    <mergeCell ref="L22:L23"/>
    <mergeCell ref="H22:H23"/>
    <mergeCell ref="A21:H21"/>
    <mergeCell ref="Q22:Q23"/>
    <mergeCell ref="M22:M23"/>
    <mergeCell ref="N22:O22"/>
    <mergeCell ref="P22:P23"/>
    <mergeCell ref="L165:L166"/>
    <mergeCell ref="M165:M166"/>
    <mergeCell ref="N165:N166"/>
    <mergeCell ref="O165:P165"/>
    <mergeCell ref="Q165:Q166"/>
    <mergeCell ref="R102:R103"/>
    <mergeCell ref="K11:Q11"/>
    <mergeCell ref="A11:H11"/>
    <mergeCell ref="A123:A124"/>
    <mergeCell ref="K12:K13"/>
    <mergeCell ref="L12:L13"/>
    <mergeCell ref="M12:M13"/>
    <mergeCell ref="N12:O12"/>
    <mergeCell ref="P12:P13"/>
    <mergeCell ref="Q12:Q13"/>
    <mergeCell ref="A12:A13"/>
    <mergeCell ref="B12:B13"/>
    <mergeCell ref="C12:C13"/>
    <mergeCell ref="D12:E12"/>
    <mergeCell ref="F12:F13"/>
    <mergeCell ref="G12:G13"/>
    <mergeCell ref="H12:H13"/>
    <mergeCell ref="L46:L47"/>
    <mergeCell ref="R165:R166"/>
    <mergeCell ref="A37:H37"/>
    <mergeCell ref="K37:Q37"/>
    <mergeCell ref="B38:B39"/>
    <mergeCell ref="C38:C39"/>
    <mergeCell ref="D38:E38"/>
    <mergeCell ref="F38:F39"/>
    <mergeCell ref="G38:G39"/>
    <mergeCell ref="H38:H39"/>
    <mergeCell ref="K38:K39"/>
    <mergeCell ref="L38:L39"/>
    <mergeCell ref="A45:H45"/>
    <mergeCell ref="K45:Q45"/>
    <mergeCell ref="N46:O46"/>
    <mergeCell ref="P46:P47"/>
    <mergeCell ref="Q46:Q47"/>
    <mergeCell ref="A76:A77"/>
    <mergeCell ref="B76:B77"/>
    <mergeCell ref="C76:C77"/>
    <mergeCell ref="D76:D77"/>
    <mergeCell ref="E76:F76"/>
    <mergeCell ref="G76:G77"/>
    <mergeCell ref="H76:H77"/>
    <mergeCell ref="I76:I77"/>
    <mergeCell ref="K76:K77"/>
    <mergeCell ref="L76:L77"/>
    <mergeCell ref="M76:M77"/>
    <mergeCell ref="N76:N77"/>
    <mergeCell ref="O76:P76"/>
    <mergeCell ref="Q76:Q77"/>
    <mergeCell ref="A46:A47"/>
    <mergeCell ref="B46:B47"/>
    <mergeCell ref="C46:C47"/>
    <mergeCell ref="D46:E46"/>
    <mergeCell ref="F46:F47"/>
    <mergeCell ref="G46:G47"/>
    <mergeCell ref="H46:H47"/>
    <mergeCell ref="K46:K47"/>
    <mergeCell ref="R76:R77"/>
    <mergeCell ref="A78:A79"/>
    <mergeCell ref="K78:K79"/>
    <mergeCell ref="A80:A81"/>
    <mergeCell ref="K80:K81"/>
    <mergeCell ref="A82:A83"/>
    <mergeCell ref="K82:K83"/>
    <mergeCell ref="Q61:Q62"/>
    <mergeCell ref="A61:A62"/>
    <mergeCell ref="B61:B62"/>
    <mergeCell ref="C61:C62"/>
    <mergeCell ref="D61:E61"/>
    <mergeCell ref="F61:F62"/>
    <mergeCell ref="G61:G62"/>
    <mergeCell ref="H61:H62"/>
    <mergeCell ref="M68:M69"/>
    <mergeCell ref="N68:O68"/>
    <mergeCell ref="P68:P69"/>
    <mergeCell ref="Q68:Q69"/>
    <mergeCell ref="K67:Q67"/>
    <mergeCell ref="A68:A69"/>
    <mergeCell ref="B68:B69"/>
    <mergeCell ref="M46:M47"/>
    <mergeCell ref="A104:A107"/>
    <mergeCell ref="K104:K107"/>
    <mergeCell ref="L89:L90"/>
    <mergeCell ref="M89:M90"/>
    <mergeCell ref="N89:N90"/>
    <mergeCell ref="O89:P89"/>
    <mergeCell ref="A89:A90"/>
    <mergeCell ref="B89:B90"/>
    <mergeCell ref="C89:C90"/>
    <mergeCell ref="D89:D90"/>
    <mergeCell ref="E89:F89"/>
    <mergeCell ref="G89:G90"/>
    <mergeCell ref="I89:I90"/>
    <mergeCell ref="A102:A103"/>
    <mergeCell ref="B102:B103"/>
    <mergeCell ref="C102:C103"/>
    <mergeCell ref="D102:D103"/>
    <mergeCell ref="E102:F102"/>
    <mergeCell ref="G102:G103"/>
    <mergeCell ref="H102:H103"/>
    <mergeCell ref="I102:I103"/>
    <mergeCell ref="K102:K103"/>
    <mergeCell ref="A167:A170"/>
    <mergeCell ref="K167:K170"/>
    <mergeCell ref="A171:A174"/>
    <mergeCell ref="K171:K174"/>
    <mergeCell ref="A175:A178"/>
    <mergeCell ref="K175:K178"/>
    <mergeCell ref="A154:A157"/>
    <mergeCell ref="K154:K157"/>
    <mergeCell ref="A158:A161"/>
    <mergeCell ref="K158:K161"/>
    <mergeCell ref="A164:I164"/>
    <mergeCell ref="A165:A166"/>
    <mergeCell ref="B165:B166"/>
    <mergeCell ref="C165:C166"/>
    <mergeCell ref="D165:D166"/>
    <mergeCell ref="E165:F165"/>
    <mergeCell ref="G165:G166"/>
    <mergeCell ref="H165:H166"/>
    <mergeCell ref="K165:K166"/>
    <mergeCell ref="I165:I166"/>
    <mergeCell ref="R182:R183"/>
    <mergeCell ref="A184:A187"/>
    <mergeCell ref="K184:K187"/>
    <mergeCell ref="A188:A191"/>
    <mergeCell ref="K188:K191"/>
    <mergeCell ref="A192:A195"/>
    <mergeCell ref="K192:K195"/>
    <mergeCell ref="A196:A199"/>
    <mergeCell ref="K196:K199"/>
    <mergeCell ref="L182:L183"/>
    <mergeCell ref="M182:M183"/>
    <mergeCell ref="N182:N183"/>
    <mergeCell ref="O182:P182"/>
    <mergeCell ref="Q182:Q183"/>
    <mergeCell ref="A182:A183"/>
    <mergeCell ref="B182:B183"/>
    <mergeCell ref="C182:C183"/>
    <mergeCell ref="D182:D183"/>
    <mergeCell ref="E182:F182"/>
    <mergeCell ref="G182:G183"/>
    <mergeCell ref="H182:H183"/>
    <mergeCell ref="I182:I183"/>
    <mergeCell ref="K182:K183"/>
    <mergeCell ref="R123:R124"/>
    <mergeCell ref="A125:A128"/>
    <mergeCell ref="K125:K128"/>
    <mergeCell ref="A129:A132"/>
    <mergeCell ref="K129:K132"/>
    <mergeCell ref="B123:B124"/>
    <mergeCell ref="C123:C124"/>
    <mergeCell ref="D123:D124"/>
    <mergeCell ref="E123:F123"/>
    <mergeCell ref="G123:G124"/>
    <mergeCell ref="H123:H124"/>
    <mergeCell ref="I123:I124"/>
    <mergeCell ref="K123:K124"/>
    <mergeCell ref="L123:L124"/>
    <mergeCell ref="R144:R145"/>
    <mergeCell ref="A146:A149"/>
    <mergeCell ref="K146:K149"/>
    <mergeCell ref="A150:A153"/>
    <mergeCell ref="K150:K153"/>
    <mergeCell ref="A133:A136"/>
    <mergeCell ref="K133:K136"/>
    <mergeCell ref="A137:A140"/>
    <mergeCell ref="K137:K140"/>
    <mergeCell ref="A144:A145"/>
    <mergeCell ref="B144:B145"/>
    <mergeCell ref="C144:C145"/>
    <mergeCell ref="D144:D145"/>
    <mergeCell ref="E144:F144"/>
    <mergeCell ref="G144:G145"/>
    <mergeCell ref="H144:H145"/>
    <mergeCell ref="I144:I145"/>
    <mergeCell ref="K144:K145"/>
    <mergeCell ref="L144:L145"/>
    <mergeCell ref="M144:M145"/>
    <mergeCell ref="N144:N145"/>
    <mergeCell ref="O144:P144"/>
    <mergeCell ref="Q144:Q145"/>
    <mergeCell ref="A18:H18"/>
    <mergeCell ref="K18:Q18"/>
    <mergeCell ref="Q4:Q5"/>
    <mergeCell ref="A3:H3"/>
    <mergeCell ref="K3:Q3"/>
    <mergeCell ref="A4:A5"/>
    <mergeCell ref="B4:B5"/>
    <mergeCell ref="C4:C5"/>
    <mergeCell ref="D4:E4"/>
    <mergeCell ref="F4:F5"/>
    <mergeCell ref="G4:G5"/>
    <mergeCell ref="H4:H5"/>
    <mergeCell ref="L4:L5"/>
    <mergeCell ref="P4:P5"/>
    <mergeCell ref="K4:K5"/>
    <mergeCell ref="N4:O4"/>
    <mergeCell ref="M4:M5"/>
  </mergeCells>
  <pageMargins left="0.7" right="0.7" top="0.75" bottom="0.75" header="0.3" footer="0.3"/>
  <pageSetup scale="98"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72"/>
  <sheetViews>
    <sheetView zoomScaleNormal="100" workbookViewId="0">
      <selection activeCell="D152" sqref="D152:D153"/>
    </sheetView>
  </sheetViews>
  <sheetFormatPr defaultRowHeight="12.75" x14ac:dyDescent="0.2"/>
  <cols>
    <col min="1" max="1" width="17.28515625" style="106" customWidth="1"/>
    <col min="2" max="2" width="17.5703125" style="106" customWidth="1"/>
    <col min="3" max="6" width="10.7109375" style="106" customWidth="1"/>
    <col min="7" max="7" width="11.140625" style="106" customWidth="1"/>
    <col min="8" max="8" width="12.5703125" style="106" customWidth="1"/>
    <col min="9" max="9" width="10.140625" style="41" customWidth="1"/>
    <col min="10" max="10" width="7.85546875" style="106" bestFit="1" customWidth="1"/>
    <col min="11" max="11" width="21.85546875" style="106" customWidth="1"/>
    <col min="12" max="12" width="17.28515625" style="106" customWidth="1"/>
    <col min="13" max="13" width="16" style="106" customWidth="1"/>
    <col min="14" max="17" width="10.7109375" style="106" customWidth="1"/>
    <col min="18" max="18" width="11.140625" style="106" customWidth="1"/>
    <col min="19" max="16384" width="9.140625" style="106"/>
  </cols>
  <sheetData>
    <row r="1" spans="1:17" x14ac:dyDescent="0.2">
      <c r="A1" s="75" t="s">
        <v>31</v>
      </c>
      <c r="K1" s="75" t="s">
        <v>31</v>
      </c>
    </row>
    <row r="2" spans="1:17" x14ac:dyDescent="0.2">
      <c r="A2" s="75"/>
      <c r="K2" s="89"/>
      <c r="L2" s="89"/>
      <c r="M2" s="89"/>
    </row>
    <row r="3" spans="1:17" x14ac:dyDescent="0.2">
      <c r="A3" s="75"/>
      <c r="K3" s="75"/>
    </row>
    <row r="4" spans="1:17" ht="24" customHeight="1" x14ac:dyDescent="0.2">
      <c r="A4" s="194" t="s">
        <v>84</v>
      </c>
      <c r="B4" s="194"/>
      <c r="C4" s="194"/>
      <c r="D4" s="194"/>
      <c r="E4" s="194"/>
      <c r="F4" s="194"/>
      <c r="G4" s="194"/>
      <c r="H4" s="194"/>
      <c r="K4" s="184" t="s">
        <v>84</v>
      </c>
      <c r="L4" s="184"/>
      <c r="M4" s="184"/>
      <c r="N4" s="184"/>
      <c r="O4" s="184"/>
      <c r="P4" s="184"/>
      <c r="Q4" s="184"/>
    </row>
    <row r="5" spans="1:17" ht="32.25" customHeight="1" x14ac:dyDescent="0.2">
      <c r="A5" s="189"/>
      <c r="B5" s="172" t="s">
        <v>176</v>
      </c>
      <c r="C5" s="172" t="s">
        <v>1</v>
      </c>
      <c r="D5" s="172" t="s">
        <v>2</v>
      </c>
      <c r="E5" s="172"/>
      <c r="F5" s="172" t="s">
        <v>3</v>
      </c>
      <c r="G5" s="172" t="s">
        <v>4</v>
      </c>
      <c r="H5" s="170" t="s">
        <v>40</v>
      </c>
      <c r="K5" s="189"/>
      <c r="L5" s="172" t="s">
        <v>0</v>
      </c>
      <c r="M5" s="172" t="s">
        <v>1</v>
      </c>
      <c r="N5" s="172" t="s">
        <v>2</v>
      </c>
      <c r="O5" s="172"/>
      <c r="P5" s="172" t="s">
        <v>3</v>
      </c>
      <c r="Q5" s="172" t="s">
        <v>4</v>
      </c>
    </row>
    <row r="6" spans="1:17" ht="12.75" customHeight="1" x14ac:dyDescent="0.2">
      <c r="A6" s="189"/>
      <c r="B6" s="172"/>
      <c r="C6" s="172"/>
      <c r="D6" s="137" t="s">
        <v>6</v>
      </c>
      <c r="E6" s="137" t="s">
        <v>5</v>
      </c>
      <c r="F6" s="172"/>
      <c r="G6" s="172"/>
      <c r="H6" s="171"/>
      <c r="K6" s="189"/>
      <c r="L6" s="172"/>
      <c r="M6" s="172"/>
      <c r="N6" s="137" t="s">
        <v>6</v>
      </c>
      <c r="O6" s="137" t="s">
        <v>5</v>
      </c>
      <c r="P6" s="172"/>
      <c r="Q6" s="172"/>
    </row>
    <row r="7" spans="1:17" ht="12.75" customHeight="1" x14ac:dyDescent="0.2">
      <c r="A7" s="65" t="s">
        <v>7</v>
      </c>
      <c r="B7" s="7">
        <v>654389</v>
      </c>
      <c r="C7" s="7">
        <v>540895</v>
      </c>
      <c r="D7" s="7">
        <v>78921</v>
      </c>
      <c r="E7" s="7">
        <v>34573</v>
      </c>
      <c r="F7" s="7">
        <v>112210</v>
      </c>
      <c r="G7" s="7">
        <v>244718</v>
      </c>
      <c r="H7" s="7">
        <v>1011318</v>
      </c>
      <c r="J7" s="41"/>
      <c r="K7" s="65" t="s">
        <v>7</v>
      </c>
      <c r="L7" s="110">
        <f>B7/$H7*100</f>
        <v>64.706551252919454</v>
      </c>
      <c r="M7" s="110">
        <f t="shared" ref="M7:Q15" si="0">C7/$H7*100</f>
        <v>53.48416620687064</v>
      </c>
      <c r="N7" s="110">
        <f t="shared" si="0"/>
        <v>7.8037768535712804</v>
      </c>
      <c r="O7" s="110">
        <f t="shared" si="0"/>
        <v>3.4186081924775396</v>
      </c>
      <c r="P7" s="110">
        <f t="shared" si="0"/>
        <v>11.095422013649516</v>
      </c>
      <c r="Q7" s="110">
        <f t="shared" si="0"/>
        <v>24.197927852564675</v>
      </c>
    </row>
    <row r="8" spans="1:17" ht="12.75" customHeight="1" x14ac:dyDescent="0.2">
      <c r="A8" s="75"/>
      <c r="B8" s="41"/>
      <c r="C8" s="41"/>
      <c r="D8" s="41"/>
      <c r="E8" s="41"/>
      <c r="F8" s="41"/>
      <c r="G8" s="41"/>
      <c r="H8" s="41"/>
      <c r="J8" s="41"/>
      <c r="K8" s="75"/>
      <c r="L8" s="40"/>
      <c r="M8" s="40"/>
      <c r="N8" s="40"/>
      <c r="O8" s="40"/>
      <c r="P8" s="40"/>
      <c r="Q8" s="40"/>
    </row>
    <row r="9" spans="1:17" x14ac:dyDescent="0.2">
      <c r="A9" s="75"/>
      <c r="K9" s="75"/>
    </row>
    <row r="10" spans="1:17" ht="24" customHeight="1" x14ac:dyDescent="0.2">
      <c r="A10" s="194" t="s">
        <v>85</v>
      </c>
      <c r="B10" s="194"/>
      <c r="C10" s="194"/>
      <c r="D10" s="194"/>
      <c r="E10" s="194"/>
      <c r="F10" s="194"/>
      <c r="G10" s="194"/>
      <c r="H10" s="194"/>
      <c r="K10" s="184" t="s">
        <v>85</v>
      </c>
      <c r="L10" s="184"/>
      <c r="M10" s="184"/>
      <c r="N10" s="184"/>
      <c r="O10" s="184"/>
      <c r="P10" s="184"/>
      <c r="Q10" s="184"/>
    </row>
    <row r="11" spans="1:17" ht="32.25" customHeight="1" x14ac:dyDescent="0.2">
      <c r="A11" s="189"/>
      <c r="B11" s="172" t="s">
        <v>176</v>
      </c>
      <c r="C11" s="172" t="s">
        <v>1</v>
      </c>
      <c r="D11" s="172" t="s">
        <v>2</v>
      </c>
      <c r="E11" s="172"/>
      <c r="F11" s="172" t="s">
        <v>3</v>
      </c>
      <c r="G11" s="172" t="s">
        <v>4</v>
      </c>
      <c r="H11" s="170" t="s">
        <v>40</v>
      </c>
      <c r="K11" s="189"/>
      <c r="L11" s="172" t="s">
        <v>0</v>
      </c>
      <c r="M11" s="172" t="s">
        <v>1</v>
      </c>
      <c r="N11" s="172" t="s">
        <v>2</v>
      </c>
      <c r="O11" s="172"/>
      <c r="P11" s="172" t="s">
        <v>3</v>
      </c>
      <c r="Q11" s="172" t="s">
        <v>4</v>
      </c>
    </row>
    <row r="12" spans="1:17" ht="12.75" customHeight="1" x14ac:dyDescent="0.2">
      <c r="A12" s="189"/>
      <c r="B12" s="172"/>
      <c r="C12" s="172"/>
      <c r="D12" s="137" t="s">
        <v>6</v>
      </c>
      <c r="E12" s="137" t="s">
        <v>5</v>
      </c>
      <c r="F12" s="172"/>
      <c r="G12" s="172"/>
      <c r="H12" s="171"/>
      <c r="K12" s="189"/>
      <c r="L12" s="172"/>
      <c r="M12" s="172"/>
      <c r="N12" s="137" t="s">
        <v>6</v>
      </c>
      <c r="O12" s="137" t="s">
        <v>5</v>
      </c>
      <c r="P12" s="172"/>
      <c r="Q12" s="172"/>
    </row>
    <row r="13" spans="1:17" ht="12.75" customHeight="1" x14ac:dyDescent="0.2">
      <c r="A13" s="65" t="s">
        <v>26</v>
      </c>
      <c r="B13" s="7">
        <v>445473</v>
      </c>
      <c r="C13" s="7">
        <v>393180</v>
      </c>
      <c r="D13" s="7">
        <v>41609</v>
      </c>
      <c r="E13" s="7">
        <v>10684</v>
      </c>
      <c r="F13" s="7">
        <v>12372</v>
      </c>
      <c r="G13" s="7">
        <v>72150</v>
      </c>
      <c r="H13" s="7">
        <v>529995</v>
      </c>
      <c r="K13" s="65" t="s">
        <v>26</v>
      </c>
      <c r="L13" s="110">
        <f>B13/$H13*100</f>
        <v>84.052302380211131</v>
      </c>
      <c r="M13" s="110">
        <f t="shared" si="0"/>
        <v>74.185605524580424</v>
      </c>
      <c r="N13" s="110">
        <f t="shared" si="0"/>
        <v>7.8508287814035986</v>
      </c>
      <c r="O13" s="110">
        <f t="shared" si="0"/>
        <v>2.0158680742271153</v>
      </c>
      <c r="P13" s="110">
        <f t="shared" si="0"/>
        <v>2.3343616449211781</v>
      </c>
      <c r="Q13" s="110">
        <f t="shared" si="0"/>
        <v>13.613335974867688</v>
      </c>
    </row>
    <row r="14" spans="1:17" ht="12.75" customHeight="1" x14ac:dyDescent="0.2">
      <c r="A14" s="65" t="s">
        <v>27</v>
      </c>
      <c r="B14" s="7">
        <v>9543</v>
      </c>
      <c r="C14" s="7">
        <v>8156</v>
      </c>
      <c r="D14" s="7">
        <v>698</v>
      </c>
      <c r="E14" s="7">
        <v>688</v>
      </c>
      <c r="F14" s="7">
        <v>3952</v>
      </c>
      <c r="G14" s="7">
        <v>34668</v>
      </c>
      <c r="H14" s="7">
        <v>48163</v>
      </c>
      <c r="K14" s="65" t="s">
        <v>27</v>
      </c>
      <c r="L14" s="110">
        <f>B14/$H14*100</f>
        <v>19.813965076926269</v>
      </c>
      <c r="M14" s="110">
        <f t="shared" si="0"/>
        <v>16.934161078005939</v>
      </c>
      <c r="N14" s="110">
        <f t="shared" si="0"/>
        <v>1.4492452712663246</v>
      </c>
      <c r="O14" s="110">
        <f t="shared" si="0"/>
        <v>1.4284824450304177</v>
      </c>
      <c r="P14" s="110">
        <f t="shared" si="0"/>
        <v>8.2054689284305393</v>
      </c>
      <c r="Q14" s="110">
        <f t="shared" si="0"/>
        <v>71.980565994643186</v>
      </c>
    </row>
    <row r="15" spans="1:17" ht="12.75" customHeight="1" x14ac:dyDescent="0.2">
      <c r="A15" s="65" t="s">
        <v>8</v>
      </c>
      <c r="B15" s="7">
        <v>199372</v>
      </c>
      <c r="C15" s="7">
        <v>139559</v>
      </c>
      <c r="D15" s="7">
        <v>36613</v>
      </c>
      <c r="E15" s="7">
        <v>23200</v>
      </c>
      <c r="F15" s="7">
        <v>95887</v>
      </c>
      <c r="G15" s="7">
        <v>137900</v>
      </c>
      <c r="H15" s="7">
        <v>433159</v>
      </c>
      <c r="K15" s="65" t="s">
        <v>8</v>
      </c>
      <c r="L15" s="110">
        <f>B15/$H15*100</f>
        <v>46.027440270201012</v>
      </c>
      <c r="M15" s="110">
        <f t="shared" si="0"/>
        <v>32.218884982188989</v>
      </c>
      <c r="N15" s="110">
        <f t="shared" si="0"/>
        <v>8.4525543737980744</v>
      </c>
      <c r="O15" s="110">
        <f t="shared" si="0"/>
        <v>5.3560009142139497</v>
      </c>
      <c r="P15" s="110">
        <f t="shared" si="0"/>
        <v>22.136674985397971</v>
      </c>
      <c r="Q15" s="110">
        <f t="shared" si="0"/>
        <v>31.835884744401017</v>
      </c>
    </row>
    <row r="16" spans="1:17" ht="12.75" customHeight="1" x14ac:dyDescent="0.2">
      <c r="A16" s="75"/>
      <c r="B16" s="41"/>
      <c r="C16" s="41"/>
      <c r="D16" s="41"/>
      <c r="E16" s="41"/>
      <c r="F16" s="41"/>
      <c r="G16" s="41"/>
      <c r="H16" s="41"/>
      <c r="K16" s="75"/>
      <c r="L16" s="40"/>
      <c r="M16" s="40"/>
      <c r="N16" s="40"/>
      <c r="O16" s="40"/>
      <c r="P16" s="40"/>
      <c r="Q16" s="40"/>
    </row>
    <row r="17" spans="1:18" ht="12.75" customHeight="1" x14ac:dyDescent="0.2">
      <c r="A17" s="75"/>
      <c r="B17" s="41"/>
      <c r="C17" s="41"/>
      <c r="D17" s="41"/>
      <c r="E17" s="41"/>
      <c r="F17" s="41"/>
      <c r="G17" s="41"/>
      <c r="H17" s="41"/>
      <c r="K17" s="75"/>
      <c r="L17" s="40"/>
      <c r="M17" s="40"/>
      <c r="N17" s="40"/>
      <c r="O17" s="40"/>
      <c r="P17" s="40"/>
      <c r="Q17" s="40"/>
    </row>
    <row r="18" spans="1:18" ht="12.75" customHeight="1" x14ac:dyDescent="0.2">
      <c r="A18" s="199" t="s">
        <v>86</v>
      </c>
      <c r="B18" s="199"/>
      <c r="C18" s="199"/>
      <c r="D18" s="199"/>
      <c r="E18" s="199"/>
      <c r="F18" s="199"/>
      <c r="G18" s="199"/>
      <c r="H18" s="199"/>
      <c r="K18" s="194" t="s">
        <v>86</v>
      </c>
      <c r="L18" s="194"/>
      <c r="M18" s="194"/>
      <c r="N18" s="194"/>
      <c r="O18" s="194"/>
      <c r="P18" s="194"/>
      <c r="Q18" s="194"/>
      <c r="R18" s="123"/>
    </row>
    <row r="19" spans="1:18" s="64" customFormat="1" ht="25.5" customHeight="1" x14ac:dyDescent="0.2">
      <c r="A19" s="165" t="s">
        <v>43</v>
      </c>
      <c r="B19" s="172" t="s">
        <v>176</v>
      </c>
      <c r="C19" s="172" t="s">
        <v>1</v>
      </c>
      <c r="D19" s="172" t="s">
        <v>2</v>
      </c>
      <c r="E19" s="172"/>
      <c r="F19" s="172" t="s">
        <v>3</v>
      </c>
      <c r="G19" s="172" t="s">
        <v>4</v>
      </c>
      <c r="H19" s="170" t="s">
        <v>40</v>
      </c>
      <c r="I19" s="41"/>
      <c r="J19" s="106"/>
      <c r="K19" s="165" t="s">
        <v>43</v>
      </c>
      <c r="L19" s="172" t="s">
        <v>0</v>
      </c>
      <c r="M19" s="172" t="s">
        <v>1</v>
      </c>
      <c r="N19" s="172" t="s">
        <v>2</v>
      </c>
      <c r="O19" s="172"/>
      <c r="P19" s="172" t="s">
        <v>3</v>
      </c>
      <c r="Q19" s="172" t="s">
        <v>4</v>
      </c>
      <c r="R19" s="106"/>
    </row>
    <row r="20" spans="1:18" s="64" customFormat="1" ht="12.75" customHeight="1" x14ac:dyDescent="0.2">
      <c r="A20" s="166"/>
      <c r="B20" s="172"/>
      <c r="C20" s="172"/>
      <c r="D20" s="137" t="s">
        <v>6</v>
      </c>
      <c r="E20" s="137" t="s">
        <v>5</v>
      </c>
      <c r="F20" s="172"/>
      <c r="G20" s="172"/>
      <c r="H20" s="171"/>
      <c r="J20" s="106"/>
      <c r="K20" s="166"/>
      <c r="L20" s="172"/>
      <c r="M20" s="172"/>
      <c r="N20" s="137" t="s">
        <v>6</v>
      </c>
      <c r="O20" s="137" t="s">
        <v>5</v>
      </c>
      <c r="P20" s="172"/>
      <c r="Q20" s="172"/>
    </row>
    <row r="21" spans="1:18" s="64" customFormat="1" x14ac:dyDescent="0.2">
      <c r="A21" s="65" t="s">
        <v>44</v>
      </c>
      <c r="B21" s="7">
        <v>31781</v>
      </c>
      <c r="C21" s="7">
        <v>28006</v>
      </c>
      <c r="D21" s="7">
        <v>2783</v>
      </c>
      <c r="E21" s="7">
        <v>992</v>
      </c>
      <c r="F21" s="7">
        <v>4911</v>
      </c>
      <c r="G21" s="111">
        <v>5244</v>
      </c>
      <c r="H21" s="7">
        <v>41937</v>
      </c>
      <c r="I21" s="41"/>
      <c r="J21" s="106"/>
      <c r="K21" s="65" t="s">
        <v>44</v>
      </c>
      <c r="L21" s="110">
        <f t="shared" ref="L21:L27" si="1">B21/$H21*100</f>
        <v>75.782721701600025</v>
      </c>
      <c r="M21" s="110">
        <f t="shared" ref="M21:Q27" si="2">C21/$H21*100</f>
        <v>66.781124067052957</v>
      </c>
      <c r="N21" s="110">
        <f t="shared" si="2"/>
        <v>6.636144693230321</v>
      </c>
      <c r="O21" s="110">
        <f t="shared" si="2"/>
        <v>2.3654529413167369</v>
      </c>
      <c r="P21" s="110">
        <f t="shared" si="2"/>
        <v>11.710422777022677</v>
      </c>
      <c r="Q21" s="110">
        <f t="shared" si="2"/>
        <v>12.50447099220259</v>
      </c>
      <c r="R21" s="106"/>
    </row>
    <row r="22" spans="1:18" s="64" customFormat="1" x14ac:dyDescent="0.2">
      <c r="A22" s="65" t="s">
        <v>49</v>
      </c>
      <c r="B22" s="7">
        <v>45272</v>
      </c>
      <c r="C22" s="7">
        <v>34919</v>
      </c>
      <c r="D22" s="7">
        <v>6612</v>
      </c>
      <c r="E22" s="7">
        <v>3741</v>
      </c>
      <c r="F22" s="7">
        <v>17250</v>
      </c>
      <c r="G22" s="111">
        <v>35871</v>
      </c>
      <c r="H22" s="7">
        <v>98393</v>
      </c>
      <c r="I22" s="41"/>
      <c r="J22" s="106"/>
      <c r="K22" s="65" t="s">
        <v>49</v>
      </c>
      <c r="L22" s="110">
        <f t="shared" si="1"/>
        <v>46.011403250231211</v>
      </c>
      <c r="M22" s="110">
        <f t="shared" si="2"/>
        <v>35.489313264154973</v>
      </c>
      <c r="N22" s="110">
        <f t="shared" si="2"/>
        <v>6.7199902432083585</v>
      </c>
      <c r="O22" s="110">
        <f t="shared" si="2"/>
        <v>3.8020997428678873</v>
      </c>
      <c r="P22" s="110">
        <f t="shared" si="2"/>
        <v>17.531734981147032</v>
      </c>
      <c r="Q22" s="110">
        <f t="shared" si="2"/>
        <v>36.456861768621749</v>
      </c>
      <c r="R22" s="106"/>
    </row>
    <row r="23" spans="1:18" s="64" customFormat="1" x14ac:dyDescent="0.2">
      <c r="A23" s="70" t="s">
        <v>45</v>
      </c>
      <c r="B23" s="7">
        <v>55148</v>
      </c>
      <c r="C23" s="7">
        <v>45415</v>
      </c>
      <c r="D23" s="7">
        <v>6179</v>
      </c>
      <c r="E23" s="7">
        <v>3554</v>
      </c>
      <c r="F23" s="7">
        <v>16228</v>
      </c>
      <c r="G23" s="111">
        <v>27633</v>
      </c>
      <c r="H23" s="7">
        <v>99009</v>
      </c>
      <c r="I23" s="41"/>
      <c r="J23" s="106"/>
      <c r="K23" s="70" t="s">
        <v>45</v>
      </c>
      <c r="L23" s="110">
        <f t="shared" si="1"/>
        <v>55.699986869880512</v>
      </c>
      <c r="M23" s="110">
        <f t="shared" si="2"/>
        <v>45.869567413063464</v>
      </c>
      <c r="N23" s="110">
        <f t="shared" si="2"/>
        <v>6.2408467917058044</v>
      </c>
      <c r="O23" s="110">
        <f t="shared" si="2"/>
        <v>3.5895726651112527</v>
      </c>
      <c r="P23" s="110">
        <f t="shared" si="2"/>
        <v>16.390429152905291</v>
      </c>
      <c r="Q23" s="110">
        <f t="shared" si="2"/>
        <v>27.90958397721419</v>
      </c>
      <c r="R23" s="106"/>
    </row>
    <row r="24" spans="1:18" s="64" customFormat="1" x14ac:dyDescent="0.2">
      <c r="A24" s="70" t="s">
        <v>50</v>
      </c>
      <c r="B24" s="7">
        <v>371959</v>
      </c>
      <c r="C24" s="7">
        <v>303022</v>
      </c>
      <c r="D24" s="7">
        <v>48559</v>
      </c>
      <c r="E24" s="7">
        <v>20379</v>
      </c>
      <c r="F24" s="7">
        <v>51582</v>
      </c>
      <c r="G24" s="111">
        <v>99903</v>
      </c>
      <c r="H24" s="7">
        <v>523444</v>
      </c>
      <c r="I24" s="41"/>
      <c r="J24" s="106"/>
      <c r="K24" s="70" t="s">
        <v>50</v>
      </c>
      <c r="L24" s="110">
        <f t="shared" si="1"/>
        <v>71.059941464607476</v>
      </c>
      <c r="M24" s="110">
        <f t="shared" si="2"/>
        <v>57.890051275781175</v>
      </c>
      <c r="N24" s="110">
        <f t="shared" si="2"/>
        <v>9.2768280847616946</v>
      </c>
      <c r="O24" s="110">
        <f t="shared" si="2"/>
        <v>3.8932531464683904</v>
      </c>
      <c r="P24" s="110">
        <f t="shared" si="2"/>
        <v>9.8543492713642724</v>
      </c>
      <c r="Q24" s="110">
        <f t="shared" si="2"/>
        <v>19.085709264028246</v>
      </c>
      <c r="R24" s="106"/>
    </row>
    <row r="25" spans="1:18" s="64" customFormat="1" x14ac:dyDescent="0.2">
      <c r="A25" s="65" t="s">
        <v>52</v>
      </c>
      <c r="B25" s="7">
        <v>31809</v>
      </c>
      <c r="C25" s="7">
        <v>27826</v>
      </c>
      <c r="D25" s="7">
        <v>3168</v>
      </c>
      <c r="E25" s="7">
        <v>815</v>
      </c>
      <c r="F25" s="7">
        <v>4109</v>
      </c>
      <c r="G25" s="111">
        <v>9990</v>
      </c>
      <c r="H25" s="7">
        <v>45908</v>
      </c>
      <c r="I25" s="41"/>
      <c r="J25" s="106"/>
      <c r="K25" s="65" t="s">
        <v>52</v>
      </c>
      <c r="L25" s="110">
        <f t="shared" si="1"/>
        <v>69.288577154308612</v>
      </c>
      <c r="M25" s="110">
        <f t="shared" si="2"/>
        <v>60.612529406639368</v>
      </c>
      <c r="N25" s="110">
        <f t="shared" si="2"/>
        <v>6.9007580378147599</v>
      </c>
      <c r="O25" s="110">
        <f t="shared" si="2"/>
        <v>1.7752897098544915</v>
      </c>
      <c r="P25" s="110">
        <f t="shared" si="2"/>
        <v>8.9505097150823385</v>
      </c>
      <c r="Q25" s="110">
        <f t="shared" si="2"/>
        <v>21.760913130609044</v>
      </c>
      <c r="R25" s="106"/>
    </row>
    <row r="26" spans="1:18" s="64" customFormat="1" x14ac:dyDescent="0.2">
      <c r="A26" s="65" t="s">
        <v>46</v>
      </c>
      <c r="B26" s="7">
        <v>13610</v>
      </c>
      <c r="C26" s="7">
        <v>10905</v>
      </c>
      <c r="D26" s="7">
        <v>1847</v>
      </c>
      <c r="E26" s="7">
        <v>858</v>
      </c>
      <c r="F26" s="7">
        <v>3438</v>
      </c>
      <c r="G26" s="111">
        <v>4805</v>
      </c>
      <c r="H26" s="7">
        <v>21853</v>
      </c>
      <c r="I26" s="41"/>
      <c r="J26" s="106"/>
      <c r="K26" s="65" t="s">
        <v>46</v>
      </c>
      <c r="L26" s="110">
        <f t="shared" si="1"/>
        <v>62.279778520111648</v>
      </c>
      <c r="M26" s="110">
        <f t="shared" si="2"/>
        <v>49.901615338855073</v>
      </c>
      <c r="N26" s="110">
        <f t="shared" si="2"/>
        <v>8.4519287969615142</v>
      </c>
      <c r="O26" s="110">
        <f t="shared" si="2"/>
        <v>3.9262343842950624</v>
      </c>
      <c r="P26" s="110">
        <f t="shared" si="2"/>
        <v>15.732393721685808</v>
      </c>
      <c r="Q26" s="110">
        <f t="shared" si="2"/>
        <v>21.987827758202535</v>
      </c>
      <c r="R26" s="106"/>
    </row>
    <row r="27" spans="1:18" s="64" customFormat="1" x14ac:dyDescent="0.2">
      <c r="A27" s="70" t="s">
        <v>47</v>
      </c>
      <c r="B27" s="7">
        <v>104809</v>
      </c>
      <c r="C27" s="7">
        <v>90802</v>
      </c>
      <c r="D27" s="7">
        <v>9773</v>
      </c>
      <c r="E27" s="7">
        <v>4234</v>
      </c>
      <c r="F27" s="7">
        <v>14692</v>
      </c>
      <c r="G27" s="111">
        <v>61273</v>
      </c>
      <c r="H27" s="7">
        <v>180774</v>
      </c>
      <c r="I27" s="41"/>
      <c r="J27" s="106"/>
      <c r="K27" s="70" t="s">
        <v>47</v>
      </c>
      <c r="L27" s="110">
        <f t="shared" si="1"/>
        <v>57.977917178355298</v>
      </c>
      <c r="M27" s="110">
        <f t="shared" si="2"/>
        <v>50.229568411386595</v>
      </c>
      <c r="N27" s="110">
        <f t="shared" si="2"/>
        <v>5.4061977939305432</v>
      </c>
      <c r="O27" s="110">
        <f t="shared" si="2"/>
        <v>2.3421509730381582</v>
      </c>
      <c r="P27" s="110">
        <f t="shared" si="2"/>
        <v>8.1272749399803068</v>
      </c>
      <c r="Q27" s="110">
        <f t="shared" si="2"/>
        <v>33.894807881664399</v>
      </c>
      <c r="R27" s="106"/>
    </row>
    <row r="28" spans="1:18" s="64" customFormat="1" x14ac:dyDescent="0.2">
      <c r="A28" s="78"/>
      <c r="B28" s="41"/>
      <c r="C28" s="41"/>
      <c r="D28" s="41"/>
      <c r="E28" s="41"/>
      <c r="F28" s="41"/>
      <c r="G28" s="41"/>
      <c r="H28" s="41"/>
      <c r="I28" s="41"/>
      <c r="J28" s="106"/>
      <c r="K28" s="75"/>
      <c r="L28" s="40"/>
      <c r="M28" s="40"/>
      <c r="N28" s="40"/>
      <c r="O28" s="40"/>
      <c r="P28" s="40"/>
      <c r="Q28" s="40"/>
      <c r="R28" s="106"/>
    </row>
    <row r="29" spans="1:18" x14ac:dyDescent="0.2">
      <c r="A29" s="75"/>
      <c r="B29" s="41"/>
      <c r="C29" s="41"/>
      <c r="D29" s="41"/>
      <c r="E29" s="41"/>
      <c r="F29" s="41"/>
      <c r="G29" s="41"/>
      <c r="H29" s="41"/>
      <c r="K29" s="75"/>
      <c r="L29" s="40"/>
      <c r="M29" s="40"/>
      <c r="N29" s="40"/>
      <c r="O29" s="40"/>
      <c r="P29" s="40"/>
      <c r="Q29" s="40"/>
    </row>
    <row r="30" spans="1:18" ht="27" customHeight="1" x14ac:dyDescent="0.2">
      <c r="A30" s="181" t="s">
        <v>87</v>
      </c>
      <c r="B30" s="181"/>
      <c r="C30" s="181"/>
      <c r="D30" s="181"/>
      <c r="E30" s="181"/>
      <c r="F30" s="181"/>
      <c r="G30" s="181"/>
      <c r="H30" s="181"/>
      <c r="K30" s="181" t="s">
        <v>87</v>
      </c>
      <c r="L30" s="181"/>
      <c r="M30" s="181"/>
      <c r="N30" s="181"/>
      <c r="O30" s="181"/>
      <c r="P30" s="181"/>
      <c r="Q30" s="181"/>
    </row>
    <row r="31" spans="1:18" x14ac:dyDescent="0.2">
      <c r="A31" s="189"/>
      <c r="B31" s="172" t="s">
        <v>176</v>
      </c>
      <c r="C31" s="172" t="s">
        <v>1</v>
      </c>
      <c r="D31" s="172" t="s">
        <v>2</v>
      </c>
      <c r="E31" s="172"/>
      <c r="F31" s="172" t="s">
        <v>3</v>
      </c>
      <c r="G31" s="172" t="s">
        <v>4</v>
      </c>
      <c r="H31" s="170" t="s">
        <v>40</v>
      </c>
      <c r="K31" s="189"/>
      <c r="L31" s="172" t="s">
        <v>0</v>
      </c>
      <c r="M31" s="172" t="s">
        <v>1</v>
      </c>
      <c r="N31" s="172" t="s">
        <v>2</v>
      </c>
      <c r="O31" s="172"/>
      <c r="P31" s="172" t="s">
        <v>3</v>
      </c>
      <c r="Q31" s="172" t="s">
        <v>4</v>
      </c>
    </row>
    <row r="32" spans="1:18" ht="26.25" customHeight="1" x14ac:dyDescent="0.2">
      <c r="A32" s="189"/>
      <c r="B32" s="172"/>
      <c r="C32" s="172"/>
      <c r="D32" s="137" t="s">
        <v>6</v>
      </c>
      <c r="E32" s="137" t="s">
        <v>5</v>
      </c>
      <c r="F32" s="172"/>
      <c r="G32" s="172"/>
      <c r="H32" s="171"/>
      <c r="K32" s="189"/>
      <c r="L32" s="172"/>
      <c r="M32" s="172"/>
      <c r="N32" s="137" t="s">
        <v>6</v>
      </c>
      <c r="O32" s="137" t="s">
        <v>5</v>
      </c>
      <c r="P32" s="172"/>
      <c r="Q32" s="172"/>
    </row>
    <row r="33" spans="1:18" x14ac:dyDescent="0.2">
      <c r="A33" s="65" t="s">
        <v>20</v>
      </c>
      <c r="B33" s="7">
        <v>271965</v>
      </c>
      <c r="C33" s="7">
        <v>226623</v>
      </c>
      <c r="D33" s="7">
        <v>31495</v>
      </c>
      <c r="E33" s="7">
        <v>13847</v>
      </c>
      <c r="F33" s="7">
        <v>54674</v>
      </c>
      <c r="G33" s="7">
        <v>118852</v>
      </c>
      <c r="H33" s="7">
        <v>445491</v>
      </c>
      <c r="K33" s="65" t="s">
        <v>20</v>
      </c>
      <c r="L33" s="110">
        <f>B33/$H33*100</f>
        <v>61.048371347569308</v>
      </c>
      <c r="M33" s="110">
        <f t="shared" ref="M33:Q34" si="3">C33/$H33*100</f>
        <v>50.870387953965398</v>
      </c>
      <c r="N33" s="110">
        <f t="shared" si="3"/>
        <v>7.0697275590303725</v>
      </c>
      <c r="O33" s="110">
        <f t="shared" si="3"/>
        <v>3.108255834573538</v>
      </c>
      <c r="P33" s="110">
        <f t="shared" si="3"/>
        <v>12.272750740194526</v>
      </c>
      <c r="Q33" s="110">
        <f t="shared" si="3"/>
        <v>26.67887791223616</v>
      </c>
    </row>
    <row r="34" spans="1:18" x14ac:dyDescent="0.2">
      <c r="A34" s="65" t="s">
        <v>23</v>
      </c>
      <c r="B34" s="7">
        <v>344300</v>
      </c>
      <c r="C34" s="7">
        <v>279664</v>
      </c>
      <c r="D34" s="7">
        <v>44774</v>
      </c>
      <c r="E34" s="7">
        <v>19861</v>
      </c>
      <c r="F34" s="7">
        <v>52888</v>
      </c>
      <c r="G34" s="7">
        <v>105243</v>
      </c>
      <c r="H34" s="7">
        <v>502430</v>
      </c>
      <c r="K34" s="65" t="s">
        <v>21</v>
      </c>
      <c r="L34" s="110">
        <f>B34/$H34*100</f>
        <v>68.526958979360302</v>
      </c>
      <c r="M34" s="110">
        <f t="shared" si="3"/>
        <v>55.662281312819694</v>
      </c>
      <c r="N34" s="110">
        <f t="shared" si="3"/>
        <v>8.9114901578329331</v>
      </c>
      <c r="O34" s="110">
        <f t="shared" si="3"/>
        <v>3.9529884760066079</v>
      </c>
      <c r="P34" s="110">
        <f t="shared" si="3"/>
        <v>10.52644149433752</v>
      </c>
      <c r="Q34" s="110">
        <f t="shared" si="3"/>
        <v>20.946798559003245</v>
      </c>
    </row>
    <row r="35" spans="1:18" x14ac:dyDescent="0.2">
      <c r="A35" s="75"/>
      <c r="B35" s="41"/>
      <c r="C35" s="41"/>
      <c r="D35" s="41"/>
      <c r="E35" s="41"/>
      <c r="F35" s="41"/>
      <c r="G35" s="41"/>
      <c r="H35" s="41"/>
      <c r="K35" s="75"/>
      <c r="L35" s="40"/>
      <c r="M35" s="40"/>
      <c r="N35" s="40"/>
      <c r="O35" s="40"/>
      <c r="P35" s="40"/>
      <c r="Q35" s="40"/>
    </row>
    <row r="37" spans="1:18" ht="27" customHeight="1" x14ac:dyDescent="0.2">
      <c r="A37" s="184" t="s">
        <v>88</v>
      </c>
      <c r="B37" s="184"/>
      <c r="C37" s="184"/>
      <c r="D37" s="184"/>
      <c r="E37" s="184"/>
      <c r="F37" s="184"/>
      <c r="G37" s="184"/>
      <c r="H37" s="184"/>
      <c r="K37" s="184" t="s">
        <v>88</v>
      </c>
      <c r="L37" s="184"/>
      <c r="M37" s="184"/>
      <c r="N37" s="184"/>
      <c r="O37" s="184"/>
      <c r="P37" s="184"/>
      <c r="Q37" s="184"/>
    </row>
    <row r="38" spans="1:18" ht="32.25" customHeight="1" x14ac:dyDescent="0.2">
      <c r="A38" s="185"/>
      <c r="B38" s="172" t="s">
        <v>176</v>
      </c>
      <c r="C38" s="172" t="s">
        <v>1</v>
      </c>
      <c r="D38" s="172" t="s">
        <v>2</v>
      </c>
      <c r="E38" s="172"/>
      <c r="F38" s="172" t="s">
        <v>3</v>
      </c>
      <c r="G38" s="172" t="s">
        <v>4</v>
      </c>
      <c r="H38" s="170" t="s">
        <v>40</v>
      </c>
      <c r="K38" s="185"/>
      <c r="L38" s="172" t="s">
        <v>0</v>
      </c>
      <c r="M38" s="172" t="s">
        <v>1</v>
      </c>
      <c r="N38" s="172" t="s">
        <v>2</v>
      </c>
      <c r="O38" s="172"/>
      <c r="P38" s="172" t="s">
        <v>3</v>
      </c>
      <c r="Q38" s="172" t="s">
        <v>4</v>
      </c>
    </row>
    <row r="39" spans="1:18" x14ac:dyDescent="0.2">
      <c r="A39" s="186"/>
      <c r="B39" s="172"/>
      <c r="C39" s="172"/>
      <c r="D39" s="137" t="s">
        <v>6</v>
      </c>
      <c r="E39" s="137" t="s">
        <v>5</v>
      </c>
      <c r="F39" s="172"/>
      <c r="G39" s="172"/>
      <c r="H39" s="171"/>
      <c r="K39" s="186"/>
      <c r="L39" s="172"/>
      <c r="M39" s="172"/>
      <c r="N39" s="137" t="s">
        <v>6</v>
      </c>
      <c r="O39" s="137" t="s">
        <v>5</v>
      </c>
      <c r="P39" s="172"/>
      <c r="Q39" s="172"/>
    </row>
    <row r="40" spans="1:18" x14ac:dyDescent="0.2">
      <c r="A40" s="65" t="s">
        <v>18</v>
      </c>
      <c r="B40" s="7">
        <v>577714</v>
      </c>
      <c r="C40" s="7">
        <v>473902</v>
      </c>
      <c r="D40" s="7">
        <v>72048</v>
      </c>
      <c r="E40" s="7">
        <v>31764</v>
      </c>
      <c r="F40" s="7">
        <v>97888</v>
      </c>
      <c r="G40" s="7">
        <v>177554</v>
      </c>
      <c r="H40" s="7">
        <v>853156</v>
      </c>
      <c r="K40" s="65" t="s">
        <v>18</v>
      </c>
      <c r="L40" s="110">
        <f>B40/$H40*100</f>
        <v>67.714931384178271</v>
      </c>
      <c r="M40" s="110">
        <f t="shared" ref="M40:Q42" si="4">C40/$H40*100</f>
        <v>55.54693397221611</v>
      </c>
      <c r="N40" s="110">
        <f t="shared" si="4"/>
        <v>8.4448799516149453</v>
      </c>
      <c r="O40" s="110">
        <f t="shared" si="4"/>
        <v>3.7231174603472286</v>
      </c>
      <c r="P40" s="110">
        <f t="shared" si="4"/>
        <v>11.473634364641402</v>
      </c>
      <c r="Q40" s="110">
        <f t="shared" si="4"/>
        <v>20.811434251180323</v>
      </c>
    </row>
    <row r="41" spans="1:18" x14ac:dyDescent="0.2">
      <c r="A41" s="65" t="s">
        <v>33</v>
      </c>
      <c r="B41" s="7">
        <v>37063</v>
      </c>
      <c r="C41" s="7">
        <v>31769</v>
      </c>
      <c r="D41" s="7">
        <v>3696</v>
      </c>
      <c r="E41" s="7">
        <v>1598</v>
      </c>
      <c r="F41" s="7">
        <v>7303</v>
      </c>
      <c r="G41" s="7">
        <v>30348</v>
      </c>
      <c r="H41" s="7">
        <v>74714</v>
      </c>
      <c r="K41" s="65" t="s">
        <v>33</v>
      </c>
      <c r="L41" s="110">
        <f>B41/$H41*100</f>
        <v>49.60649945124073</v>
      </c>
      <c r="M41" s="110">
        <f t="shared" si="4"/>
        <v>42.520812699092545</v>
      </c>
      <c r="N41" s="110">
        <f t="shared" si="4"/>
        <v>4.9468640415450915</v>
      </c>
      <c r="O41" s="110">
        <f t="shared" si="4"/>
        <v>2.1388227106031001</v>
      </c>
      <c r="P41" s="110">
        <f t="shared" si="4"/>
        <v>9.7746071686698599</v>
      </c>
      <c r="Q41" s="110">
        <f t="shared" si="4"/>
        <v>40.618893380089411</v>
      </c>
    </row>
    <row r="42" spans="1:18" x14ac:dyDescent="0.2">
      <c r="A42" s="65" t="s">
        <v>19</v>
      </c>
      <c r="B42" s="7">
        <v>39512</v>
      </c>
      <c r="C42" s="7">
        <v>35135</v>
      </c>
      <c r="D42" s="7">
        <v>3170</v>
      </c>
      <c r="E42" s="7">
        <v>1206</v>
      </c>
      <c r="F42" s="7">
        <v>6992</v>
      </c>
      <c r="G42" s="7">
        <v>34348</v>
      </c>
      <c r="H42" s="7">
        <v>80852</v>
      </c>
      <c r="K42" s="65" t="s">
        <v>19</v>
      </c>
      <c r="L42" s="110">
        <f>B42/$H42*100</f>
        <v>48.8695394053332</v>
      </c>
      <c r="M42" s="110">
        <f t="shared" si="4"/>
        <v>43.455944194330378</v>
      </c>
      <c r="N42" s="110">
        <f t="shared" si="4"/>
        <v>3.9207440755949139</v>
      </c>
      <c r="O42" s="110">
        <f t="shared" si="4"/>
        <v>1.4916143076238064</v>
      </c>
      <c r="P42" s="110">
        <f t="shared" si="4"/>
        <v>8.6478998664226001</v>
      </c>
      <c r="Q42" s="110">
        <f t="shared" si="4"/>
        <v>42.482560728244202</v>
      </c>
    </row>
    <row r="43" spans="1:18" x14ac:dyDescent="0.2">
      <c r="A43" s="75"/>
      <c r="B43" s="41"/>
      <c r="C43" s="41"/>
      <c r="D43" s="41"/>
      <c r="E43" s="41"/>
      <c r="F43" s="41"/>
      <c r="G43" s="41"/>
      <c r="H43" s="41"/>
      <c r="K43" s="75"/>
      <c r="L43" s="40"/>
      <c r="M43" s="40"/>
      <c r="N43" s="40"/>
      <c r="O43" s="40"/>
      <c r="P43" s="40"/>
      <c r="Q43" s="40"/>
    </row>
    <row r="44" spans="1:18" x14ac:dyDescent="0.2">
      <c r="A44" s="75"/>
      <c r="B44" s="41"/>
      <c r="C44" s="41"/>
      <c r="D44" s="41"/>
      <c r="E44" s="41"/>
      <c r="F44" s="41"/>
      <c r="G44" s="41"/>
      <c r="H44" s="41"/>
      <c r="K44" s="75"/>
      <c r="L44" s="40"/>
      <c r="M44" s="40"/>
      <c r="N44" s="40"/>
      <c r="O44" s="40"/>
      <c r="P44" s="40"/>
      <c r="Q44" s="40"/>
    </row>
    <row r="45" spans="1:18" x14ac:dyDescent="0.2">
      <c r="A45" s="181" t="s">
        <v>89</v>
      </c>
      <c r="B45" s="181"/>
      <c r="C45" s="181"/>
      <c r="D45" s="181"/>
      <c r="E45" s="181"/>
      <c r="F45" s="181"/>
      <c r="G45" s="181"/>
      <c r="H45" s="181"/>
      <c r="I45" s="181"/>
      <c r="K45" s="181" t="s">
        <v>89</v>
      </c>
      <c r="L45" s="181"/>
      <c r="M45" s="181"/>
      <c r="N45" s="181"/>
      <c r="O45" s="181"/>
      <c r="P45" s="181"/>
      <c r="Q45" s="181"/>
      <c r="R45" s="181"/>
    </row>
    <row r="46" spans="1:18" s="64" customFormat="1" ht="24.75" customHeight="1" x14ac:dyDescent="0.2">
      <c r="A46" s="165" t="s">
        <v>43</v>
      </c>
      <c r="B46" s="182" t="s">
        <v>22</v>
      </c>
      <c r="C46" s="172" t="s">
        <v>176</v>
      </c>
      <c r="D46" s="172" t="s">
        <v>1</v>
      </c>
      <c r="E46" s="172" t="s">
        <v>2</v>
      </c>
      <c r="F46" s="172"/>
      <c r="G46" s="172" t="s">
        <v>3</v>
      </c>
      <c r="H46" s="172" t="s">
        <v>4</v>
      </c>
      <c r="I46" s="170" t="s">
        <v>40</v>
      </c>
      <c r="J46" s="106"/>
      <c r="K46" s="165" t="s">
        <v>43</v>
      </c>
      <c r="L46" s="182" t="s">
        <v>22</v>
      </c>
      <c r="M46" s="172" t="s">
        <v>0</v>
      </c>
      <c r="N46" s="172" t="s">
        <v>1</v>
      </c>
      <c r="O46" s="172" t="s">
        <v>2</v>
      </c>
      <c r="P46" s="172"/>
      <c r="Q46" s="172" t="s">
        <v>3</v>
      </c>
      <c r="R46" s="172" t="s">
        <v>4</v>
      </c>
    </row>
    <row r="47" spans="1:18" s="64" customFormat="1" x14ac:dyDescent="0.2">
      <c r="A47" s="166"/>
      <c r="B47" s="183"/>
      <c r="C47" s="172"/>
      <c r="D47" s="172"/>
      <c r="E47" s="137" t="s">
        <v>6</v>
      </c>
      <c r="F47" s="137" t="s">
        <v>5</v>
      </c>
      <c r="G47" s="172"/>
      <c r="H47" s="172"/>
      <c r="I47" s="171"/>
      <c r="J47" s="106"/>
      <c r="K47" s="166"/>
      <c r="L47" s="183"/>
      <c r="M47" s="172"/>
      <c r="N47" s="172"/>
      <c r="O47" s="137" t="s">
        <v>6</v>
      </c>
      <c r="P47" s="137" t="s">
        <v>5</v>
      </c>
      <c r="Q47" s="172"/>
      <c r="R47" s="172"/>
    </row>
    <row r="48" spans="1:18" s="64" customFormat="1" x14ac:dyDescent="0.2">
      <c r="A48" s="173" t="s">
        <v>44</v>
      </c>
      <c r="B48" s="139" t="s">
        <v>20</v>
      </c>
      <c r="C48" s="7">
        <v>13678</v>
      </c>
      <c r="D48" s="7">
        <v>11972</v>
      </c>
      <c r="E48" s="7">
        <v>1269</v>
      </c>
      <c r="F48" s="7">
        <v>437</v>
      </c>
      <c r="G48" s="7">
        <v>2557</v>
      </c>
      <c r="H48" s="7">
        <v>2588</v>
      </c>
      <c r="I48" s="7">
        <v>18823</v>
      </c>
      <c r="K48" s="173" t="s">
        <v>44</v>
      </c>
      <c r="L48" s="139" t="s">
        <v>20</v>
      </c>
      <c r="M48" s="110">
        <f>C48/$I48*100</f>
        <v>72.666418743027151</v>
      </c>
      <c r="N48" s="110">
        <f t="shared" ref="N48:R55" si="5">D48/$I48*100</f>
        <v>63.603038835467252</v>
      </c>
      <c r="O48" s="110">
        <f t="shared" si="5"/>
        <v>6.7417521117781432</v>
      </c>
      <c r="P48" s="110">
        <f t="shared" si="5"/>
        <v>2.3216277957817564</v>
      </c>
      <c r="Q48" s="110">
        <f t="shared" si="5"/>
        <v>13.58444456250332</v>
      </c>
      <c r="R48" s="110">
        <f t="shared" si="5"/>
        <v>13.749136694469533</v>
      </c>
    </row>
    <row r="49" spans="1:18" s="64" customFormat="1" x14ac:dyDescent="0.2">
      <c r="A49" s="163"/>
      <c r="B49" s="139" t="s">
        <v>21</v>
      </c>
      <c r="C49" s="83">
        <v>15172</v>
      </c>
      <c r="D49" s="83">
        <v>13315</v>
      </c>
      <c r="E49" s="7">
        <v>1343</v>
      </c>
      <c r="F49" s="7">
        <v>514</v>
      </c>
      <c r="G49" s="83">
        <v>1960</v>
      </c>
      <c r="H49" s="83">
        <v>1888</v>
      </c>
      <c r="I49" s="7">
        <v>19020</v>
      </c>
      <c r="K49" s="163"/>
      <c r="L49" s="139" t="s">
        <v>21</v>
      </c>
      <c r="M49" s="110">
        <f t="shared" ref="M49:M55" si="6">C49/$I49*100</f>
        <v>79.768664563617236</v>
      </c>
      <c r="N49" s="110">
        <f t="shared" si="5"/>
        <v>70.005257623554158</v>
      </c>
      <c r="O49" s="110">
        <f t="shared" si="5"/>
        <v>7.0609884332281814</v>
      </c>
      <c r="P49" s="110">
        <f t="shared" si="5"/>
        <v>2.7024185068349107</v>
      </c>
      <c r="Q49" s="110">
        <f t="shared" si="5"/>
        <v>10.304942166140904</v>
      </c>
      <c r="R49" s="110">
        <f t="shared" si="5"/>
        <v>9.9263932702418511</v>
      </c>
    </row>
    <row r="50" spans="1:18" s="64" customFormat="1" x14ac:dyDescent="0.2">
      <c r="A50" s="173" t="s">
        <v>49</v>
      </c>
      <c r="B50" s="139" t="s">
        <v>20</v>
      </c>
      <c r="C50" s="7">
        <v>14764</v>
      </c>
      <c r="D50" s="7">
        <v>11306</v>
      </c>
      <c r="E50" s="7">
        <v>2211</v>
      </c>
      <c r="F50" s="7">
        <v>1247</v>
      </c>
      <c r="G50" s="7">
        <v>6567</v>
      </c>
      <c r="H50" s="7">
        <v>15950</v>
      </c>
      <c r="I50" s="7">
        <v>37282</v>
      </c>
      <c r="K50" s="173" t="s">
        <v>49</v>
      </c>
      <c r="L50" s="139" t="s">
        <v>20</v>
      </c>
      <c r="M50" s="110">
        <f t="shared" si="6"/>
        <v>39.600879781127624</v>
      </c>
      <c r="N50" s="110">
        <f t="shared" si="5"/>
        <v>30.325626307601521</v>
      </c>
      <c r="O50" s="110">
        <f t="shared" si="5"/>
        <v>5.9304758328415854</v>
      </c>
      <c r="P50" s="110">
        <f t="shared" si="5"/>
        <v>3.3447776406845127</v>
      </c>
      <c r="Q50" s="110">
        <f t="shared" si="5"/>
        <v>17.614398369186201</v>
      </c>
      <c r="R50" s="110">
        <f t="shared" si="5"/>
        <v>42.782039590150745</v>
      </c>
    </row>
    <row r="51" spans="1:18" s="64" customFormat="1" x14ac:dyDescent="0.2">
      <c r="A51" s="163"/>
      <c r="B51" s="139" t="s">
        <v>21</v>
      </c>
      <c r="C51" s="7">
        <v>27430</v>
      </c>
      <c r="D51" s="7">
        <v>20927</v>
      </c>
      <c r="E51" s="7">
        <v>4110</v>
      </c>
      <c r="F51" s="7">
        <v>2394</v>
      </c>
      <c r="G51" s="7">
        <v>9849</v>
      </c>
      <c r="H51" s="7">
        <v>16713</v>
      </c>
      <c r="I51" s="7">
        <v>53992</v>
      </c>
      <c r="K51" s="163"/>
      <c r="L51" s="139" t="s">
        <v>21</v>
      </c>
      <c r="M51" s="110">
        <f t="shared" si="6"/>
        <v>50.80382278856127</v>
      </c>
      <c r="N51" s="110">
        <f t="shared" si="5"/>
        <v>38.759445843828715</v>
      </c>
      <c r="O51" s="110">
        <f t="shared" si="5"/>
        <v>7.61223885020003</v>
      </c>
      <c r="P51" s="110">
        <f t="shared" si="5"/>
        <v>4.4339902207734472</v>
      </c>
      <c r="Q51" s="110">
        <f t="shared" si="5"/>
        <v>18.241591346866201</v>
      </c>
      <c r="R51" s="110">
        <f t="shared" si="5"/>
        <v>30.954585864572532</v>
      </c>
    </row>
    <row r="52" spans="1:18" s="64" customFormat="1" x14ac:dyDescent="0.2">
      <c r="A52" s="173" t="s">
        <v>45</v>
      </c>
      <c r="B52" s="139" t="s">
        <v>20</v>
      </c>
      <c r="C52" s="7">
        <v>21384</v>
      </c>
      <c r="D52" s="7">
        <v>17669</v>
      </c>
      <c r="E52" s="7">
        <v>2348</v>
      </c>
      <c r="F52" s="7">
        <v>1368</v>
      </c>
      <c r="G52" s="7">
        <v>7414</v>
      </c>
      <c r="H52" s="7">
        <v>13526</v>
      </c>
      <c r="I52" s="7">
        <v>42325</v>
      </c>
      <c r="K52" s="173" t="s">
        <v>45</v>
      </c>
      <c r="L52" s="139" t="s">
        <v>20</v>
      </c>
      <c r="M52" s="110">
        <f t="shared" si="6"/>
        <v>50.523331364441816</v>
      </c>
      <c r="N52" s="110">
        <f t="shared" si="5"/>
        <v>41.746012994683994</v>
      </c>
      <c r="O52" s="110">
        <f t="shared" si="5"/>
        <v>5.5475487300649728</v>
      </c>
      <c r="P52" s="110">
        <f t="shared" si="5"/>
        <v>3.2321323095097458</v>
      </c>
      <c r="Q52" s="110">
        <f t="shared" si="5"/>
        <v>17.516834022445362</v>
      </c>
      <c r="R52" s="110">
        <f t="shared" si="5"/>
        <v>31.957471943295921</v>
      </c>
    </row>
    <row r="53" spans="1:18" s="64" customFormat="1" x14ac:dyDescent="0.2">
      <c r="A53" s="163"/>
      <c r="B53" s="139" t="s">
        <v>21</v>
      </c>
      <c r="C53" s="83">
        <v>32328</v>
      </c>
      <c r="D53" s="83">
        <v>26458</v>
      </c>
      <c r="E53" s="83">
        <v>3737</v>
      </c>
      <c r="F53" s="83">
        <v>2133</v>
      </c>
      <c r="G53" s="83">
        <v>8502</v>
      </c>
      <c r="H53" s="83">
        <v>13310</v>
      </c>
      <c r="I53" s="7">
        <v>54140</v>
      </c>
      <c r="K53" s="163"/>
      <c r="L53" s="139" t="s">
        <v>21</v>
      </c>
      <c r="M53" s="110">
        <f t="shared" si="6"/>
        <v>59.711858145548582</v>
      </c>
      <c r="N53" s="110">
        <f t="shared" si="5"/>
        <v>48.869597340229035</v>
      </c>
      <c r="O53" s="110">
        <f t="shared" si="5"/>
        <v>6.9024750646472111</v>
      </c>
      <c r="P53" s="110">
        <f t="shared" si="5"/>
        <v>3.9397857406723311</v>
      </c>
      <c r="Q53" s="110">
        <f t="shared" si="5"/>
        <v>15.703731067602511</v>
      </c>
      <c r="R53" s="110">
        <f t="shared" si="5"/>
        <v>24.58441078684891</v>
      </c>
    </row>
    <row r="54" spans="1:18" s="64" customFormat="1" x14ac:dyDescent="0.2">
      <c r="A54" s="173" t="s">
        <v>50</v>
      </c>
      <c r="B54" s="139" t="s">
        <v>20</v>
      </c>
      <c r="C54" s="7">
        <v>160778</v>
      </c>
      <c r="D54" s="7">
        <v>132689</v>
      </c>
      <c r="E54" s="7">
        <v>19650</v>
      </c>
      <c r="F54" s="7">
        <v>8439</v>
      </c>
      <c r="G54" s="7">
        <v>27615</v>
      </c>
      <c r="H54" s="7">
        <v>53071</v>
      </c>
      <c r="I54" s="7">
        <v>241464</v>
      </c>
      <c r="K54" s="173" t="s">
        <v>50</v>
      </c>
      <c r="L54" s="139" t="s">
        <v>20</v>
      </c>
      <c r="M54" s="110">
        <f t="shared" si="6"/>
        <v>66.584666865454068</v>
      </c>
      <c r="N54" s="110">
        <f t="shared" si="5"/>
        <v>54.951876884338866</v>
      </c>
      <c r="O54" s="110">
        <f t="shared" si="5"/>
        <v>8.1378590597356126</v>
      </c>
      <c r="P54" s="110">
        <f t="shared" si="5"/>
        <v>3.4949309213795847</v>
      </c>
      <c r="Q54" s="110">
        <f t="shared" si="5"/>
        <v>11.436487426697148</v>
      </c>
      <c r="R54" s="110">
        <f t="shared" si="5"/>
        <v>21.978845707848791</v>
      </c>
    </row>
    <row r="55" spans="1:18" s="64" customFormat="1" x14ac:dyDescent="0.2">
      <c r="A55" s="163"/>
      <c r="B55" s="95" t="s">
        <v>21</v>
      </c>
      <c r="C55" s="7">
        <v>199206</v>
      </c>
      <c r="D55" s="7">
        <v>159709</v>
      </c>
      <c r="E55" s="7">
        <v>27914</v>
      </c>
      <c r="F55" s="7">
        <v>11584</v>
      </c>
      <c r="G55" s="7">
        <v>22798</v>
      </c>
      <c r="H55" s="7">
        <v>42415</v>
      </c>
      <c r="I55" s="7">
        <v>264419</v>
      </c>
      <c r="K55" s="163"/>
      <c r="L55" s="95" t="s">
        <v>21</v>
      </c>
      <c r="M55" s="110">
        <f t="shared" si="6"/>
        <v>75.337248836127515</v>
      </c>
      <c r="N55" s="110">
        <f t="shared" si="5"/>
        <v>60.399971257738663</v>
      </c>
      <c r="O55" s="110">
        <f t="shared" si="5"/>
        <v>10.556730038310409</v>
      </c>
      <c r="P55" s="110">
        <f t="shared" si="5"/>
        <v>4.3809257277275835</v>
      </c>
      <c r="Q55" s="110">
        <f t="shared" si="5"/>
        <v>8.6219220252704982</v>
      </c>
      <c r="R55" s="110">
        <f t="shared" si="5"/>
        <v>16.040829138601993</v>
      </c>
    </row>
    <row r="56" spans="1:18" s="64" customFormat="1" x14ac:dyDescent="0.2">
      <c r="A56" s="81"/>
      <c r="B56" s="105"/>
      <c r="C56" s="41"/>
      <c r="D56" s="41"/>
      <c r="E56" s="41"/>
      <c r="F56" s="41"/>
      <c r="G56" s="41"/>
      <c r="H56" s="41"/>
      <c r="I56" s="41"/>
      <c r="K56" s="81"/>
      <c r="L56" s="105"/>
      <c r="M56" s="40"/>
      <c r="N56" s="40"/>
      <c r="O56" s="40"/>
      <c r="P56" s="40"/>
      <c r="Q56" s="40"/>
      <c r="R56" s="40"/>
    </row>
    <row r="57" spans="1:18" x14ac:dyDescent="0.2">
      <c r="A57" s="75"/>
      <c r="B57" s="41" t="s">
        <v>25</v>
      </c>
      <c r="C57" s="41"/>
      <c r="D57" s="41"/>
      <c r="E57" s="41"/>
      <c r="F57" s="41"/>
      <c r="G57" s="41"/>
      <c r="H57" s="41"/>
      <c r="K57" s="75"/>
      <c r="L57" s="40"/>
      <c r="M57" s="40"/>
      <c r="N57" s="40"/>
      <c r="O57" s="40"/>
      <c r="P57" s="40"/>
      <c r="Q57" s="40"/>
    </row>
    <row r="58" spans="1:18" ht="27" customHeight="1" x14ac:dyDescent="0.2">
      <c r="A58" s="184" t="s">
        <v>90</v>
      </c>
      <c r="B58" s="184"/>
      <c r="C58" s="184"/>
      <c r="D58" s="184"/>
      <c r="E58" s="184"/>
      <c r="F58" s="184"/>
      <c r="G58" s="184"/>
      <c r="H58" s="184"/>
      <c r="I58" s="184"/>
      <c r="K58" s="184" t="s">
        <v>90</v>
      </c>
      <c r="L58" s="184"/>
      <c r="M58" s="184"/>
      <c r="N58" s="184"/>
      <c r="O58" s="184"/>
      <c r="P58" s="184"/>
      <c r="Q58" s="184"/>
      <c r="R58" s="184"/>
    </row>
    <row r="59" spans="1:18" ht="32.25" customHeight="1" x14ac:dyDescent="0.2">
      <c r="A59" s="182" t="s">
        <v>22</v>
      </c>
      <c r="B59" s="175" t="s">
        <v>28</v>
      </c>
      <c r="C59" s="172" t="s">
        <v>176</v>
      </c>
      <c r="D59" s="172" t="s">
        <v>1</v>
      </c>
      <c r="E59" s="172" t="s">
        <v>2</v>
      </c>
      <c r="F59" s="172"/>
      <c r="G59" s="172" t="s">
        <v>3</v>
      </c>
      <c r="H59" s="172" t="s">
        <v>4</v>
      </c>
      <c r="I59" s="170" t="s">
        <v>40</v>
      </c>
      <c r="K59" s="182" t="s">
        <v>22</v>
      </c>
      <c r="L59" s="175" t="s">
        <v>28</v>
      </c>
      <c r="M59" s="172" t="s">
        <v>0</v>
      </c>
      <c r="N59" s="172" t="s">
        <v>1</v>
      </c>
      <c r="O59" s="172" t="s">
        <v>2</v>
      </c>
      <c r="P59" s="172"/>
      <c r="Q59" s="172" t="s">
        <v>3</v>
      </c>
      <c r="R59" s="172" t="s">
        <v>4</v>
      </c>
    </row>
    <row r="60" spans="1:18" x14ac:dyDescent="0.2">
      <c r="A60" s="183"/>
      <c r="B60" s="176"/>
      <c r="C60" s="172"/>
      <c r="D60" s="172"/>
      <c r="E60" s="137" t="s">
        <v>6</v>
      </c>
      <c r="F60" s="137" t="s">
        <v>5</v>
      </c>
      <c r="G60" s="172"/>
      <c r="H60" s="172"/>
      <c r="I60" s="171"/>
      <c r="K60" s="183"/>
      <c r="L60" s="176"/>
      <c r="M60" s="172"/>
      <c r="N60" s="172"/>
      <c r="O60" s="137" t="s">
        <v>6</v>
      </c>
      <c r="P60" s="137" t="s">
        <v>5</v>
      </c>
      <c r="Q60" s="172"/>
      <c r="R60" s="172"/>
    </row>
    <row r="61" spans="1:18" x14ac:dyDescent="0.2">
      <c r="A61" s="173" t="s">
        <v>20</v>
      </c>
      <c r="B61" s="142"/>
      <c r="C61" s="137"/>
      <c r="D61" s="137"/>
      <c r="E61" s="137"/>
      <c r="F61" s="137"/>
      <c r="G61" s="137"/>
      <c r="H61" s="137"/>
      <c r="I61" s="7"/>
      <c r="K61" s="173" t="s">
        <v>20</v>
      </c>
      <c r="L61" s="142"/>
      <c r="M61" s="137"/>
      <c r="N61" s="137"/>
      <c r="O61" s="137"/>
      <c r="P61" s="137"/>
      <c r="Q61" s="137"/>
      <c r="R61" s="137"/>
    </row>
    <row r="62" spans="1:18" x14ac:dyDescent="0.2">
      <c r="A62" s="162"/>
      <c r="B62" s="139" t="s">
        <v>18</v>
      </c>
      <c r="C62" s="83">
        <v>238766</v>
      </c>
      <c r="D62" s="83">
        <v>197946</v>
      </c>
      <c r="E62" s="83">
        <v>28307</v>
      </c>
      <c r="F62" s="83">
        <v>12513</v>
      </c>
      <c r="G62" s="83">
        <v>48063</v>
      </c>
      <c r="H62" s="83">
        <v>89486</v>
      </c>
      <c r="I62" s="7">
        <v>376315</v>
      </c>
      <c r="K62" s="162"/>
      <c r="L62" s="139" t="s">
        <v>18</v>
      </c>
      <c r="M62" s="110">
        <f>C62/$I62*100</f>
        <v>63.448440800924757</v>
      </c>
      <c r="N62" s="110">
        <f t="shared" ref="N62:R68" si="7">D62/$I62*100</f>
        <v>52.601145317088083</v>
      </c>
      <c r="O62" s="110">
        <f t="shared" si="7"/>
        <v>7.5221556408859591</v>
      </c>
      <c r="P62" s="110">
        <f t="shared" si="7"/>
        <v>3.3251398429507195</v>
      </c>
      <c r="Q62" s="110">
        <f t="shared" si="7"/>
        <v>12.772012808418479</v>
      </c>
      <c r="R62" s="121">
        <f t="shared" si="7"/>
        <v>23.779546390656765</v>
      </c>
    </row>
    <row r="63" spans="1:18" x14ac:dyDescent="0.2">
      <c r="A63" s="162"/>
      <c r="B63" s="65" t="s">
        <v>33</v>
      </c>
      <c r="C63" s="7">
        <v>16580</v>
      </c>
      <c r="D63" s="7">
        <v>14037</v>
      </c>
      <c r="E63" s="7">
        <v>1781</v>
      </c>
      <c r="F63" s="7">
        <v>762</v>
      </c>
      <c r="G63" s="7">
        <v>3730</v>
      </c>
      <c r="H63" s="7">
        <v>14841</v>
      </c>
      <c r="I63" s="7">
        <v>35152</v>
      </c>
      <c r="K63" s="162"/>
      <c r="L63" s="65" t="s">
        <v>33</v>
      </c>
      <c r="M63" s="110">
        <f t="shared" ref="M63:M68" si="8">C63/$I63*100</f>
        <v>47.166590805644063</v>
      </c>
      <c r="N63" s="110">
        <f t="shared" si="7"/>
        <v>39.932294037323622</v>
      </c>
      <c r="O63" s="110">
        <f t="shared" si="7"/>
        <v>5.0665680473372783</v>
      </c>
      <c r="P63" s="110">
        <f t="shared" si="7"/>
        <v>2.1677287209831588</v>
      </c>
      <c r="Q63" s="110">
        <f t="shared" si="7"/>
        <v>10.611060537096041</v>
      </c>
      <c r="R63" s="121">
        <f t="shared" si="7"/>
        <v>42.219503868912149</v>
      </c>
    </row>
    <row r="64" spans="1:18" x14ac:dyDescent="0.2">
      <c r="A64" s="162"/>
      <c r="B64" s="139" t="s">
        <v>19</v>
      </c>
      <c r="C64" s="7">
        <v>16609</v>
      </c>
      <c r="D64" s="7">
        <v>14630</v>
      </c>
      <c r="E64" s="7">
        <v>1407</v>
      </c>
      <c r="F64" s="7">
        <v>572</v>
      </c>
      <c r="G64" s="7">
        <v>2866</v>
      </c>
      <c r="H64" s="7">
        <v>14473</v>
      </c>
      <c r="I64" s="7">
        <v>33948</v>
      </c>
      <c r="K64" s="162"/>
      <c r="L64" s="139" t="s">
        <v>19</v>
      </c>
      <c r="M64" s="110">
        <f t="shared" si="8"/>
        <v>48.924826204783791</v>
      </c>
      <c r="N64" s="110">
        <f t="shared" si="7"/>
        <v>43.095322257570402</v>
      </c>
      <c r="O64" s="110">
        <f t="shared" si="7"/>
        <v>4.1445740544361964</v>
      </c>
      <c r="P64" s="110">
        <f t="shared" si="7"/>
        <v>1.6849298927771885</v>
      </c>
      <c r="Q64" s="110">
        <f t="shared" si="7"/>
        <v>8.4423235536703203</v>
      </c>
      <c r="R64" s="121">
        <f t="shared" si="7"/>
        <v>42.632850241545896</v>
      </c>
    </row>
    <row r="65" spans="1:18" x14ac:dyDescent="0.2">
      <c r="A65" s="173" t="s">
        <v>21</v>
      </c>
      <c r="B65" s="139"/>
      <c r="C65" s="7"/>
      <c r="D65" s="7"/>
      <c r="E65" s="7"/>
      <c r="F65" s="7"/>
      <c r="G65" s="7"/>
      <c r="H65" s="7"/>
      <c r="I65" s="7"/>
      <c r="K65" s="173" t="s">
        <v>21</v>
      </c>
      <c r="L65" s="139"/>
      <c r="M65" s="110"/>
      <c r="N65" s="110"/>
      <c r="O65" s="110"/>
      <c r="P65" s="110"/>
      <c r="Q65" s="110"/>
      <c r="R65" s="121"/>
    </row>
    <row r="66" spans="1:18" x14ac:dyDescent="0.2">
      <c r="A66" s="162"/>
      <c r="B66" s="139" t="s">
        <v>18</v>
      </c>
      <c r="C66" s="83">
        <v>312268</v>
      </c>
      <c r="D66" s="83">
        <v>252114</v>
      </c>
      <c r="E66" s="83">
        <v>41662</v>
      </c>
      <c r="F66" s="83">
        <v>18492</v>
      </c>
      <c r="G66" s="83">
        <v>46124</v>
      </c>
      <c r="H66" s="83">
        <v>75577</v>
      </c>
      <c r="I66" s="7">
        <v>433970</v>
      </c>
      <c r="K66" s="162"/>
      <c r="L66" s="139" t="s">
        <v>18</v>
      </c>
      <c r="M66" s="110">
        <f t="shared" si="8"/>
        <v>71.956125999493054</v>
      </c>
      <c r="N66" s="110">
        <f t="shared" si="7"/>
        <v>58.094799179666801</v>
      </c>
      <c r="O66" s="110">
        <f t="shared" si="7"/>
        <v>9.600202778993939</v>
      </c>
      <c r="P66" s="110">
        <f t="shared" si="7"/>
        <v>4.2611240408323159</v>
      </c>
      <c r="Q66" s="110">
        <f t="shared" si="7"/>
        <v>10.628384450538055</v>
      </c>
      <c r="R66" s="121">
        <f t="shared" si="7"/>
        <v>17.41525911929396</v>
      </c>
    </row>
    <row r="67" spans="1:18" x14ac:dyDescent="0.2">
      <c r="A67" s="162"/>
      <c r="B67" s="65" t="s">
        <v>33</v>
      </c>
      <c r="C67" s="7">
        <v>14584</v>
      </c>
      <c r="D67" s="7">
        <v>12273</v>
      </c>
      <c r="E67" s="7">
        <v>1539</v>
      </c>
      <c r="F67" s="7">
        <v>771</v>
      </c>
      <c r="G67" s="7">
        <v>3084</v>
      </c>
      <c r="H67" s="7">
        <v>12221</v>
      </c>
      <c r="I67" s="7">
        <v>29888</v>
      </c>
      <c r="K67" s="162"/>
      <c r="L67" s="65" t="s">
        <v>33</v>
      </c>
      <c r="M67" s="110">
        <f t="shared" si="8"/>
        <v>48.795503211991438</v>
      </c>
      <c r="N67" s="110">
        <f t="shared" si="7"/>
        <v>41.063302997858678</v>
      </c>
      <c r="O67" s="110">
        <f t="shared" si="7"/>
        <v>5.1492237687366167</v>
      </c>
      <c r="P67" s="110">
        <f t="shared" si="7"/>
        <v>2.5796306209850108</v>
      </c>
      <c r="Q67" s="110">
        <f t="shared" si="7"/>
        <v>10.318522483940043</v>
      </c>
      <c r="R67" s="121">
        <f t="shared" si="7"/>
        <v>40.889320128479653</v>
      </c>
    </row>
    <row r="68" spans="1:18" x14ac:dyDescent="0.2">
      <c r="A68" s="163"/>
      <c r="B68" s="95" t="s">
        <v>19</v>
      </c>
      <c r="C68" s="7">
        <v>17438</v>
      </c>
      <c r="D68" s="7">
        <v>15267</v>
      </c>
      <c r="E68" s="7">
        <v>1573</v>
      </c>
      <c r="F68" s="7">
        <v>598</v>
      </c>
      <c r="G68" s="7">
        <v>3669</v>
      </c>
      <c r="H68" s="7">
        <v>17368</v>
      </c>
      <c r="I68" s="7">
        <v>38474</v>
      </c>
      <c r="K68" s="163"/>
      <c r="L68" s="95" t="s">
        <v>19</v>
      </c>
      <c r="M68" s="110">
        <f t="shared" si="8"/>
        <v>45.324114986744299</v>
      </c>
      <c r="N68" s="110">
        <f t="shared" si="7"/>
        <v>39.681343244788685</v>
      </c>
      <c r="O68" s="110">
        <f t="shared" si="7"/>
        <v>4.088475333991787</v>
      </c>
      <c r="P68" s="110">
        <f t="shared" si="7"/>
        <v>1.5542964079638197</v>
      </c>
      <c r="Q68" s="110">
        <f t="shared" si="7"/>
        <v>9.5363102354837022</v>
      </c>
      <c r="R68" s="121">
        <f t="shared" si="7"/>
        <v>45.142173935644855</v>
      </c>
    </row>
    <row r="69" spans="1:18" x14ac:dyDescent="0.2">
      <c r="A69" s="81"/>
      <c r="B69" s="105"/>
      <c r="C69" s="41"/>
      <c r="D69" s="41"/>
      <c r="E69" s="41"/>
      <c r="F69" s="41"/>
      <c r="G69" s="41"/>
      <c r="H69" s="41"/>
      <c r="K69" s="81"/>
      <c r="L69" s="105"/>
      <c r="M69" s="40"/>
      <c r="N69" s="40"/>
      <c r="O69" s="40"/>
      <c r="P69" s="40"/>
      <c r="Q69" s="40"/>
      <c r="R69" s="98"/>
    </row>
    <row r="70" spans="1:18" x14ac:dyDescent="0.2">
      <c r="A70" s="75"/>
      <c r="B70" s="41"/>
      <c r="C70" s="41"/>
      <c r="D70" s="41"/>
      <c r="E70" s="41"/>
      <c r="F70" s="41"/>
      <c r="G70" s="41"/>
      <c r="H70" s="41"/>
      <c r="K70" s="75"/>
      <c r="L70" s="40"/>
      <c r="M70" s="40"/>
      <c r="N70" s="40"/>
      <c r="O70" s="40"/>
      <c r="P70" s="40"/>
      <c r="Q70" s="40"/>
    </row>
    <row r="71" spans="1:18" ht="27" customHeight="1" x14ac:dyDescent="0.2">
      <c r="A71" s="184" t="s">
        <v>91</v>
      </c>
      <c r="B71" s="184"/>
      <c r="C71" s="184"/>
      <c r="D71" s="184"/>
      <c r="E71" s="184"/>
      <c r="F71" s="184"/>
      <c r="G71" s="184"/>
      <c r="H71" s="184"/>
      <c r="I71" s="184"/>
      <c r="K71" s="184" t="s">
        <v>91</v>
      </c>
      <c r="L71" s="184"/>
      <c r="M71" s="184"/>
      <c r="N71" s="184"/>
      <c r="O71" s="184"/>
      <c r="P71" s="184"/>
      <c r="Q71" s="184"/>
      <c r="R71" s="184"/>
    </row>
    <row r="72" spans="1:18" s="64" customFormat="1" ht="27.75" customHeight="1" x14ac:dyDescent="0.2">
      <c r="A72" s="165" t="s">
        <v>43</v>
      </c>
      <c r="B72" s="175" t="s">
        <v>28</v>
      </c>
      <c r="C72" s="172" t="s">
        <v>176</v>
      </c>
      <c r="D72" s="172" t="s">
        <v>1</v>
      </c>
      <c r="E72" s="172" t="s">
        <v>2</v>
      </c>
      <c r="F72" s="172"/>
      <c r="G72" s="172" t="s">
        <v>3</v>
      </c>
      <c r="H72" s="172" t="s">
        <v>4</v>
      </c>
      <c r="I72" s="170" t="s">
        <v>40</v>
      </c>
      <c r="J72" s="106"/>
      <c r="K72" s="165" t="s">
        <v>43</v>
      </c>
      <c r="L72" s="182" t="s">
        <v>53</v>
      </c>
      <c r="M72" s="172" t="s">
        <v>0</v>
      </c>
      <c r="N72" s="172" t="s">
        <v>1</v>
      </c>
      <c r="O72" s="172" t="s">
        <v>2</v>
      </c>
      <c r="P72" s="172"/>
      <c r="Q72" s="172" t="s">
        <v>3</v>
      </c>
      <c r="R72" s="172" t="s">
        <v>4</v>
      </c>
    </row>
    <row r="73" spans="1:18" s="64" customFormat="1" x14ac:dyDescent="0.2">
      <c r="A73" s="166"/>
      <c r="B73" s="176"/>
      <c r="C73" s="172"/>
      <c r="D73" s="172"/>
      <c r="E73" s="137" t="s">
        <v>6</v>
      </c>
      <c r="F73" s="137" t="s">
        <v>5</v>
      </c>
      <c r="G73" s="172"/>
      <c r="H73" s="172"/>
      <c r="I73" s="171"/>
      <c r="K73" s="166"/>
      <c r="L73" s="183"/>
      <c r="M73" s="172"/>
      <c r="N73" s="172"/>
      <c r="O73" s="137" t="s">
        <v>6</v>
      </c>
      <c r="P73" s="137" t="s">
        <v>5</v>
      </c>
      <c r="Q73" s="172"/>
      <c r="R73" s="172"/>
    </row>
    <row r="74" spans="1:18" s="64" customFormat="1" x14ac:dyDescent="0.2">
      <c r="A74" s="164" t="s">
        <v>44</v>
      </c>
      <c r="B74" s="140"/>
      <c r="C74" s="137"/>
      <c r="D74" s="137"/>
      <c r="E74" s="137"/>
      <c r="F74" s="137"/>
      <c r="G74" s="137"/>
      <c r="H74" s="137"/>
      <c r="I74" s="138"/>
      <c r="K74" s="164" t="s">
        <v>44</v>
      </c>
      <c r="L74" s="140"/>
      <c r="M74" s="137"/>
      <c r="N74" s="137"/>
      <c r="O74" s="137"/>
      <c r="P74" s="137"/>
      <c r="Q74" s="137"/>
      <c r="R74" s="137"/>
    </row>
    <row r="75" spans="1:18" s="64" customFormat="1" x14ac:dyDescent="0.2">
      <c r="A75" s="164"/>
      <c r="B75" s="118" t="s">
        <v>18</v>
      </c>
      <c r="C75" s="7">
        <v>25953</v>
      </c>
      <c r="D75" s="7">
        <v>22768</v>
      </c>
      <c r="E75" s="7">
        <v>2314</v>
      </c>
      <c r="F75" s="7">
        <v>871</v>
      </c>
      <c r="G75" s="7">
        <v>4326</v>
      </c>
      <c r="H75" s="7">
        <v>3517</v>
      </c>
      <c r="I75" s="7">
        <v>33796</v>
      </c>
      <c r="K75" s="164"/>
      <c r="L75" s="118" t="s">
        <v>18</v>
      </c>
      <c r="M75" s="110">
        <f>C75/$I75*100</f>
        <v>76.793111610841521</v>
      </c>
      <c r="N75" s="110">
        <f t="shared" ref="N75:R89" si="9">D75/$I75*100</f>
        <v>67.368919398745405</v>
      </c>
      <c r="O75" s="110">
        <f t="shared" si="9"/>
        <v>6.8469641377677828</v>
      </c>
      <c r="P75" s="110">
        <f t="shared" si="9"/>
        <v>2.5772280743283229</v>
      </c>
      <c r="Q75" s="110">
        <f t="shared" si="9"/>
        <v>12.8003314001657</v>
      </c>
      <c r="R75" s="110">
        <f t="shared" si="9"/>
        <v>10.406556988992781</v>
      </c>
    </row>
    <row r="76" spans="1:18" s="64" customFormat="1" x14ac:dyDescent="0.2">
      <c r="A76" s="164"/>
      <c r="B76" s="95" t="s">
        <v>33</v>
      </c>
      <c r="C76" s="83">
        <v>3327</v>
      </c>
      <c r="D76" s="83">
        <v>2955</v>
      </c>
      <c r="E76" s="7">
        <v>292</v>
      </c>
      <c r="F76" s="7">
        <v>80</v>
      </c>
      <c r="G76" s="83">
        <v>297</v>
      </c>
      <c r="H76" s="83">
        <v>888</v>
      </c>
      <c r="I76" s="7">
        <v>4513</v>
      </c>
      <c r="K76" s="164"/>
      <c r="L76" s="95" t="s">
        <v>33</v>
      </c>
      <c r="M76" s="110">
        <f t="shared" ref="M76:M89" si="10">C76/$I76*100</f>
        <v>73.720363394637715</v>
      </c>
      <c r="N76" s="110">
        <f t="shared" si="9"/>
        <v>65.477509417239091</v>
      </c>
      <c r="O76" s="110">
        <f t="shared" si="9"/>
        <v>6.4701972080655885</v>
      </c>
      <c r="P76" s="110">
        <f t="shared" si="9"/>
        <v>1.7726567693330377</v>
      </c>
      <c r="Q76" s="110">
        <f t="shared" si="9"/>
        <v>6.5809882561489035</v>
      </c>
      <c r="R76" s="110">
        <f t="shared" si="9"/>
        <v>19.676490139596719</v>
      </c>
    </row>
    <row r="77" spans="1:18" s="64" customFormat="1" x14ac:dyDescent="0.2">
      <c r="A77" s="164"/>
      <c r="B77" s="136" t="s">
        <v>19</v>
      </c>
      <c r="C77" s="7">
        <v>2500</v>
      </c>
      <c r="D77" s="7">
        <v>2283</v>
      </c>
      <c r="E77" s="7">
        <v>176</v>
      </c>
      <c r="F77" s="7">
        <v>41</v>
      </c>
      <c r="G77" s="7">
        <v>287</v>
      </c>
      <c r="H77" s="7">
        <v>832</v>
      </c>
      <c r="I77" s="7">
        <v>3620</v>
      </c>
      <c r="K77" s="164"/>
      <c r="L77" s="136" t="s">
        <v>19</v>
      </c>
      <c r="M77" s="110">
        <f t="shared" si="10"/>
        <v>69.060773480662988</v>
      </c>
      <c r="N77" s="110">
        <f t="shared" si="9"/>
        <v>63.066298342541437</v>
      </c>
      <c r="O77" s="110">
        <f t="shared" si="9"/>
        <v>4.8618784530386741</v>
      </c>
      <c r="P77" s="110">
        <f t="shared" si="9"/>
        <v>1.1325966850828728</v>
      </c>
      <c r="Q77" s="110">
        <f t="shared" si="9"/>
        <v>7.9281767955801108</v>
      </c>
      <c r="R77" s="110">
        <f t="shared" si="9"/>
        <v>22.983425414364643</v>
      </c>
    </row>
    <row r="78" spans="1:18" s="64" customFormat="1" x14ac:dyDescent="0.2">
      <c r="A78" s="164" t="s">
        <v>49</v>
      </c>
      <c r="B78" s="136"/>
      <c r="C78" s="7"/>
      <c r="D78" s="7"/>
      <c r="E78" s="7"/>
      <c r="F78" s="7"/>
      <c r="G78" s="7"/>
      <c r="H78" s="7"/>
      <c r="I78" s="7"/>
      <c r="K78" s="164" t="s">
        <v>49</v>
      </c>
      <c r="L78" s="136"/>
      <c r="M78" s="110"/>
      <c r="N78" s="110"/>
      <c r="O78" s="110"/>
      <c r="P78" s="110"/>
      <c r="Q78" s="110"/>
      <c r="R78" s="110"/>
    </row>
    <row r="79" spans="1:18" s="64" customFormat="1" x14ac:dyDescent="0.2">
      <c r="A79" s="164"/>
      <c r="B79" s="118" t="s">
        <v>18</v>
      </c>
      <c r="C79" s="7">
        <v>41571</v>
      </c>
      <c r="D79" s="7">
        <v>32163</v>
      </c>
      <c r="E79" s="7">
        <v>6064</v>
      </c>
      <c r="F79" s="7">
        <v>3344</v>
      </c>
      <c r="G79" s="7">
        <v>15203</v>
      </c>
      <c r="H79" s="7">
        <v>28854</v>
      </c>
      <c r="I79" s="7">
        <v>85627</v>
      </c>
      <c r="K79" s="164"/>
      <c r="L79" s="118" t="s">
        <v>18</v>
      </c>
      <c r="M79" s="110">
        <f t="shared" si="10"/>
        <v>48.548939002884609</v>
      </c>
      <c r="N79" s="110">
        <f t="shared" si="9"/>
        <v>37.561750382472816</v>
      </c>
      <c r="O79" s="110">
        <f t="shared" si="9"/>
        <v>7.0818783794831068</v>
      </c>
      <c r="P79" s="110">
        <f t="shared" si="9"/>
        <v>3.9053102409286793</v>
      </c>
      <c r="Q79" s="110">
        <f t="shared" si="9"/>
        <v>17.754913753839325</v>
      </c>
      <c r="R79" s="110">
        <f t="shared" si="9"/>
        <v>33.697315099209362</v>
      </c>
    </row>
    <row r="80" spans="1:18" s="64" customFormat="1" x14ac:dyDescent="0.2">
      <c r="A80" s="164"/>
      <c r="B80" s="95" t="s">
        <v>33</v>
      </c>
      <c r="C80" s="83">
        <v>1731</v>
      </c>
      <c r="D80" s="83">
        <v>1230</v>
      </c>
      <c r="E80" s="83">
        <v>276</v>
      </c>
      <c r="F80" s="83">
        <v>225</v>
      </c>
      <c r="G80" s="83">
        <v>1110</v>
      </c>
      <c r="H80" s="83">
        <v>3510</v>
      </c>
      <c r="I80" s="7">
        <v>6352</v>
      </c>
      <c r="K80" s="164"/>
      <c r="L80" s="95" t="s">
        <v>33</v>
      </c>
      <c r="M80" s="110">
        <f t="shared" si="10"/>
        <v>27.251259445843829</v>
      </c>
      <c r="N80" s="110">
        <f t="shared" si="9"/>
        <v>19.363979848866499</v>
      </c>
      <c r="O80" s="110">
        <f t="shared" si="9"/>
        <v>4.3450881612090679</v>
      </c>
      <c r="P80" s="110">
        <f t="shared" si="9"/>
        <v>3.5421914357682618</v>
      </c>
      <c r="Q80" s="110">
        <f t="shared" si="9"/>
        <v>17.474811083123427</v>
      </c>
      <c r="R80" s="110">
        <f t="shared" si="9"/>
        <v>55.258186397984886</v>
      </c>
    </row>
    <row r="81" spans="1:18" s="64" customFormat="1" x14ac:dyDescent="0.2">
      <c r="A81" s="164"/>
      <c r="B81" s="136" t="s">
        <v>19</v>
      </c>
      <c r="C81" s="7">
        <v>1969</v>
      </c>
      <c r="D81" s="7">
        <v>1525</v>
      </c>
      <c r="E81" s="7">
        <v>273</v>
      </c>
      <c r="F81" s="7">
        <v>171</v>
      </c>
      <c r="G81" s="7">
        <v>937</v>
      </c>
      <c r="H81" s="7">
        <v>3497</v>
      </c>
      <c r="I81" s="7">
        <v>6403</v>
      </c>
      <c r="K81" s="164"/>
      <c r="L81" s="136" t="s">
        <v>19</v>
      </c>
      <c r="M81" s="110">
        <f t="shared" si="10"/>
        <v>30.751210370138999</v>
      </c>
      <c r="N81" s="110">
        <f t="shared" si="9"/>
        <v>23.816960799625175</v>
      </c>
      <c r="O81" s="110">
        <f t="shared" si="9"/>
        <v>4.2636264251132285</v>
      </c>
      <c r="P81" s="110">
        <f t="shared" si="9"/>
        <v>2.6706231454005933</v>
      </c>
      <c r="Q81" s="110">
        <f t="shared" si="9"/>
        <v>14.633765422458222</v>
      </c>
      <c r="R81" s="110">
        <f t="shared" si="9"/>
        <v>54.615024207402783</v>
      </c>
    </row>
    <row r="82" spans="1:18" s="64" customFormat="1" x14ac:dyDescent="0.2">
      <c r="A82" s="164" t="s">
        <v>45</v>
      </c>
      <c r="B82" s="136"/>
      <c r="C82" s="7"/>
      <c r="D82" s="7"/>
      <c r="E82" s="7"/>
      <c r="F82" s="7"/>
      <c r="G82" s="7"/>
      <c r="H82" s="7"/>
      <c r="I82" s="7"/>
      <c r="K82" s="164" t="s">
        <v>45</v>
      </c>
      <c r="L82" s="136"/>
      <c r="M82" s="110"/>
      <c r="N82" s="110"/>
      <c r="O82" s="110"/>
      <c r="P82" s="110"/>
      <c r="Q82" s="110"/>
      <c r="R82" s="110"/>
    </row>
    <row r="83" spans="1:18" s="64" customFormat="1" x14ac:dyDescent="0.2">
      <c r="A83" s="164"/>
      <c r="B83" s="118" t="s">
        <v>18</v>
      </c>
      <c r="C83" s="7">
        <v>51131</v>
      </c>
      <c r="D83" s="7">
        <v>42139</v>
      </c>
      <c r="E83" s="7">
        <v>5755</v>
      </c>
      <c r="F83" s="7">
        <v>3237</v>
      </c>
      <c r="G83" s="7">
        <v>14633</v>
      </c>
      <c r="H83" s="7">
        <v>21267</v>
      </c>
      <c r="I83" s="7">
        <v>87030</v>
      </c>
      <c r="K83" s="164"/>
      <c r="L83" s="118" t="s">
        <v>18</v>
      </c>
      <c r="M83" s="110">
        <f t="shared" si="10"/>
        <v>58.751005400436625</v>
      </c>
      <c r="N83" s="110">
        <f t="shared" si="9"/>
        <v>48.418935999080773</v>
      </c>
      <c r="O83" s="110">
        <f t="shared" si="9"/>
        <v>6.6126623003561997</v>
      </c>
      <c r="P83" s="110">
        <f t="shared" si="9"/>
        <v>3.7194071009996552</v>
      </c>
      <c r="Q83" s="110">
        <f t="shared" si="9"/>
        <v>16.81374238768241</v>
      </c>
      <c r="R83" s="110">
        <f t="shared" si="9"/>
        <v>24.436401240951398</v>
      </c>
    </row>
    <row r="84" spans="1:18" s="64" customFormat="1" x14ac:dyDescent="0.2">
      <c r="A84" s="164"/>
      <c r="B84" s="95" t="s">
        <v>33</v>
      </c>
      <c r="C84" s="83">
        <v>2283</v>
      </c>
      <c r="D84" s="83">
        <v>1857</v>
      </c>
      <c r="E84" s="7">
        <v>230</v>
      </c>
      <c r="F84" s="7">
        <v>196</v>
      </c>
      <c r="G84" s="83">
        <v>983</v>
      </c>
      <c r="H84" s="83">
        <v>3019</v>
      </c>
      <c r="I84" s="7">
        <v>6286</v>
      </c>
      <c r="K84" s="164"/>
      <c r="L84" s="95" t="s">
        <v>33</v>
      </c>
      <c r="M84" s="110">
        <f t="shared" si="10"/>
        <v>36.318803690741333</v>
      </c>
      <c r="N84" s="110">
        <f t="shared" si="9"/>
        <v>29.541839007317851</v>
      </c>
      <c r="O84" s="110">
        <f t="shared" si="9"/>
        <v>3.6589245943366211</v>
      </c>
      <c r="P84" s="110">
        <f t="shared" si="9"/>
        <v>3.1180400890868598</v>
      </c>
      <c r="Q84" s="110">
        <f t="shared" si="9"/>
        <v>15.637925548838687</v>
      </c>
      <c r="R84" s="110">
        <f t="shared" si="9"/>
        <v>48.027362392618514</v>
      </c>
    </row>
    <row r="85" spans="1:18" s="64" customFormat="1" x14ac:dyDescent="0.2">
      <c r="A85" s="164"/>
      <c r="B85" s="136" t="s">
        <v>19</v>
      </c>
      <c r="C85" s="7">
        <v>1733</v>
      </c>
      <c r="D85" s="7">
        <v>1418</v>
      </c>
      <c r="E85" s="7">
        <v>194</v>
      </c>
      <c r="F85" s="7">
        <v>121</v>
      </c>
      <c r="G85" s="7">
        <v>612</v>
      </c>
      <c r="H85" s="7">
        <v>3333</v>
      </c>
      <c r="I85" s="7">
        <v>5678</v>
      </c>
      <c r="K85" s="164"/>
      <c r="L85" s="136" t="s">
        <v>19</v>
      </c>
      <c r="M85" s="110">
        <f t="shared" si="10"/>
        <v>30.521310320535399</v>
      </c>
      <c r="N85" s="110">
        <f t="shared" si="9"/>
        <v>24.973582247270166</v>
      </c>
      <c r="O85" s="110">
        <f t="shared" si="9"/>
        <v>3.4166960197252552</v>
      </c>
      <c r="P85" s="110">
        <f t="shared" si="9"/>
        <v>2.1310320535399789</v>
      </c>
      <c r="Q85" s="110">
        <f t="shared" si="9"/>
        <v>10.778443113772456</v>
      </c>
      <c r="R85" s="110">
        <f t="shared" si="9"/>
        <v>58.700246565692147</v>
      </c>
    </row>
    <row r="86" spans="1:18" s="64" customFormat="1" x14ac:dyDescent="0.2">
      <c r="A86" s="164" t="s">
        <v>50</v>
      </c>
      <c r="B86" s="136"/>
      <c r="C86" s="7"/>
      <c r="D86" s="7"/>
      <c r="E86" s="7"/>
      <c r="F86" s="7"/>
      <c r="G86" s="7"/>
      <c r="H86" s="7"/>
      <c r="I86" s="7"/>
      <c r="K86" s="164" t="s">
        <v>50</v>
      </c>
      <c r="L86" s="136"/>
      <c r="M86" s="110"/>
      <c r="N86" s="110"/>
      <c r="O86" s="110"/>
      <c r="P86" s="110"/>
      <c r="Q86" s="110"/>
      <c r="R86" s="110"/>
    </row>
    <row r="87" spans="1:18" s="64" customFormat="1" x14ac:dyDescent="0.2">
      <c r="A87" s="164"/>
      <c r="B87" s="118" t="s">
        <v>18</v>
      </c>
      <c r="C87" s="7">
        <v>355979</v>
      </c>
      <c r="D87" s="7">
        <v>290164</v>
      </c>
      <c r="E87" s="7">
        <v>46607</v>
      </c>
      <c r="F87" s="7">
        <v>19208</v>
      </c>
      <c r="G87" s="7">
        <v>46830</v>
      </c>
      <c r="H87" s="7">
        <v>82125</v>
      </c>
      <c r="I87" s="7">
        <v>484934</v>
      </c>
      <c r="K87" s="164"/>
      <c r="L87" s="118" t="s">
        <v>18</v>
      </c>
      <c r="M87" s="110">
        <f t="shared" si="10"/>
        <v>73.407721463126947</v>
      </c>
      <c r="N87" s="110">
        <f t="shared" si="9"/>
        <v>59.835771465807717</v>
      </c>
      <c r="O87" s="110">
        <f t="shared" si="9"/>
        <v>9.6109986101201397</v>
      </c>
      <c r="P87" s="110">
        <f t="shared" si="9"/>
        <v>3.9609513871990827</v>
      </c>
      <c r="Q87" s="110">
        <f t="shared" si="9"/>
        <v>9.6569842494030116</v>
      </c>
      <c r="R87" s="110">
        <f t="shared" si="9"/>
        <v>16.93529428747005</v>
      </c>
    </row>
    <row r="88" spans="1:18" s="64" customFormat="1" x14ac:dyDescent="0.2">
      <c r="A88" s="164"/>
      <c r="B88" s="95" t="s">
        <v>33</v>
      </c>
      <c r="C88" s="83">
        <v>7215</v>
      </c>
      <c r="D88" s="83">
        <v>5503</v>
      </c>
      <c r="E88" s="83">
        <v>1047</v>
      </c>
      <c r="F88" s="83">
        <v>664</v>
      </c>
      <c r="G88" s="83">
        <v>2554</v>
      </c>
      <c r="H88" s="83">
        <v>7722</v>
      </c>
      <c r="I88" s="7">
        <v>17491</v>
      </c>
      <c r="K88" s="164"/>
      <c r="L88" s="95" t="s">
        <v>33</v>
      </c>
      <c r="M88" s="110">
        <f t="shared" si="10"/>
        <v>41.249785604024922</v>
      </c>
      <c r="N88" s="110">
        <f t="shared" si="9"/>
        <v>31.461894688697043</v>
      </c>
      <c r="O88" s="110">
        <f t="shared" si="9"/>
        <v>5.9859356240352177</v>
      </c>
      <c r="P88" s="110">
        <f t="shared" si="9"/>
        <v>3.7962380652907211</v>
      </c>
      <c r="Q88" s="110">
        <f t="shared" si="9"/>
        <v>14.60179520896461</v>
      </c>
      <c r="R88" s="110">
        <f t="shared" si="9"/>
        <v>44.148419187010461</v>
      </c>
    </row>
    <row r="89" spans="1:18" s="64" customFormat="1" x14ac:dyDescent="0.2">
      <c r="A89" s="164"/>
      <c r="B89" s="136" t="s">
        <v>19</v>
      </c>
      <c r="C89" s="7">
        <v>8761</v>
      </c>
      <c r="D89" s="7">
        <v>7350</v>
      </c>
      <c r="E89" s="7">
        <v>905</v>
      </c>
      <c r="F89" s="7">
        <v>506</v>
      </c>
      <c r="G89" s="7">
        <v>2191</v>
      </c>
      <c r="H89" s="7">
        <v>10037</v>
      </c>
      <c r="I89" s="7">
        <v>20989</v>
      </c>
      <c r="K89" s="164"/>
      <c r="L89" s="136" t="s">
        <v>19</v>
      </c>
      <c r="M89" s="110">
        <f t="shared" si="10"/>
        <v>41.740911906236597</v>
      </c>
      <c r="N89" s="110">
        <f t="shared" si="9"/>
        <v>35.018342941540809</v>
      </c>
      <c r="O89" s="110">
        <f t="shared" si="9"/>
        <v>4.3117823621897182</v>
      </c>
      <c r="P89" s="110">
        <f t="shared" si="9"/>
        <v>2.4107866025060747</v>
      </c>
      <c r="Q89" s="110">
        <f t="shared" si="9"/>
        <v>10.438801276859307</v>
      </c>
      <c r="R89" s="110">
        <f t="shared" si="9"/>
        <v>47.820286816904094</v>
      </c>
    </row>
    <row r="90" spans="1:18" s="64" customFormat="1" x14ac:dyDescent="0.2">
      <c r="A90" s="81"/>
      <c r="B90" s="81"/>
      <c r="C90" s="41"/>
      <c r="D90" s="41"/>
      <c r="E90" s="41"/>
      <c r="F90" s="41"/>
      <c r="G90" s="41"/>
      <c r="H90" s="41"/>
      <c r="I90" s="41"/>
      <c r="K90" s="81"/>
      <c r="L90" s="81"/>
      <c r="M90" s="40"/>
      <c r="N90" s="40"/>
      <c r="O90" s="40"/>
      <c r="P90" s="40"/>
      <c r="Q90" s="40"/>
      <c r="R90" s="40"/>
    </row>
    <row r="91" spans="1:18" s="64" customFormat="1" x14ac:dyDescent="0.2">
      <c r="A91" s="81"/>
      <c r="B91" s="81"/>
      <c r="C91" s="41"/>
      <c r="D91" s="41"/>
      <c r="E91" s="41"/>
      <c r="F91" s="41"/>
      <c r="G91" s="41"/>
      <c r="H91" s="41"/>
      <c r="I91" s="41"/>
      <c r="K91" s="81"/>
      <c r="L91" s="81"/>
      <c r="M91" s="40"/>
      <c r="N91" s="40"/>
      <c r="O91" s="40"/>
      <c r="P91" s="40"/>
      <c r="Q91" s="40"/>
      <c r="R91" s="40"/>
    </row>
    <row r="92" spans="1:18" ht="12.75" customHeight="1" x14ac:dyDescent="0.2">
      <c r="A92" s="184" t="s">
        <v>92</v>
      </c>
      <c r="B92" s="184"/>
      <c r="C92" s="184"/>
      <c r="D92" s="184"/>
      <c r="E92" s="184"/>
      <c r="F92" s="184"/>
      <c r="G92" s="184"/>
      <c r="H92" s="184"/>
      <c r="I92" s="184"/>
      <c r="J92" s="75"/>
      <c r="K92" s="184" t="s">
        <v>92</v>
      </c>
      <c r="L92" s="184"/>
      <c r="M92" s="184"/>
      <c r="N92" s="184"/>
      <c r="O92" s="184"/>
      <c r="P92" s="184"/>
      <c r="Q92" s="184"/>
      <c r="R92" s="184"/>
    </row>
    <row r="93" spans="1:18" s="64" customFormat="1" ht="23.25" customHeight="1" x14ac:dyDescent="0.2">
      <c r="A93" s="195" t="s">
        <v>43</v>
      </c>
      <c r="B93" s="175" t="s">
        <v>28</v>
      </c>
      <c r="C93" s="196" t="s">
        <v>176</v>
      </c>
      <c r="D93" s="196" t="s">
        <v>1</v>
      </c>
      <c r="E93" s="197" t="s">
        <v>2</v>
      </c>
      <c r="F93" s="198"/>
      <c r="G93" s="196" t="s">
        <v>3</v>
      </c>
      <c r="H93" s="196" t="s">
        <v>4</v>
      </c>
      <c r="I93" s="196" t="s">
        <v>40</v>
      </c>
      <c r="J93" s="106"/>
      <c r="K93" s="165" t="s">
        <v>43</v>
      </c>
      <c r="L93" s="175" t="s">
        <v>10</v>
      </c>
      <c r="M93" s="170" t="s">
        <v>0</v>
      </c>
      <c r="N93" s="170" t="s">
        <v>1</v>
      </c>
      <c r="O93" s="187" t="s">
        <v>2</v>
      </c>
      <c r="P93" s="188"/>
      <c r="Q93" s="170" t="s">
        <v>3</v>
      </c>
      <c r="R93" s="170" t="s">
        <v>4</v>
      </c>
    </row>
    <row r="94" spans="1:18" s="64" customFormat="1" x14ac:dyDescent="0.2">
      <c r="A94" s="166"/>
      <c r="B94" s="176"/>
      <c r="C94" s="171"/>
      <c r="D94" s="171"/>
      <c r="E94" s="137" t="s">
        <v>6</v>
      </c>
      <c r="F94" s="137" t="s">
        <v>5</v>
      </c>
      <c r="G94" s="171"/>
      <c r="H94" s="171"/>
      <c r="I94" s="171"/>
      <c r="K94" s="166"/>
      <c r="L94" s="176"/>
      <c r="M94" s="171"/>
      <c r="N94" s="171"/>
      <c r="O94" s="137" t="s">
        <v>6</v>
      </c>
      <c r="P94" s="137" t="s">
        <v>5</v>
      </c>
      <c r="Q94" s="171"/>
      <c r="R94" s="171"/>
    </row>
    <row r="95" spans="1:18" s="64" customFormat="1" x14ac:dyDescent="0.2">
      <c r="A95" s="164" t="s">
        <v>44</v>
      </c>
      <c r="B95" s="103"/>
      <c r="C95" s="141"/>
      <c r="D95" s="141"/>
      <c r="E95" s="141"/>
      <c r="F95" s="141"/>
      <c r="G95" s="141"/>
      <c r="H95" s="141"/>
      <c r="I95" s="7"/>
      <c r="K95" s="164" t="s">
        <v>44</v>
      </c>
      <c r="L95" s="65"/>
      <c r="M95" s="141"/>
      <c r="N95" s="141"/>
      <c r="O95" s="141"/>
      <c r="P95" s="141"/>
      <c r="Q95" s="141"/>
      <c r="R95" s="141"/>
    </row>
    <row r="96" spans="1:18" s="64" customFormat="1" x14ac:dyDescent="0.2">
      <c r="A96" s="164"/>
      <c r="B96" s="139" t="s">
        <v>18</v>
      </c>
      <c r="C96" s="7">
        <v>11083</v>
      </c>
      <c r="D96" s="7">
        <v>9632</v>
      </c>
      <c r="E96" s="7">
        <v>1066</v>
      </c>
      <c r="F96" s="7">
        <v>385</v>
      </c>
      <c r="G96" s="7">
        <v>2272</v>
      </c>
      <c r="H96" s="7">
        <v>1850</v>
      </c>
      <c r="I96" s="7">
        <v>15205</v>
      </c>
      <c r="K96" s="164"/>
      <c r="L96" s="139" t="s">
        <v>18</v>
      </c>
      <c r="M96" s="110">
        <f t="shared" ref="M96:R98" si="11">C96/$I96*100</f>
        <v>72.89049654718842</v>
      </c>
      <c r="N96" s="110">
        <f t="shared" si="11"/>
        <v>63.3475830318974</v>
      </c>
      <c r="O96" s="110">
        <f t="shared" si="11"/>
        <v>7.0108516935218672</v>
      </c>
      <c r="P96" s="110">
        <f t="shared" si="11"/>
        <v>2.5320618217691546</v>
      </c>
      <c r="Q96" s="110">
        <f t="shared" si="11"/>
        <v>14.942453140414338</v>
      </c>
      <c r="R96" s="110">
        <f t="shared" si="11"/>
        <v>12.167050312397237</v>
      </c>
    </row>
    <row r="97" spans="1:18" s="64" customFormat="1" x14ac:dyDescent="0.2">
      <c r="A97" s="164"/>
      <c r="B97" s="65" t="s">
        <v>33</v>
      </c>
      <c r="C97" s="7">
        <v>1433</v>
      </c>
      <c r="D97" s="7">
        <v>1272</v>
      </c>
      <c r="E97" s="7">
        <v>126</v>
      </c>
      <c r="F97" s="7">
        <v>35</v>
      </c>
      <c r="G97" s="7">
        <v>163</v>
      </c>
      <c r="H97" s="7">
        <v>402</v>
      </c>
      <c r="I97" s="7">
        <v>1998</v>
      </c>
      <c r="K97" s="164"/>
      <c r="L97" s="65" t="s">
        <v>33</v>
      </c>
      <c r="M97" s="110">
        <f t="shared" si="11"/>
        <v>71.721721721721721</v>
      </c>
      <c r="N97" s="110">
        <f t="shared" si="11"/>
        <v>63.663663663663662</v>
      </c>
      <c r="O97" s="110">
        <f t="shared" si="11"/>
        <v>6.3063063063063058</v>
      </c>
      <c r="P97" s="110">
        <f t="shared" si="11"/>
        <v>1.7517517517517518</v>
      </c>
      <c r="Q97" s="110">
        <f t="shared" si="11"/>
        <v>8.158158158158157</v>
      </c>
      <c r="R97" s="110">
        <f t="shared" si="11"/>
        <v>20.12012012012012</v>
      </c>
    </row>
    <row r="98" spans="1:18" s="64" customFormat="1" x14ac:dyDescent="0.2">
      <c r="A98" s="164"/>
      <c r="B98" s="65" t="s">
        <v>19</v>
      </c>
      <c r="C98" s="7">
        <v>1162</v>
      </c>
      <c r="D98" s="7">
        <v>1068</v>
      </c>
      <c r="E98" s="7">
        <v>77</v>
      </c>
      <c r="F98" s="7">
        <v>17</v>
      </c>
      <c r="G98" s="7">
        <v>122</v>
      </c>
      <c r="H98" s="7">
        <v>334</v>
      </c>
      <c r="I98" s="7">
        <v>1618</v>
      </c>
      <c r="K98" s="164"/>
      <c r="L98" s="65" t="s">
        <v>19</v>
      </c>
      <c r="M98" s="110">
        <f t="shared" si="11"/>
        <v>71.817058096415337</v>
      </c>
      <c r="N98" s="110">
        <f t="shared" si="11"/>
        <v>66.007416563658836</v>
      </c>
      <c r="O98" s="110">
        <f t="shared" si="11"/>
        <v>4.7589616810877624</v>
      </c>
      <c r="P98" s="110">
        <f t="shared" si="11"/>
        <v>1.0506798516687268</v>
      </c>
      <c r="Q98" s="110">
        <f t="shared" si="11"/>
        <v>7.5401730531520395</v>
      </c>
      <c r="R98" s="110">
        <f t="shared" si="11"/>
        <v>20.642768850432631</v>
      </c>
    </row>
    <row r="99" spans="1:18" s="64" customFormat="1" x14ac:dyDescent="0.2">
      <c r="A99" s="164" t="s">
        <v>49</v>
      </c>
      <c r="B99" s="103"/>
      <c r="C99" s="7"/>
      <c r="D99" s="7"/>
      <c r="E99" s="7"/>
      <c r="F99" s="7"/>
      <c r="G99" s="7"/>
      <c r="H99" s="7"/>
      <c r="I99" s="7"/>
      <c r="K99" s="164" t="s">
        <v>49</v>
      </c>
      <c r="L99" s="65"/>
      <c r="M99" s="110"/>
      <c r="N99" s="110"/>
      <c r="O99" s="110"/>
      <c r="P99" s="110"/>
      <c r="Q99" s="110"/>
      <c r="R99" s="110"/>
    </row>
    <row r="100" spans="1:18" s="64" customFormat="1" x14ac:dyDescent="0.2">
      <c r="A100" s="164"/>
      <c r="B100" s="139" t="s">
        <v>18</v>
      </c>
      <c r="C100" s="7">
        <v>13172</v>
      </c>
      <c r="D100" s="7">
        <v>10123</v>
      </c>
      <c r="E100" s="7">
        <v>1981</v>
      </c>
      <c r="F100" s="7">
        <v>1068</v>
      </c>
      <c r="G100" s="7">
        <v>5712</v>
      </c>
      <c r="H100" s="7">
        <v>12702</v>
      </c>
      <c r="I100" s="7">
        <v>31586</v>
      </c>
      <c r="K100" s="164"/>
      <c r="L100" s="139" t="s">
        <v>18</v>
      </c>
      <c r="M100" s="110">
        <f t="shared" ref="M100:R102" si="12">C100/$I100*100</f>
        <v>41.702019882226303</v>
      </c>
      <c r="N100" s="110">
        <f t="shared" si="12"/>
        <v>32.049009054644465</v>
      </c>
      <c r="O100" s="110">
        <f t="shared" si="12"/>
        <v>6.271765972266194</v>
      </c>
      <c r="P100" s="110">
        <f t="shared" si="12"/>
        <v>3.381244855315646</v>
      </c>
      <c r="Q100" s="110">
        <f t="shared" si="12"/>
        <v>18.083961248654468</v>
      </c>
      <c r="R100" s="110">
        <f t="shared" si="12"/>
        <v>40.214018869119229</v>
      </c>
    </row>
    <row r="101" spans="1:18" s="64" customFormat="1" x14ac:dyDescent="0.2">
      <c r="A101" s="164"/>
      <c r="B101" s="65" t="s">
        <v>33</v>
      </c>
      <c r="C101" s="7">
        <v>766</v>
      </c>
      <c r="D101" s="7">
        <v>545</v>
      </c>
      <c r="E101" s="7">
        <v>124</v>
      </c>
      <c r="F101" s="7">
        <v>97</v>
      </c>
      <c r="G101" s="7">
        <v>494</v>
      </c>
      <c r="H101" s="7">
        <v>1788</v>
      </c>
      <c r="I101" s="7">
        <v>3048</v>
      </c>
      <c r="K101" s="164"/>
      <c r="L101" s="65" t="s">
        <v>33</v>
      </c>
      <c r="M101" s="110">
        <f t="shared" si="12"/>
        <v>25.131233595800524</v>
      </c>
      <c r="N101" s="110">
        <f t="shared" si="12"/>
        <v>17.880577427821525</v>
      </c>
      <c r="O101" s="110">
        <f t="shared" si="12"/>
        <v>4.0682414698162725</v>
      </c>
      <c r="P101" s="110">
        <f t="shared" si="12"/>
        <v>3.1824146981627299</v>
      </c>
      <c r="Q101" s="110">
        <f t="shared" si="12"/>
        <v>16.207349081364832</v>
      </c>
      <c r="R101" s="110">
        <f t="shared" si="12"/>
        <v>58.661417322834644</v>
      </c>
    </row>
    <row r="102" spans="1:18" s="64" customFormat="1" x14ac:dyDescent="0.2">
      <c r="A102" s="164"/>
      <c r="B102" s="65" t="s">
        <v>19</v>
      </c>
      <c r="C102" s="7">
        <v>825</v>
      </c>
      <c r="D102" s="7">
        <v>637</v>
      </c>
      <c r="E102" s="7">
        <v>106</v>
      </c>
      <c r="F102" s="7">
        <v>82</v>
      </c>
      <c r="G102" s="7">
        <v>361</v>
      </c>
      <c r="H102" s="7">
        <v>1459</v>
      </c>
      <c r="I102" s="7">
        <v>2645</v>
      </c>
      <c r="K102" s="164"/>
      <c r="L102" s="65" t="s">
        <v>19</v>
      </c>
      <c r="M102" s="110">
        <f t="shared" si="12"/>
        <v>31.190926275992435</v>
      </c>
      <c r="N102" s="110">
        <f t="shared" si="12"/>
        <v>24.083175803402646</v>
      </c>
      <c r="O102" s="110">
        <f t="shared" si="12"/>
        <v>4.0075614366729679</v>
      </c>
      <c r="P102" s="110">
        <f t="shared" si="12"/>
        <v>3.100189035916824</v>
      </c>
      <c r="Q102" s="110">
        <f t="shared" si="12"/>
        <v>13.648393194706996</v>
      </c>
      <c r="R102" s="110">
        <f t="shared" si="12"/>
        <v>55.160680529300564</v>
      </c>
    </row>
    <row r="103" spans="1:18" s="64" customFormat="1" x14ac:dyDescent="0.2">
      <c r="A103" s="164" t="s">
        <v>45</v>
      </c>
      <c r="B103" s="103"/>
      <c r="C103" s="7"/>
      <c r="D103" s="7"/>
      <c r="E103" s="7"/>
      <c r="F103" s="7"/>
      <c r="G103" s="7"/>
      <c r="H103" s="7"/>
      <c r="I103" s="7"/>
      <c r="K103" s="164" t="s">
        <v>45</v>
      </c>
      <c r="L103" s="103"/>
      <c r="M103" s="110"/>
      <c r="N103" s="110"/>
      <c r="O103" s="110"/>
      <c r="P103" s="110"/>
      <c r="Q103" s="110"/>
      <c r="R103" s="110"/>
    </row>
    <row r="104" spans="1:18" s="64" customFormat="1" x14ac:dyDescent="0.2">
      <c r="A104" s="164"/>
      <c r="B104" s="139" t="s">
        <v>18</v>
      </c>
      <c r="C104" s="7">
        <v>19646</v>
      </c>
      <c r="D104" s="7">
        <v>16258</v>
      </c>
      <c r="E104" s="7">
        <v>2171</v>
      </c>
      <c r="F104" s="7">
        <v>1217</v>
      </c>
      <c r="G104" s="7">
        <v>6733</v>
      </c>
      <c r="H104" s="7">
        <v>10718</v>
      </c>
      <c r="I104" s="7">
        <v>37096</v>
      </c>
      <c r="K104" s="164"/>
      <c r="L104" s="139" t="s">
        <v>18</v>
      </c>
      <c r="M104" s="110">
        <f t="shared" ref="M104:R106" si="13">C104/$I104*100</f>
        <v>52.959887858529221</v>
      </c>
      <c r="N104" s="110">
        <f t="shared" si="13"/>
        <v>43.826827690317018</v>
      </c>
      <c r="O104" s="110">
        <f t="shared" si="13"/>
        <v>5.8523830062540441</v>
      </c>
      <c r="P104" s="110">
        <f t="shared" si="13"/>
        <v>3.2806771619581627</v>
      </c>
      <c r="Q104" s="110">
        <f t="shared" si="13"/>
        <v>18.150204873840845</v>
      </c>
      <c r="R104" s="110">
        <f t="shared" si="13"/>
        <v>28.892602976062108</v>
      </c>
    </row>
    <row r="105" spans="1:18" s="64" customFormat="1" x14ac:dyDescent="0.2">
      <c r="A105" s="164"/>
      <c r="B105" s="65" t="s">
        <v>33</v>
      </c>
      <c r="C105" s="7">
        <v>1048</v>
      </c>
      <c r="D105" s="7">
        <v>846</v>
      </c>
      <c r="E105" s="7">
        <v>101</v>
      </c>
      <c r="F105" s="7">
        <v>102</v>
      </c>
      <c r="G105" s="7">
        <v>455</v>
      </c>
      <c r="H105" s="7">
        <v>1593</v>
      </c>
      <c r="I105" s="7">
        <v>3096</v>
      </c>
      <c r="K105" s="164"/>
      <c r="L105" s="65" t="s">
        <v>33</v>
      </c>
      <c r="M105" s="110">
        <f t="shared" si="13"/>
        <v>33.850129198966414</v>
      </c>
      <c r="N105" s="110">
        <f t="shared" si="13"/>
        <v>27.325581395348834</v>
      </c>
      <c r="O105" s="110">
        <f t="shared" si="13"/>
        <v>3.2622739018087854</v>
      </c>
      <c r="P105" s="110">
        <f t="shared" si="13"/>
        <v>3.2945736434108532</v>
      </c>
      <c r="Q105" s="110">
        <f t="shared" si="13"/>
        <v>14.696382428940568</v>
      </c>
      <c r="R105" s="110">
        <f t="shared" si="13"/>
        <v>51.453488372093027</v>
      </c>
    </row>
    <row r="106" spans="1:18" s="64" customFormat="1" x14ac:dyDescent="0.2">
      <c r="A106" s="164"/>
      <c r="B106" s="65" t="s">
        <v>19</v>
      </c>
      <c r="C106" s="7">
        <v>689</v>
      </c>
      <c r="D106" s="7">
        <v>564</v>
      </c>
      <c r="E106" s="7">
        <v>76</v>
      </c>
      <c r="F106" s="7">
        <v>50</v>
      </c>
      <c r="G106" s="7">
        <v>227</v>
      </c>
      <c r="H106" s="7">
        <v>1206</v>
      </c>
      <c r="I106" s="7">
        <v>2123</v>
      </c>
      <c r="K106" s="164"/>
      <c r="L106" s="65" t="s">
        <v>19</v>
      </c>
      <c r="M106" s="110">
        <f t="shared" si="13"/>
        <v>32.454074422986338</v>
      </c>
      <c r="N106" s="110">
        <f t="shared" si="13"/>
        <v>26.566179934055583</v>
      </c>
      <c r="O106" s="110">
        <f t="shared" si="13"/>
        <v>3.5798398492699008</v>
      </c>
      <c r="P106" s="110">
        <f t="shared" si="13"/>
        <v>2.3551577955723033</v>
      </c>
      <c r="Q106" s="110">
        <f t="shared" si="13"/>
        <v>10.692416391898258</v>
      </c>
      <c r="R106" s="110">
        <f t="shared" si="13"/>
        <v>56.806406029203963</v>
      </c>
    </row>
    <row r="107" spans="1:18" s="64" customFormat="1" x14ac:dyDescent="0.2">
      <c r="A107" s="164" t="s">
        <v>50</v>
      </c>
      <c r="B107" s="103"/>
      <c r="C107" s="7"/>
      <c r="D107" s="7"/>
      <c r="E107" s="7"/>
      <c r="F107" s="7"/>
      <c r="G107" s="7"/>
      <c r="H107" s="7"/>
      <c r="I107" s="7"/>
      <c r="K107" s="164" t="s">
        <v>50</v>
      </c>
      <c r="L107" s="103"/>
      <c r="M107" s="110"/>
      <c r="N107" s="110"/>
      <c r="O107" s="110"/>
      <c r="P107" s="110"/>
      <c r="Q107" s="110"/>
      <c r="R107" s="110"/>
    </row>
    <row r="108" spans="1:18" s="64" customFormat="1" x14ac:dyDescent="0.2">
      <c r="A108" s="164"/>
      <c r="B108" s="139" t="s">
        <v>18</v>
      </c>
      <c r="C108" s="7">
        <v>153238</v>
      </c>
      <c r="D108" s="7">
        <v>126716</v>
      </c>
      <c r="E108" s="7">
        <v>18663</v>
      </c>
      <c r="F108" s="7">
        <v>7859</v>
      </c>
      <c r="G108" s="7">
        <v>25202</v>
      </c>
      <c r="H108" s="7">
        <v>44223</v>
      </c>
      <c r="I108" s="7">
        <v>222663</v>
      </c>
      <c r="K108" s="164"/>
      <c r="L108" s="139" t="s">
        <v>18</v>
      </c>
      <c r="M108" s="110">
        <f t="shared" ref="M108:R110" si="14">C108/$I108*100</f>
        <v>68.820594351104575</v>
      </c>
      <c r="N108" s="110">
        <f t="shared" si="14"/>
        <v>56.909320363059869</v>
      </c>
      <c r="O108" s="110">
        <f t="shared" si="14"/>
        <v>8.3817248487624791</v>
      </c>
      <c r="P108" s="110">
        <f t="shared" si="14"/>
        <v>3.5295491392822336</v>
      </c>
      <c r="Q108" s="110">
        <f t="shared" si="14"/>
        <v>11.318449854713176</v>
      </c>
      <c r="R108" s="110">
        <f t="shared" si="14"/>
        <v>19.860955794182239</v>
      </c>
    </row>
    <row r="109" spans="1:18" s="64" customFormat="1" x14ac:dyDescent="0.2">
      <c r="A109" s="164"/>
      <c r="B109" s="65" t="s">
        <v>33</v>
      </c>
      <c r="C109" s="7">
        <v>3967</v>
      </c>
      <c r="D109" s="7">
        <v>3047</v>
      </c>
      <c r="E109" s="7">
        <v>591</v>
      </c>
      <c r="F109" s="7">
        <v>329</v>
      </c>
      <c r="G109" s="7">
        <v>1467</v>
      </c>
      <c r="H109" s="7">
        <v>4353</v>
      </c>
      <c r="I109" s="7">
        <v>9787</v>
      </c>
      <c r="K109" s="164"/>
      <c r="L109" s="65" t="s">
        <v>33</v>
      </c>
      <c r="M109" s="110">
        <f t="shared" si="14"/>
        <v>40.533360580361702</v>
      </c>
      <c r="N109" s="110">
        <f t="shared" si="14"/>
        <v>31.133135792377644</v>
      </c>
      <c r="O109" s="110">
        <f t="shared" si="14"/>
        <v>6.0386226627158468</v>
      </c>
      <c r="P109" s="110">
        <f t="shared" si="14"/>
        <v>3.3616021252682127</v>
      </c>
      <c r="Q109" s="110">
        <f t="shared" si="14"/>
        <v>14.98927148257893</v>
      </c>
      <c r="R109" s="110">
        <f t="shared" si="14"/>
        <v>44.477367937059363</v>
      </c>
    </row>
    <row r="110" spans="1:18" s="64" customFormat="1" x14ac:dyDescent="0.2">
      <c r="A110" s="164"/>
      <c r="B110" s="65" t="s">
        <v>19</v>
      </c>
      <c r="C110" s="7">
        <v>3571</v>
      </c>
      <c r="D110" s="7">
        <v>2923</v>
      </c>
      <c r="E110" s="7">
        <v>396</v>
      </c>
      <c r="F110" s="7">
        <v>252</v>
      </c>
      <c r="G110" s="7">
        <v>940</v>
      </c>
      <c r="H110" s="7">
        <v>4486</v>
      </c>
      <c r="I110" s="7">
        <v>8997</v>
      </c>
      <c r="K110" s="164"/>
      <c r="L110" s="65" t="s">
        <v>19</v>
      </c>
      <c r="M110" s="110">
        <f t="shared" si="14"/>
        <v>39.69100811381572</v>
      </c>
      <c r="N110" s="110">
        <f t="shared" si="14"/>
        <v>32.488607313548961</v>
      </c>
      <c r="O110" s="110">
        <f t="shared" si="14"/>
        <v>4.4014671557185725</v>
      </c>
      <c r="P110" s="110">
        <f t="shared" si="14"/>
        <v>2.8009336445481829</v>
      </c>
      <c r="Q110" s="110">
        <f t="shared" si="14"/>
        <v>10.447927086806713</v>
      </c>
      <c r="R110" s="110">
        <f t="shared" si="14"/>
        <v>49.861064799377566</v>
      </c>
    </row>
    <row r="111" spans="1:18" x14ac:dyDescent="0.2">
      <c r="A111" s="105"/>
      <c r="B111" s="75"/>
      <c r="C111" s="41"/>
      <c r="D111" s="41"/>
      <c r="E111" s="41"/>
      <c r="F111" s="41"/>
      <c r="G111" s="41"/>
      <c r="H111" s="41"/>
      <c r="K111" s="105"/>
      <c r="L111" s="75"/>
      <c r="M111" s="40"/>
      <c r="N111" s="40"/>
      <c r="O111" s="40"/>
      <c r="P111" s="40"/>
      <c r="Q111" s="40"/>
      <c r="R111" s="98"/>
    </row>
    <row r="112" spans="1:18" x14ac:dyDescent="0.2">
      <c r="A112" s="122"/>
      <c r="B112" s="75"/>
      <c r="C112" s="41"/>
      <c r="D112" s="41"/>
      <c r="E112" s="41"/>
      <c r="F112" s="41"/>
      <c r="G112" s="41"/>
      <c r="H112" s="41"/>
      <c r="K112" s="105"/>
      <c r="L112" s="75"/>
      <c r="M112" s="40"/>
      <c r="N112" s="40"/>
      <c r="O112" s="40"/>
      <c r="P112" s="40"/>
      <c r="Q112" s="40"/>
      <c r="R112" s="98"/>
    </row>
    <row r="113" spans="1:18" ht="12.75" customHeight="1" x14ac:dyDescent="0.2">
      <c r="A113" s="184" t="s">
        <v>93</v>
      </c>
      <c r="B113" s="184"/>
      <c r="C113" s="184"/>
      <c r="D113" s="184"/>
      <c r="E113" s="184"/>
      <c r="F113" s="184"/>
      <c r="G113" s="184"/>
      <c r="H113" s="184"/>
      <c r="I113" s="184"/>
      <c r="J113" s="75"/>
      <c r="K113" s="184" t="s">
        <v>93</v>
      </c>
      <c r="L113" s="184"/>
      <c r="M113" s="184"/>
      <c r="N113" s="184"/>
      <c r="O113" s="184"/>
      <c r="P113" s="184"/>
      <c r="Q113" s="184"/>
      <c r="R113" s="184"/>
    </row>
    <row r="114" spans="1:18" s="64" customFormat="1" ht="23.25" customHeight="1" x14ac:dyDescent="0.2">
      <c r="A114" s="165" t="s">
        <v>43</v>
      </c>
      <c r="B114" s="175" t="s">
        <v>28</v>
      </c>
      <c r="C114" s="170" t="s">
        <v>176</v>
      </c>
      <c r="D114" s="170" t="s">
        <v>1</v>
      </c>
      <c r="E114" s="187" t="s">
        <v>2</v>
      </c>
      <c r="F114" s="188"/>
      <c r="G114" s="170" t="s">
        <v>3</v>
      </c>
      <c r="H114" s="170" t="s">
        <v>4</v>
      </c>
      <c r="I114" s="170" t="s">
        <v>40</v>
      </c>
      <c r="J114" s="106"/>
      <c r="K114" s="165" t="s">
        <v>43</v>
      </c>
      <c r="L114" s="175" t="s">
        <v>10</v>
      </c>
      <c r="M114" s="170" t="s">
        <v>0</v>
      </c>
      <c r="N114" s="170" t="s">
        <v>1</v>
      </c>
      <c r="O114" s="187" t="s">
        <v>2</v>
      </c>
      <c r="P114" s="188"/>
      <c r="Q114" s="170" t="s">
        <v>3</v>
      </c>
      <c r="R114" s="170" t="s">
        <v>4</v>
      </c>
    </row>
    <row r="115" spans="1:18" s="64" customFormat="1" x14ac:dyDescent="0.2">
      <c r="A115" s="166"/>
      <c r="B115" s="176"/>
      <c r="C115" s="171"/>
      <c r="D115" s="171"/>
      <c r="E115" s="137" t="s">
        <v>6</v>
      </c>
      <c r="F115" s="137" t="s">
        <v>5</v>
      </c>
      <c r="G115" s="171"/>
      <c r="H115" s="171"/>
      <c r="I115" s="171"/>
      <c r="J115" s="89"/>
      <c r="K115" s="166"/>
      <c r="L115" s="176"/>
      <c r="M115" s="171"/>
      <c r="N115" s="171"/>
      <c r="O115" s="137" t="s">
        <v>6</v>
      </c>
      <c r="P115" s="137" t="s">
        <v>5</v>
      </c>
      <c r="Q115" s="171"/>
      <c r="R115" s="171"/>
    </row>
    <row r="116" spans="1:18" s="64" customFormat="1" x14ac:dyDescent="0.2">
      <c r="A116" s="164" t="s">
        <v>44</v>
      </c>
      <c r="B116" s="103"/>
      <c r="C116" s="141"/>
      <c r="D116" s="141"/>
      <c r="E116" s="141"/>
      <c r="F116" s="141"/>
      <c r="G116" s="141"/>
      <c r="H116" s="141"/>
      <c r="I116" s="7"/>
      <c r="J116" s="89"/>
      <c r="K116" s="164" t="s">
        <v>44</v>
      </c>
      <c r="L116" s="65"/>
      <c r="M116" s="141"/>
      <c r="N116" s="141"/>
      <c r="O116" s="141"/>
      <c r="P116" s="141"/>
      <c r="Q116" s="141"/>
      <c r="R116" s="141"/>
    </row>
    <row r="117" spans="1:18" s="64" customFormat="1" x14ac:dyDescent="0.2">
      <c r="A117" s="164"/>
      <c r="B117" s="139" t="s">
        <v>18</v>
      </c>
      <c r="C117" s="7">
        <v>12563</v>
      </c>
      <c r="D117" s="7">
        <v>10994</v>
      </c>
      <c r="E117" s="7">
        <v>1117</v>
      </c>
      <c r="F117" s="7">
        <v>452</v>
      </c>
      <c r="G117" s="7">
        <v>1717</v>
      </c>
      <c r="H117" s="7">
        <v>1204</v>
      </c>
      <c r="I117" s="7">
        <v>15484</v>
      </c>
      <c r="J117" s="89"/>
      <c r="K117" s="164"/>
      <c r="L117" s="139" t="s">
        <v>18</v>
      </c>
      <c r="M117" s="110">
        <f t="shared" ref="M117:R119" si="15">C117/$I117*100</f>
        <v>81.135365538620505</v>
      </c>
      <c r="N117" s="110">
        <f t="shared" si="15"/>
        <v>71.002324980625161</v>
      </c>
      <c r="O117" s="110">
        <f t="shared" si="15"/>
        <v>7.2138982175148536</v>
      </c>
      <c r="P117" s="110">
        <f t="shared" si="15"/>
        <v>2.9191423404804961</v>
      </c>
      <c r="Q117" s="110">
        <f t="shared" si="15"/>
        <v>11.088865926117283</v>
      </c>
      <c r="R117" s="110">
        <f t="shared" si="15"/>
        <v>7.7757685352622063</v>
      </c>
    </row>
    <row r="118" spans="1:18" s="64" customFormat="1" x14ac:dyDescent="0.2">
      <c r="A118" s="164"/>
      <c r="B118" s="65" t="s">
        <v>33</v>
      </c>
      <c r="C118" s="7">
        <v>1586</v>
      </c>
      <c r="D118" s="7">
        <v>1405</v>
      </c>
      <c r="E118" s="7">
        <v>140</v>
      </c>
      <c r="F118" s="7">
        <v>41</v>
      </c>
      <c r="G118" s="7">
        <v>103</v>
      </c>
      <c r="H118" s="7">
        <v>316</v>
      </c>
      <c r="I118" s="7">
        <v>2005</v>
      </c>
      <c r="J118" s="89"/>
      <c r="K118" s="164"/>
      <c r="L118" s="65" t="s">
        <v>33</v>
      </c>
      <c r="M118" s="110">
        <f t="shared" si="15"/>
        <v>79.102244389027433</v>
      </c>
      <c r="N118" s="110">
        <f t="shared" si="15"/>
        <v>70.074812967581039</v>
      </c>
      <c r="O118" s="110">
        <f t="shared" si="15"/>
        <v>6.982543640897755</v>
      </c>
      <c r="P118" s="110">
        <f t="shared" si="15"/>
        <v>2.0448877805486281</v>
      </c>
      <c r="Q118" s="110">
        <f t="shared" si="15"/>
        <v>5.1371571072319204</v>
      </c>
      <c r="R118" s="110">
        <f t="shared" si="15"/>
        <v>15.760598503740647</v>
      </c>
    </row>
    <row r="119" spans="1:18" s="64" customFormat="1" x14ac:dyDescent="0.2">
      <c r="A119" s="164"/>
      <c r="B119" s="65" t="s">
        <v>19</v>
      </c>
      <c r="C119" s="7">
        <v>1023</v>
      </c>
      <c r="D119" s="7">
        <v>916</v>
      </c>
      <c r="E119" s="7">
        <v>85</v>
      </c>
      <c r="F119" s="7">
        <v>22</v>
      </c>
      <c r="G119" s="7">
        <v>138</v>
      </c>
      <c r="H119" s="7">
        <v>363</v>
      </c>
      <c r="I119" s="7">
        <v>1525</v>
      </c>
      <c r="J119" s="89"/>
      <c r="K119" s="164"/>
      <c r="L119" s="65" t="s">
        <v>19</v>
      </c>
      <c r="M119" s="110">
        <f t="shared" si="15"/>
        <v>67.081967213114751</v>
      </c>
      <c r="N119" s="110">
        <f t="shared" si="15"/>
        <v>60.065573770491795</v>
      </c>
      <c r="O119" s="110">
        <f t="shared" si="15"/>
        <v>5.5737704918032787</v>
      </c>
      <c r="P119" s="110">
        <f t="shared" si="15"/>
        <v>1.4426229508196722</v>
      </c>
      <c r="Q119" s="110">
        <f t="shared" si="15"/>
        <v>9.0491803278688518</v>
      </c>
      <c r="R119" s="110">
        <f t="shared" si="15"/>
        <v>23.803278688524589</v>
      </c>
    </row>
    <row r="120" spans="1:18" s="64" customFormat="1" x14ac:dyDescent="0.2">
      <c r="A120" s="164" t="s">
        <v>49</v>
      </c>
      <c r="B120" s="103"/>
      <c r="C120" s="7"/>
      <c r="D120" s="7"/>
      <c r="E120" s="7"/>
      <c r="F120" s="7"/>
      <c r="G120" s="7"/>
      <c r="H120" s="7"/>
      <c r="I120" s="7"/>
      <c r="J120" s="89"/>
      <c r="K120" s="164" t="s">
        <v>49</v>
      </c>
      <c r="L120" s="65"/>
      <c r="M120" s="110"/>
      <c r="N120" s="110"/>
      <c r="O120" s="110"/>
      <c r="P120" s="110"/>
      <c r="Q120" s="110"/>
      <c r="R120" s="110"/>
    </row>
    <row r="121" spans="1:18" s="64" customFormat="1" x14ac:dyDescent="0.2">
      <c r="A121" s="164"/>
      <c r="B121" s="139" t="s">
        <v>18</v>
      </c>
      <c r="C121" s="7">
        <v>25483</v>
      </c>
      <c r="D121" s="7">
        <v>19495</v>
      </c>
      <c r="E121" s="7">
        <v>3807</v>
      </c>
      <c r="F121" s="7">
        <v>2181</v>
      </c>
      <c r="G121" s="7">
        <v>8706</v>
      </c>
      <c r="H121" s="7">
        <v>13364</v>
      </c>
      <c r="I121" s="7">
        <v>47553</v>
      </c>
      <c r="J121" s="89"/>
      <c r="K121" s="164"/>
      <c r="L121" s="139" t="s">
        <v>18</v>
      </c>
      <c r="M121" s="110">
        <f t="shared" ref="M121:R123" si="16">C121/$I121*100</f>
        <v>53.588627426240201</v>
      </c>
      <c r="N121" s="110">
        <f t="shared" si="16"/>
        <v>40.996361954030242</v>
      </c>
      <c r="O121" s="110">
        <f t="shared" si="16"/>
        <v>8.0058040502176517</v>
      </c>
      <c r="P121" s="110">
        <f t="shared" si="16"/>
        <v>4.5864614219923032</v>
      </c>
      <c r="Q121" s="110">
        <f t="shared" si="16"/>
        <v>18.307993186549744</v>
      </c>
      <c r="R121" s="110">
        <f t="shared" si="16"/>
        <v>28.103379387210058</v>
      </c>
    </row>
    <row r="122" spans="1:18" s="64" customFormat="1" x14ac:dyDescent="0.2">
      <c r="A122" s="164"/>
      <c r="B122" s="65" t="s">
        <v>33</v>
      </c>
      <c r="C122" s="7">
        <v>871</v>
      </c>
      <c r="D122" s="7">
        <v>604</v>
      </c>
      <c r="E122" s="7">
        <v>141</v>
      </c>
      <c r="F122" s="7">
        <v>126</v>
      </c>
      <c r="G122" s="7">
        <v>582</v>
      </c>
      <c r="H122" s="7">
        <v>1454</v>
      </c>
      <c r="I122" s="7">
        <v>2907</v>
      </c>
      <c r="J122" s="89"/>
      <c r="K122" s="164"/>
      <c r="L122" s="65" t="s">
        <v>33</v>
      </c>
      <c r="M122" s="110">
        <f t="shared" si="16"/>
        <v>29.962160302717578</v>
      </c>
      <c r="N122" s="110">
        <f t="shared" si="16"/>
        <v>20.777433780529755</v>
      </c>
      <c r="O122" s="110">
        <f t="shared" si="16"/>
        <v>4.8503611971104235</v>
      </c>
      <c r="P122" s="110">
        <f t="shared" si="16"/>
        <v>4.3343653250773997</v>
      </c>
      <c r="Q122" s="110">
        <f t="shared" si="16"/>
        <v>20.020639834881322</v>
      </c>
      <c r="R122" s="110">
        <f t="shared" si="16"/>
        <v>50.0171998624011</v>
      </c>
    </row>
    <row r="123" spans="1:18" s="64" customFormat="1" x14ac:dyDescent="0.2">
      <c r="A123" s="164"/>
      <c r="B123" s="65" t="s">
        <v>19</v>
      </c>
      <c r="C123" s="7">
        <v>1076</v>
      </c>
      <c r="D123" s="7">
        <v>828</v>
      </c>
      <c r="E123" s="7">
        <v>162</v>
      </c>
      <c r="F123" s="7">
        <v>86</v>
      </c>
      <c r="G123" s="7">
        <v>561</v>
      </c>
      <c r="H123" s="7">
        <v>1887</v>
      </c>
      <c r="I123" s="7">
        <v>3524</v>
      </c>
      <c r="J123" s="89"/>
      <c r="K123" s="164"/>
      <c r="L123" s="65" t="s">
        <v>19</v>
      </c>
      <c r="M123" s="110">
        <f t="shared" si="16"/>
        <v>30.533484676503974</v>
      </c>
      <c r="N123" s="110">
        <f t="shared" si="16"/>
        <v>23.496027241770715</v>
      </c>
      <c r="O123" s="110">
        <f t="shared" si="16"/>
        <v>4.5970488081725307</v>
      </c>
      <c r="P123" s="110">
        <f t="shared" si="16"/>
        <v>2.4404086265607265</v>
      </c>
      <c r="Q123" s="110">
        <f t="shared" si="16"/>
        <v>15.919409761634506</v>
      </c>
      <c r="R123" s="110">
        <f t="shared" si="16"/>
        <v>53.547105561861521</v>
      </c>
    </row>
    <row r="124" spans="1:18" s="64" customFormat="1" x14ac:dyDescent="0.2">
      <c r="A124" s="164" t="s">
        <v>45</v>
      </c>
      <c r="B124" s="103"/>
      <c r="C124" s="7"/>
      <c r="D124" s="7"/>
      <c r="E124" s="7"/>
      <c r="F124" s="7"/>
      <c r="G124" s="7"/>
      <c r="H124" s="7"/>
      <c r="I124" s="7"/>
      <c r="J124" s="89"/>
      <c r="K124" s="164" t="s">
        <v>45</v>
      </c>
      <c r="L124" s="103"/>
      <c r="M124" s="110"/>
      <c r="N124" s="110"/>
      <c r="O124" s="110"/>
      <c r="P124" s="110"/>
      <c r="Q124" s="110"/>
      <c r="R124" s="110"/>
    </row>
    <row r="125" spans="1:18" s="64" customFormat="1" x14ac:dyDescent="0.2">
      <c r="A125" s="164"/>
      <c r="B125" s="139" t="s">
        <v>18</v>
      </c>
      <c r="C125" s="7">
        <v>30113</v>
      </c>
      <c r="D125" s="7">
        <v>24646</v>
      </c>
      <c r="E125" s="7">
        <v>3495</v>
      </c>
      <c r="F125" s="7">
        <v>1973</v>
      </c>
      <c r="G125" s="7">
        <v>7605</v>
      </c>
      <c r="H125" s="7">
        <v>9841</v>
      </c>
      <c r="I125" s="7">
        <v>47559</v>
      </c>
      <c r="J125" s="89"/>
      <c r="K125" s="164"/>
      <c r="L125" s="139" t="s">
        <v>18</v>
      </c>
      <c r="M125" s="110">
        <f t="shared" ref="M125:R127" si="17">C125/$I125*100</f>
        <v>63.317142917218618</v>
      </c>
      <c r="N125" s="110">
        <f t="shared" si="17"/>
        <v>51.82194747576694</v>
      </c>
      <c r="O125" s="110">
        <f t="shared" si="17"/>
        <v>7.3487667949284043</v>
      </c>
      <c r="P125" s="110">
        <f t="shared" si="17"/>
        <v>4.1485312979667359</v>
      </c>
      <c r="Q125" s="110">
        <f t="shared" si="17"/>
        <v>15.990664227590992</v>
      </c>
      <c r="R125" s="110">
        <f t="shared" si="17"/>
        <v>20.692192855190395</v>
      </c>
    </row>
    <row r="126" spans="1:18" s="64" customFormat="1" x14ac:dyDescent="0.2">
      <c r="A126" s="164"/>
      <c r="B126" s="65" t="s">
        <v>33</v>
      </c>
      <c r="C126" s="7">
        <v>1196</v>
      </c>
      <c r="D126" s="7">
        <v>981</v>
      </c>
      <c r="E126" s="7">
        <v>125</v>
      </c>
      <c r="F126" s="7">
        <v>90</v>
      </c>
      <c r="G126" s="7">
        <v>517</v>
      </c>
      <c r="H126" s="7">
        <v>1380</v>
      </c>
      <c r="I126" s="7">
        <v>3092</v>
      </c>
      <c r="J126" s="89"/>
      <c r="K126" s="164"/>
      <c r="L126" s="65" t="s">
        <v>33</v>
      </c>
      <c r="M126" s="110">
        <f t="shared" si="17"/>
        <v>38.680465717981889</v>
      </c>
      <c r="N126" s="110">
        <f t="shared" si="17"/>
        <v>31.727037516170764</v>
      </c>
      <c r="O126" s="110">
        <f t="shared" si="17"/>
        <v>4.042690815006468</v>
      </c>
      <c r="P126" s="110">
        <f t="shared" si="17"/>
        <v>2.9107373868046569</v>
      </c>
      <c r="Q126" s="110">
        <f t="shared" si="17"/>
        <v>16.720569210866753</v>
      </c>
      <c r="R126" s="110">
        <f t="shared" si="17"/>
        <v>44.631306597671411</v>
      </c>
    </row>
    <row r="127" spans="1:18" s="64" customFormat="1" x14ac:dyDescent="0.2">
      <c r="A127" s="164"/>
      <c r="B127" s="65" t="s">
        <v>19</v>
      </c>
      <c r="C127" s="7">
        <v>1019</v>
      </c>
      <c r="D127" s="7">
        <v>831</v>
      </c>
      <c r="E127" s="7">
        <v>118</v>
      </c>
      <c r="F127" s="7">
        <v>70</v>
      </c>
      <c r="G127" s="7">
        <v>380</v>
      </c>
      <c r="H127" s="7">
        <v>2083</v>
      </c>
      <c r="I127" s="7">
        <v>3483</v>
      </c>
      <c r="J127" s="89"/>
      <c r="K127" s="164"/>
      <c r="L127" s="65" t="s">
        <v>19</v>
      </c>
      <c r="M127" s="110">
        <f t="shared" si="17"/>
        <v>29.256388171116853</v>
      </c>
      <c r="N127" s="110">
        <f t="shared" si="17"/>
        <v>23.858742463393625</v>
      </c>
      <c r="O127" s="110">
        <f t="shared" si="17"/>
        <v>3.3878840080390464</v>
      </c>
      <c r="P127" s="110">
        <f t="shared" si="17"/>
        <v>2.0097616996841801</v>
      </c>
      <c r="Q127" s="110">
        <f t="shared" si="17"/>
        <v>10.910134941142694</v>
      </c>
      <c r="R127" s="110">
        <f t="shared" si="17"/>
        <v>59.804766006316392</v>
      </c>
    </row>
    <row r="128" spans="1:18" s="64" customFormat="1" x14ac:dyDescent="0.2">
      <c r="A128" s="164" t="s">
        <v>50</v>
      </c>
      <c r="B128" s="103"/>
      <c r="C128" s="7"/>
      <c r="D128" s="7"/>
      <c r="E128" s="7"/>
      <c r="F128" s="7"/>
      <c r="G128" s="7"/>
      <c r="H128" s="7"/>
      <c r="I128" s="7"/>
      <c r="J128" s="89"/>
      <c r="K128" s="164" t="s">
        <v>50</v>
      </c>
      <c r="L128" s="103"/>
      <c r="M128" s="110"/>
      <c r="N128" s="110"/>
      <c r="O128" s="110"/>
      <c r="P128" s="110"/>
      <c r="Q128" s="110"/>
      <c r="R128" s="110"/>
    </row>
    <row r="129" spans="1:18" s="64" customFormat="1" x14ac:dyDescent="0.2">
      <c r="A129" s="164"/>
      <c r="B129" s="139" t="s">
        <v>18</v>
      </c>
      <c r="C129" s="7">
        <v>191109</v>
      </c>
      <c r="D129" s="7">
        <v>153117</v>
      </c>
      <c r="E129" s="7">
        <v>26972</v>
      </c>
      <c r="F129" s="7">
        <v>11020</v>
      </c>
      <c r="G129" s="7">
        <v>20530</v>
      </c>
      <c r="H129" s="7">
        <v>34072</v>
      </c>
      <c r="I129" s="7">
        <v>245711</v>
      </c>
      <c r="J129" s="89"/>
      <c r="K129" s="164"/>
      <c r="L129" s="139" t="s">
        <v>18</v>
      </c>
      <c r="M129" s="110">
        <f t="shared" ref="M129:R131" si="18">C129/$I129*100</f>
        <v>77.777958658749498</v>
      </c>
      <c r="N129" s="110">
        <f t="shared" si="18"/>
        <v>62.315891433431958</v>
      </c>
      <c r="O129" s="110">
        <f t="shared" si="18"/>
        <v>10.977123531303034</v>
      </c>
      <c r="P129" s="110">
        <f t="shared" si="18"/>
        <v>4.4849436940145129</v>
      </c>
      <c r="Q129" s="110">
        <f t="shared" si="18"/>
        <v>8.3553442865805767</v>
      </c>
      <c r="R129" s="110">
        <f t="shared" si="18"/>
        <v>13.866697054669915</v>
      </c>
    </row>
    <row r="130" spans="1:18" s="64" customFormat="1" x14ac:dyDescent="0.2">
      <c r="A130" s="164"/>
      <c r="B130" s="65" t="s">
        <v>33</v>
      </c>
      <c r="C130" s="7">
        <v>3054</v>
      </c>
      <c r="D130" s="7">
        <v>2296</v>
      </c>
      <c r="E130" s="7">
        <v>440</v>
      </c>
      <c r="F130" s="7">
        <v>318</v>
      </c>
      <c r="G130" s="7">
        <v>1041</v>
      </c>
      <c r="H130" s="7">
        <v>3047</v>
      </c>
      <c r="I130" s="7">
        <v>7141</v>
      </c>
      <c r="J130" s="89"/>
      <c r="K130" s="164"/>
      <c r="L130" s="65" t="s">
        <v>33</v>
      </c>
      <c r="M130" s="110">
        <f t="shared" si="18"/>
        <v>42.767119451057276</v>
      </c>
      <c r="N130" s="110">
        <f t="shared" si="18"/>
        <v>32.152359613499506</v>
      </c>
      <c r="O130" s="110">
        <f t="shared" si="18"/>
        <v>6.1616020165242968</v>
      </c>
      <c r="P130" s="110">
        <f t="shared" si="18"/>
        <v>4.4531578210334688</v>
      </c>
      <c r="Q130" s="110">
        <f t="shared" si="18"/>
        <v>14.577790225458621</v>
      </c>
      <c r="R130" s="110">
        <f t="shared" si="18"/>
        <v>42.669093964430758</v>
      </c>
    </row>
    <row r="131" spans="1:18" s="64" customFormat="1" x14ac:dyDescent="0.2">
      <c r="A131" s="164"/>
      <c r="B131" s="65" t="s">
        <v>19</v>
      </c>
      <c r="C131" s="7">
        <v>5043</v>
      </c>
      <c r="D131" s="7">
        <v>4295</v>
      </c>
      <c r="E131" s="7">
        <v>502</v>
      </c>
      <c r="F131" s="7">
        <v>246</v>
      </c>
      <c r="G131" s="7">
        <v>1226</v>
      </c>
      <c r="H131" s="7">
        <v>5286</v>
      </c>
      <c r="I131" s="7">
        <v>11555</v>
      </c>
      <c r="J131" s="89"/>
      <c r="K131" s="164"/>
      <c r="L131" s="65" t="s">
        <v>19</v>
      </c>
      <c r="M131" s="110">
        <f t="shared" si="18"/>
        <v>43.643444396365211</v>
      </c>
      <c r="N131" s="110">
        <f t="shared" si="18"/>
        <v>37.170056252704455</v>
      </c>
      <c r="O131" s="110">
        <f t="shared" si="18"/>
        <v>4.3444396365209865</v>
      </c>
      <c r="P131" s="110">
        <f t="shared" si="18"/>
        <v>2.128948507139766</v>
      </c>
      <c r="Q131" s="110">
        <f t="shared" si="18"/>
        <v>10.61012548680225</v>
      </c>
      <c r="R131" s="110">
        <f t="shared" si="18"/>
        <v>45.746430116832542</v>
      </c>
    </row>
    <row r="132" spans="1:18" s="64" customFormat="1" x14ac:dyDescent="0.2">
      <c r="A132" s="81"/>
      <c r="B132" s="75"/>
      <c r="C132" s="41"/>
      <c r="D132" s="41"/>
      <c r="E132" s="41"/>
      <c r="F132" s="41"/>
      <c r="G132" s="41"/>
      <c r="H132" s="41"/>
      <c r="I132" s="41"/>
      <c r="J132" s="89"/>
      <c r="K132" s="81"/>
      <c r="L132" s="75"/>
      <c r="M132" s="40"/>
      <c r="N132" s="40"/>
      <c r="O132" s="40"/>
      <c r="P132" s="40"/>
      <c r="Q132" s="40"/>
      <c r="R132" s="40"/>
    </row>
    <row r="134" spans="1:18" ht="27" customHeight="1" x14ac:dyDescent="0.2">
      <c r="A134" s="184" t="s">
        <v>94</v>
      </c>
      <c r="B134" s="184"/>
      <c r="C134" s="184"/>
      <c r="D134" s="184"/>
      <c r="E134" s="184"/>
      <c r="F134" s="184"/>
      <c r="G134" s="184"/>
      <c r="H134" s="184"/>
      <c r="I134" s="184"/>
      <c r="K134" s="184" t="s">
        <v>94</v>
      </c>
      <c r="L134" s="184"/>
      <c r="M134" s="184"/>
      <c r="N134" s="184"/>
      <c r="O134" s="184"/>
      <c r="P134" s="184"/>
      <c r="Q134" s="184"/>
      <c r="R134" s="184"/>
    </row>
    <row r="135" spans="1:18" ht="32.25" customHeight="1" x14ac:dyDescent="0.2">
      <c r="A135" s="175" t="s">
        <v>28</v>
      </c>
      <c r="B135" s="175" t="s">
        <v>10</v>
      </c>
      <c r="C135" s="172" t="s">
        <v>176</v>
      </c>
      <c r="D135" s="172" t="s">
        <v>1</v>
      </c>
      <c r="E135" s="172" t="s">
        <v>2</v>
      </c>
      <c r="F135" s="172"/>
      <c r="G135" s="172" t="s">
        <v>3</v>
      </c>
      <c r="H135" s="172" t="s">
        <v>4</v>
      </c>
      <c r="I135" s="170" t="s">
        <v>40</v>
      </c>
      <c r="K135" s="175" t="s">
        <v>28</v>
      </c>
      <c r="L135" s="175" t="s">
        <v>10</v>
      </c>
      <c r="M135" s="172" t="s">
        <v>0</v>
      </c>
      <c r="N135" s="172" t="s">
        <v>1</v>
      </c>
      <c r="O135" s="172" t="s">
        <v>2</v>
      </c>
      <c r="P135" s="172"/>
      <c r="Q135" s="172" t="s">
        <v>3</v>
      </c>
      <c r="R135" s="172" t="s">
        <v>4</v>
      </c>
    </row>
    <row r="136" spans="1:18" x14ac:dyDescent="0.2">
      <c r="A136" s="176"/>
      <c r="B136" s="176"/>
      <c r="C136" s="172"/>
      <c r="D136" s="172"/>
      <c r="E136" s="137" t="s">
        <v>6</v>
      </c>
      <c r="F136" s="137" t="s">
        <v>5</v>
      </c>
      <c r="G136" s="172"/>
      <c r="H136" s="172"/>
      <c r="I136" s="171"/>
      <c r="K136" s="176"/>
      <c r="L136" s="176"/>
      <c r="M136" s="172"/>
      <c r="N136" s="172"/>
      <c r="O136" s="137" t="s">
        <v>6</v>
      </c>
      <c r="P136" s="137" t="s">
        <v>5</v>
      </c>
      <c r="Q136" s="172"/>
      <c r="R136" s="172"/>
    </row>
    <row r="137" spans="1:18" x14ac:dyDescent="0.2">
      <c r="A137" s="173" t="s">
        <v>18</v>
      </c>
      <c r="B137" s="103"/>
      <c r="C137" s="141"/>
      <c r="D137" s="141"/>
      <c r="E137" s="141"/>
      <c r="F137" s="141"/>
      <c r="G137" s="141"/>
      <c r="H137" s="141"/>
      <c r="I137" s="7"/>
      <c r="K137" s="177" t="s">
        <v>18</v>
      </c>
      <c r="L137" s="65"/>
      <c r="M137" s="141"/>
      <c r="N137" s="141"/>
      <c r="O137" s="141"/>
      <c r="P137" s="141"/>
      <c r="Q137" s="141"/>
      <c r="R137" s="141"/>
    </row>
    <row r="138" spans="1:18" x14ac:dyDescent="0.2">
      <c r="A138" s="162"/>
      <c r="B138" s="65" t="s">
        <v>26</v>
      </c>
      <c r="C138" s="7">
        <v>400679</v>
      </c>
      <c r="D138" s="7">
        <v>351655</v>
      </c>
      <c r="E138" s="7">
        <v>38963</v>
      </c>
      <c r="F138" s="7">
        <v>10061</v>
      </c>
      <c r="G138" s="7">
        <v>10354</v>
      </c>
      <c r="H138" s="7">
        <v>52167</v>
      </c>
      <c r="I138" s="7">
        <v>463200</v>
      </c>
      <c r="J138" s="37"/>
      <c r="K138" s="178"/>
      <c r="L138" s="65" t="s">
        <v>26</v>
      </c>
      <c r="M138" s="110">
        <f>C138/$I138*100</f>
        <v>86.502374784110543</v>
      </c>
      <c r="N138" s="110">
        <f t="shared" ref="N138:R144" si="19">D138/$I138*100</f>
        <v>75.918609671848017</v>
      </c>
      <c r="O138" s="110">
        <f t="shared" si="19"/>
        <v>8.4117012089810004</v>
      </c>
      <c r="P138" s="110">
        <f t="shared" si="19"/>
        <v>2.1720639032815199</v>
      </c>
      <c r="Q138" s="110">
        <f t="shared" si="19"/>
        <v>2.235319516407599</v>
      </c>
      <c r="R138" s="121">
        <f t="shared" si="19"/>
        <v>11.262305699481866</v>
      </c>
    </row>
    <row r="139" spans="1:18" x14ac:dyDescent="0.2">
      <c r="A139" s="162"/>
      <c r="B139" s="65" t="s">
        <v>27</v>
      </c>
      <c r="C139" s="7">
        <v>1841</v>
      </c>
      <c r="D139" s="7">
        <v>1414</v>
      </c>
      <c r="E139" s="7">
        <v>186</v>
      </c>
      <c r="F139" s="7">
        <v>241</v>
      </c>
      <c r="G139" s="7">
        <v>1713</v>
      </c>
      <c r="H139" s="7">
        <v>13674</v>
      </c>
      <c r="I139" s="7">
        <v>17227</v>
      </c>
      <c r="J139" s="37"/>
      <c r="K139" s="178"/>
      <c r="L139" s="65" t="s">
        <v>27</v>
      </c>
      <c r="M139" s="110">
        <f t="shared" ref="M139:N144" si="20">C139/$I139*100</f>
        <v>10.686712718407151</v>
      </c>
      <c r="N139" s="110">
        <f t="shared" si="19"/>
        <v>8.2080455099553031</v>
      </c>
      <c r="O139" s="110">
        <f t="shared" si="19"/>
        <v>1.0797004701921402</v>
      </c>
      <c r="P139" s="110">
        <f t="shared" si="19"/>
        <v>1.3989667382597086</v>
      </c>
      <c r="Q139" s="110">
        <f t="shared" si="19"/>
        <v>9.943693039995356</v>
      </c>
      <c r="R139" s="110">
        <f t="shared" si="19"/>
        <v>79.375399082835088</v>
      </c>
    </row>
    <row r="140" spans="1:18" x14ac:dyDescent="0.2">
      <c r="A140" s="163"/>
      <c r="B140" s="65" t="s">
        <v>8</v>
      </c>
      <c r="C140" s="7">
        <v>175194</v>
      </c>
      <c r="D140" s="7">
        <v>120833</v>
      </c>
      <c r="E140" s="7">
        <v>32899</v>
      </c>
      <c r="F140" s="7">
        <v>21462</v>
      </c>
      <c r="G140" s="7">
        <v>85821</v>
      </c>
      <c r="H140" s="7">
        <v>111714</v>
      </c>
      <c r="I140" s="7">
        <v>372728</v>
      </c>
      <c r="J140" s="37"/>
      <c r="K140" s="179"/>
      <c r="L140" s="65" t="s">
        <v>8</v>
      </c>
      <c r="M140" s="110">
        <f t="shared" si="20"/>
        <v>47.003176579167651</v>
      </c>
      <c r="N140" s="110">
        <f>D140/$I140*100</f>
        <v>32.418546500397071</v>
      </c>
      <c r="O140" s="110">
        <f t="shared" si="19"/>
        <v>8.8265437530853603</v>
      </c>
      <c r="P140" s="110">
        <f t="shared" si="19"/>
        <v>5.7580863256852179</v>
      </c>
      <c r="Q140" s="110">
        <f t="shared" si="19"/>
        <v>23.025101414436264</v>
      </c>
      <c r="R140" s="121">
        <f t="shared" si="19"/>
        <v>29.971990298555518</v>
      </c>
    </row>
    <row r="141" spans="1:18" x14ac:dyDescent="0.2">
      <c r="A141" s="173" t="s">
        <v>33</v>
      </c>
      <c r="B141" s="103"/>
      <c r="C141" s="7"/>
      <c r="D141" s="7"/>
      <c r="E141" s="7"/>
      <c r="F141" s="7"/>
      <c r="G141" s="7"/>
      <c r="H141" s="7"/>
      <c r="I141" s="103"/>
      <c r="J141" s="37"/>
      <c r="K141" s="173" t="s">
        <v>33</v>
      </c>
      <c r="L141" s="65"/>
      <c r="M141" s="110"/>
      <c r="N141" s="110"/>
      <c r="O141" s="110"/>
      <c r="P141" s="110"/>
      <c r="Q141" s="110"/>
      <c r="R141" s="121"/>
    </row>
    <row r="142" spans="1:18" x14ac:dyDescent="0.2">
      <c r="A142" s="162"/>
      <c r="B142" s="65" t="s">
        <v>26</v>
      </c>
      <c r="C142" s="7">
        <v>24735</v>
      </c>
      <c r="D142" s="7">
        <v>22557</v>
      </c>
      <c r="E142" s="7">
        <v>1758</v>
      </c>
      <c r="F142" s="7">
        <v>420</v>
      </c>
      <c r="G142" s="7">
        <v>998</v>
      </c>
      <c r="H142" s="7">
        <v>11760</v>
      </c>
      <c r="I142" s="7">
        <v>37494</v>
      </c>
      <c r="J142" s="37"/>
      <c r="K142" s="162"/>
      <c r="L142" s="65" t="s">
        <v>26</v>
      </c>
      <c r="M142" s="110">
        <f t="shared" si="20"/>
        <v>65.970555288846214</v>
      </c>
      <c r="N142" s="110">
        <f t="shared" si="20"/>
        <v>60.161625860137626</v>
      </c>
      <c r="O142" s="110">
        <f t="shared" si="19"/>
        <v>4.6887502000320058</v>
      </c>
      <c r="P142" s="110">
        <f t="shared" si="19"/>
        <v>1.1201792286765881</v>
      </c>
      <c r="Q142" s="110">
        <f t="shared" si="19"/>
        <v>2.6617592148077027</v>
      </c>
      <c r="R142" s="121">
        <f t="shared" si="19"/>
        <v>31.365018402944472</v>
      </c>
    </row>
    <row r="143" spans="1:18" x14ac:dyDescent="0.2">
      <c r="A143" s="162"/>
      <c r="B143" s="65" t="s">
        <v>27</v>
      </c>
      <c r="C143" s="7">
        <v>1311</v>
      </c>
      <c r="D143" s="7">
        <v>1030</v>
      </c>
      <c r="E143" s="7">
        <v>136</v>
      </c>
      <c r="F143" s="7">
        <v>145</v>
      </c>
      <c r="G143" s="7">
        <v>674</v>
      </c>
      <c r="H143" s="7">
        <v>6363</v>
      </c>
      <c r="I143" s="7">
        <v>8348</v>
      </c>
      <c r="J143" s="37"/>
      <c r="K143" s="162"/>
      <c r="L143" s="65" t="s">
        <v>27</v>
      </c>
      <c r="M143" s="110">
        <f t="shared" si="20"/>
        <v>15.704360325826544</v>
      </c>
      <c r="N143" s="110">
        <f t="shared" si="20"/>
        <v>12.338284619070436</v>
      </c>
      <c r="O143" s="110">
        <f t="shared" si="19"/>
        <v>1.6291327264015332</v>
      </c>
      <c r="P143" s="110">
        <f t="shared" si="19"/>
        <v>1.7369429803545759</v>
      </c>
      <c r="Q143" s="110">
        <f t="shared" si="19"/>
        <v>8.0737901293723056</v>
      </c>
      <c r="R143" s="121">
        <f t="shared" si="19"/>
        <v>76.221849544801145</v>
      </c>
    </row>
    <row r="144" spans="1:18" x14ac:dyDescent="0.2">
      <c r="A144" s="163"/>
      <c r="B144" s="65" t="s">
        <v>8</v>
      </c>
      <c r="C144" s="7">
        <v>11017</v>
      </c>
      <c r="D144" s="7">
        <v>8182</v>
      </c>
      <c r="E144" s="7">
        <v>1802</v>
      </c>
      <c r="F144" s="7">
        <v>1033</v>
      </c>
      <c r="G144" s="7">
        <v>5631</v>
      </c>
      <c r="H144" s="7">
        <v>12224</v>
      </c>
      <c r="I144" s="7">
        <v>28872</v>
      </c>
      <c r="J144" s="37"/>
      <c r="K144" s="163"/>
      <c r="L144" s="65" t="s">
        <v>8</v>
      </c>
      <c r="M144" s="110">
        <f t="shared" si="20"/>
        <v>38.158077029648105</v>
      </c>
      <c r="N144" s="110">
        <f t="shared" si="20"/>
        <v>28.338875034635635</v>
      </c>
      <c r="O144" s="110">
        <f t="shared" si="19"/>
        <v>6.2413410917151566</v>
      </c>
      <c r="P144" s="110">
        <f t="shared" si="19"/>
        <v>3.5778609032973119</v>
      </c>
      <c r="Q144" s="110">
        <f t="shared" si="19"/>
        <v>19.503325020781379</v>
      </c>
      <c r="R144" s="121">
        <f t="shared" si="19"/>
        <v>42.33859794957052</v>
      </c>
    </row>
    <row r="145" spans="1:18" x14ac:dyDescent="0.2">
      <c r="A145" s="177" t="s">
        <v>19</v>
      </c>
      <c r="B145" s="103"/>
      <c r="C145" s="7"/>
      <c r="D145" s="7"/>
      <c r="E145" s="7"/>
      <c r="F145" s="7"/>
      <c r="G145" s="7"/>
      <c r="H145" s="7"/>
      <c r="I145" s="103"/>
      <c r="K145" s="177" t="s">
        <v>19</v>
      </c>
      <c r="L145" s="103"/>
      <c r="M145" s="110"/>
      <c r="N145" s="110"/>
      <c r="O145" s="110"/>
      <c r="P145" s="110"/>
      <c r="Q145" s="110"/>
      <c r="R145" s="121"/>
    </row>
    <row r="146" spans="1:18" x14ac:dyDescent="0.2">
      <c r="A146" s="178"/>
      <c r="B146" s="65" t="s">
        <v>26</v>
      </c>
      <c r="C146" s="7">
        <v>19994</v>
      </c>
      <c r="D146" s="7">
        <v>18911</v>
      </c>
      <c r="E146" s="7">
        <v>883</v>
      </c>
      <c r="F146" s="7">
        <v>200</v>
      </c>
      <c r="G146" s="7">
        <v>1015</v>
      </c>
      <c r="H146" s="7">
        <v>6603</v>
      </c>
      <c r="I146" s="7">
        <v>27613</v>
      </c>
      <c r="J146" s="37"/>
      <c r="K146" s="178"/>
      <c r="L146" s="65" t="s">
        <v>26</v>
      </c>
      <c r="M146" s="110">
        <f>C146/$I146*100</f>
        <v>72.407923804005364</v>
      </c>
      <c r="N146" s="110">
        <f t="shared" ref="N146:R148" si="21">D146/$I146*100</f>
        <v>68.48585811031036</v>
      </c>
      <c r="O146" s="110">
        <f t="shared" si="21"/>
        <v>3.1977691666968457</v>
      </c>
      <c r="P146" s="110">
        <f t="shared" si="21"/>
        <v>0.72429652699815306</v>
      </c>
      <c r="Q146" s="110">
        <f t="shared" si="21"/>
        <v>3.6758048745156264</v>
      </c>
      <c r="R146" s="121">
        <f t="shared" si="21"/>
        <v>23.912649838844022</v>
      </c>
    </row>
    <row r="147" spans="1:18" x14ac:dyDescent="0.2">
      <c r="A147" s="178"/>
      <c r="B147" s="65" t="s">
        <v>27</v>
      </c>
      <c r="C147" s="7">
        <v>6387</v>
      </c>
      <c r="D147" s="7">
        <v>5708</v>
      </c>
      <c r="E147" s="7">
        <v>376</v>
      </c>
      <c r="F147" s="7">
        <v>303</v>
      </c>
      <c r="G147" s="7">
        <v>1558</v>
      </c>
      <c r="H147" s="7">
        <v>14458</v>
      </c>
      <c r="I147" s="7">
        <v>22403</v>
      </c>
      <c r="J147" s="37"/>
      <c r="K147" s="178"/>
      <c r="L147" s="65" t="s">
        <v>27</v>
      </c>
      <c r="M147" s="110">
        <f>C147/$I147*100</f>
        <v>28.509574610543233</v>
      </c>
      <c r="N147" s="110">
        <f t="shared" si="21"/>
        <v>25.478730527161542</v>
      </c>
      <c r="O147" s="110">
        <f t="shared" si="21"/>
        <v>1.6783466500022319</v>
      </c>
      <c r="P147" s="110">
        <f t="shared" si="21"/>
        <v>1.3524974333794582</v>
      </c>
      <c r="Q147" s="110">
        <f t="shared" si="21"/>
        <v>6.9544257465518013</v>
      </c>
      <c r="R147" s="121">
        <f t="shared" si="21"/>
        <v>64.535999642904969</v>
      </c>
    </row>
    <row r="148" spans="1:18" x14ac:dyDescent="0.2">
      <c r="A148" s="179"/>
      <c r="B148" s="65" t="s">
        <v>8</v>
      </c>
      <c r="C148" s="7">
        <v>13131</v>
      </c>
      <c r="D148" s="7">
        <v>10516</v>
      </c>
      <c r="E148" s="7">
        <v>1911</v>
      </c>
      <c r="F148" s="7">
        <v>704</v>
      </c>
      <c r="G148" s="7">
        <v>4419</v>
      </c>
      <c r="H148" s="7">
        <v>13287</v>
      </c>
      <c r="I148" s="7">
        <v>30837</v>
      </c>
      <c r="J148" s="37"/>
      <c r="K148" s="179"/>
      <c r="L148" s="65" t="s">
        <v>8</v>
      </c>
      <c r="M148" s="110">
        <f>C148/$I148*100</f>
        <v>42.581963225994748</v>
      </c>
      <c r="N148" s="110">
        <f t="shared" si="21"/>
        <v>34.101890585984371</v>
      </c>
      <c r="O148" s="110">
        <f t="shared" si="21"/>
        <v>6.1971008853001264</v>
      </c>
      <c r="P148" s="110">
        <f t="shared" si="21"/>
        <v>2.2829717547102506</v>
      </c>
      <c r="Q148" s="110">
        <f t="shared" si="21"/>
        <v>14.330187761455395</v>
      </c>
      <c r="R148" s="121">
        <f t="shared" si="21"/>
        <v>43.08784901254986</v>
      </c>
    </row>
    <row r="149" spans="1:18" x14ac:dyDescent="0.2">
      <c r="A149" s="105"/>
      <c r="B149" s="75"/>
      <c r="C149" s="41"/>
      <c r="D149" s="41"/>
      <c r="E149" s="41"/>
      <c r="F149" s="41"/>
      <c r="G149" s="41"/>
      <c r="H149" s="41"/>
      <c r="J149" s="37"/>
      <c r="K149" s="105"/>
      <c r="L149" s="75"/>
      <c r="M149" s="40"/>
      <c r="N149" s="40"/>
      <c r="O149" s="40"/>
      <c r="P149" s="40"/>
      <c r="Q149" s="40"/>
      <c r="R149" s="98"/>
    </row>
    <row r="150" spans="1:18" x14ac:dyDescent="0.2">
      <c r="A150" s="105"/>
      <c r="B150" s="75"/>
      <c r="C150" s="41"/>
      <c r="D150" s="41"/>
      <c r="E150" s="41"/>
      <c r="F150" s="41"/>
      <c r="G150" s="41"/>
      <c r="H150" s="41"/>
      <c r="K150" s="105"/>
      <c r="L150" s="75"/>
      <c r="M150" s="40"/>
      <c r="N150" s="40"/>
      <c r="O150" s="40"/>
      <c r="P150" s="40"/>
      <c r="Q150" s="40"/>
      <c r="R150" s="98"/>
    </row>
    <row r="151" spans="1:18" ht="26.25" customHeight="1" x14ac:dyDescent="0.2">
      <c r="A151" s="184" t="s">
        <v>95</v>
      </c>
      <c r="B151" s="184"/>
      <c r="C151" s="184"/>
      <c r="D151" s="184"/>
      <c r="E151" s="184"/>
      <c r="F151" s="184"/>
      <c r="G151" s="184"/>
      <c r="H151" s="184"/>
      <c r="I151" s="184"/>
      <c r="K151" s="184" t="s">
        <v>95</v>
      </c>
      <c r="L151" s="184"/>
      <c r="M151" s="184"/>
      <c r="N151" s="184"/>
      <c r="O151" s="184"/>
      <c r="P151" s="184"/>
      <c r="Q151" s="184"/>
      <c r="R151" s="184"/>
    </row>
    <row r="152" spans="1:18" s="64" customFormat="1" ht="25.5" customHeight="1" x14ac:dyDescent="0.2">
      <c r="A152" s="165" t="s">
        <v>43</v>
      </c>
      <c r="B152" s="175" t="s">
        <v>10</v>
      </c>
      <c r="C152" s="170" t="s">
        <v>176</v>
      </c>
      <c r="D152" s="170" t="s">
        <v>1</v>
      </c>
      <c r="E152" s="187" t="s">
        <v>2</v>
      </c>
      <c r="F152" s="188"/>
      <c r="G152" s="170" t="s">
        <v>3</v>
      </c>
      <c r="H152" s="170" t="s">
        <v>4</v>
      </c>
      <c r="I152" s="170" t="s">
        <v>40</v>
      </c>
      <c r="J152" s="106"/>
      <c r="K152" s="165" t="s">
        <v>43</v>
      </c>
      <c r="L152" s="175" t="s">
        <v>10</v>
      </c>
      <c r="M152" s="170" t="s">
        <v>0</v>
      </c>
      <c r="N152" s="170" t="s">
        <v>1</v>
      </c>
      <c r="O152" s="187" t="s">
        <v>2</v>
      </c>
      <c r="P152" s="188"/>
      <c r="Q152" s="170" t="s">
        <v>3</v>
      </c>
      <c r="R152" s="170" t="s">
        <v>4</v>
      </c>
    </row>
    <row r="153" spans="1:18" s="64" customFormat="1" x14ac:dyDescent="0.2">
      <c r="A153" s="166"/>
      <c r="B153" s="176"/>
      <c r="C153" s="171"/>
      <c r="D153" s="171"/>
      <c r="E153" s="137" t="s">
        <v>6</v>
      </c>
      <c r="F153" s="137" t="s">
        <v>5</v>
      </c>
      <c r="G153" s="171"/>
      <c r="H153" s="171"/>
      <c r="I153" s="171"/>
      <c r="J153" s="89"/>
      <c r="K153" s="166"/>
      <c r="L153" s="176"/>
      <c r="M153" s="171"/>
      <c r="N153" s="171"/>
      <c r="O153" s="137" t="s">
        <v>6</v>
      </c>
      <c r="P153" s="137" t="s">
        <v>5</v>
      </c>
      <c r="Q153" s="171"/>
      <c r="R153" s="171"/>
    </row>
    <row r="154" spans="1:18" s="64" customFormat="1" x14ac:dyDescent="0.2">
      <c r="A154" s="164" t="s">
        <v>44</v>
      </c>
      <c r="B154" s="103"/>
      <c r="C154" s="141"/>
      <c r="D154" s="141"/>
      <c r="E154" s="141"/>
      <c r="F154" s="141"/>
      <c r="G154" s="141"/>
      <c r="H154" s="141"/>
      <c r="I154" s="7"/>
      <c r="J154" s="89"/>
      <c r="K154" s="164" t="s">
        <v>44</v>
      </c>
      <c r="L154" s="65"/>
      <c r="M154" s="141"/>
      <c r="N154" s="141"/>
      <c r="O154" s="141"/>
      <c r="P154" s="141"/>
      <c r="Q154" s="141"/>
      <c r="R154" s="141"/>
    </row>
    <row r="155" spans="1:18" s="64" customFormat="1" x14ac:dyDescent="0.2">
      <c r="A155" s="164"/>
      <c r="B155" s="65" t="s">
        <v>26</v>
      </c>
      <c r="C155" s="7">
        <v>21086</v>
      </c>
      <c r="D155" s="7">
        <v>19436</v>
      </c>
      <c r="E155" s="7">
        <v>1365</v>
      </c>
      <c r="F155" s="7">
        <v>285</v>
      </c>
      <c r="G155" s="7">
        <v>638</v>
      </c>
      <c r="H155" s="7">
        <v>1446</v>
      </c>
      <c r="I155" s="7">
        <v>23170</v>
      </c>
      <c r="J155" s="89"/>
      <c r="K155" s="164"/>
      <c r="L155" s="65" t="s">
        <v>26</v>
      </c>
      <c r="M155" s="110">
        <f>C155/$I155*100</f>
        <v>91.005610703495904</v>
      </c>
      <c r="N155" s="110">
        <f t="shared" ref="N155:R169" si="22">D155/$I155*100</f>
        <v>83.884333189469146</v>
      </c>
      <c r="O155" s="110">
        <f t="shared" si="22"/>
        <v>5.8912386706948645</v>
      </c>
      <c r="P155" s="110">
        <f t="shared" si="22"/>
        <v>1.2300388433318947</v>
      </c>
      <c r="Q155" s="110">
        <f t="shared" si="22"/>
        <v>2.7535606387570133</v>
      </c>
      <c r="R155" s="110">
        <f t="shared" si="22"/>
        <v>6.2408286577470866</v>
      </c>
    </row>
    <row r="156" spans="1:18" s="64" customFormat="1" x14ac:dyDescent="0.2">
      <c r="A156" s="164"/>
      <c r="B156" s="65" t="s">
        <v>27</v>
      </c>
      <c r="C156" s="7">
        <v>479</v>
      </c>
      <c r="D156" s="7">
        <v>425</v>
      </c>
      <c r="E156" s="7">
        <v>32</v>
      </c>
      <c r="F156" s="7">
        <v>22</v>
      </c>
      <c r="G156" s="7">
        <v>105</v>
      </c>
      <c r="H156" s="7">
        <v>784</v>
      </c>
      <c r="I156" s="7">
        <v>1367</v>
      </c>
      <c r="J156" s="89"/>
      <c r="K156" s="164"/>
      <c r="L156" s="65" t="s">
        <v>27</v>
      </c>
      <c r="M156" s="110">
        <f t="shared" ref="M156:M169" si="23">C156/$I156*100</f>
        <v>35.040234089246525</v>
      </c>
      <c r="N156" s="110">
        <f t="shared" si="22"/>
        <v>31.089978054133137</v>
      </c>
      <c r="O156" s="110">
        <f t="shared" si="22"/>
        <v>2.3408924652523777</v>
      </c>
      <c r="P156" s="110">
        <f t="shared" si="22"/>
        <v>1.6093635698610096</v>
      </c>
      <c r="Q156" s="110">
        <f t="shared" si="22"/>
        <v>7.6810534016093639</v>
      </c>
      <c r="R156" s="110">
        <f t="shared" si="22"/>
        <v>57.351865398683245</v>
      </c>
    </row>
    <row r="157" spans="1:18" s="64" customFormat="1" x14ac:dyDescent="0.2">
      <c r="A157" s="164"/>
      <c r="B157" s="65" t="s">
        <v>8</v>
      </c>
      <c r="C157" s="7">
        <v>10216</v>
      </c>
      <c r="D157" s="7">
        <v>8145</v>
      </c>
      <c r="E157" s="7">
        <v>1386</v>
      </c>
      <c r="F157" s="7">
        <v>685</v>
      </c>
      <c r="G157" s="7">
        <v>4169</v>
      </c>
      <c r="H157" s="7">
        <v>3014</v>
      </c>
      <c r="I157" s="7">
        <v>17399</v>
      </c>
      <c r="J157" s="89"/>
      <c r="K157" s="164"/>
      <c r="L157" s="65" t="s">
        <v>8</v>
      </c>
      <c r="M157" s="110">
        <f t="shared" si="23"/>
        <v>58.716018161963333</v>
      </c>
      <c r="N157" s="110">
        <f t="shared" si="22"/>
        <v>46.813035231909879</v>
      </c>
      <c r="O157" s="110">
        <f t="shared" si="22"/>
        <v>7.9659750560377036</v>
      </c>
      <c r="P157" s="110">
        <f t="shared" si="22"/>
        <v>3.9370078740157481</v>
      </c>
      <c r="Q157" s="110">
        <f t="shared" si="22"/>
        <v>23.961147192367378</v>
      </c>
      <c r="R157" s="110">
        <f t="shared" si="22"/>
        <v>17.322834645669293</v>
      </c>
    </row>
    <row r="158" spans="1:18" s="64" customFormat="1" x14ac:dyDescent="0.2">
      <c r="A158" s="164" t="s">
        <v>49</v>
      </c>
      <c r="B158" s="103"/>
      <c r="C158" s="7"/>
      <c r="D158" s="7"/>
      <c r="E158" s="7"/>
      <c r="F158" s="7"/>
      <c r="G158" s="7"/>
      <c r="H158" s="7"/>
      <c r="I158" s="7"/>
      <c r="J158" s="89"/>
      <c r="K158" s="164" t="s">
        <v>49</v>
      </c>
      <c r="L158" s="65"/>
      <c r="M158" s="110"/>
      <c r="N158" s="110"/>
      <c r="O158" s="110"/>
      <c r="P158" s="110"/>
      <c r="Q158" s="110"/>
      <c r="R158" s="110"/>
    </row>
    <row r="159" spans="1:18" s="64" customFormat="1" x14ac:dyDescent="0.2">
      <c r="A159" s="164"/>
      <c r="B159" s="65" t="s">
        <v>26</v>
      </c>
      <c r="C159" s="7">
        <v>28109</v>
      </c>
      <c r="D159" s="7">
        <v>23935</v>
      </c>
      <c r="E159" s="7">
        <v>3195</v>
      </c>
      <c r="F159" s="7">
        <v>979</v>
      </c>
      <c r="G159" s="7">
        <v>1776</v>
      </c>
      <c r="H159" s="7">
        <v>8863</v>
      </c>
      <c r="I159" s="7">
        <v>38748</v>
      </c>
      <c r="J159" s="89"/>
      <c r="K159" s="164"/>
      <c r="L159" s="65" t="s">
        <v>26</v>
      </c>
      <c r="M159" s="110">
        <f t="shared" si="23"/>
        <v>72.543098998657996</v>
      </c>
      <c r="N159" s="110">
        <f t="shared" si="22"/>
        <v>61.770930112521938</v>
      </c>
      <c r="O159" s="110">
        <f t="shared" si="22"/>
        <v>8.2455868689996912</v>
      </c>
      <c r="P159" s="110">
        <f t="shared" si="22"/>
        <v>2.5265820171363687</v>
      </c>
      <c r="Q159" s="110">
        <f t="shared" si="22"/>
        <v>4.5834623722514714</v>
      </c>
      <c r="R159" s="110">
        <f t="shared" si="22"/>
        <v>22.873438629090533</v>
      </c>
    </row>
    <row r="160" spans="1:18" s="64" customFormat="1" x14ac:dyDescent="0.2">
      <c r="A160" s="164"/>
      <c r="B160" s="65" t="s">
        <v>27</v>
      </c>
      <c r="C160" s="7">
        <v>674</v>
      </c>
      <c r="D160" s="7">
        <v>551</v>
      </c>
      <c r="E160" s="7">
        <v>54</v>
      </c>
      <c r="F160" s="7">
        <v>69</v>
      </c>
      <c r="G160" s="7">
        <v>518</v>
      </c>
      <c r="H160" s="7">
        <v>4470</v>
      </c>
      <c r="I160" s="7">
        <v>5662</v>
      </c>
      <c r="J160" s="89"/>
      <c r="K160" s="164"/>
      <c r="L160" s="65" t="s">
        <v>27</v>
      </c>
      <c r="M160" s="110">
        <f t="shared" si="23"/>
        <v>11.903920876015542</v>
      </c>
      <c r="N160" s="110">
        <f t="shared" si="22"/>
        <v>9.7315436241610733</v>
      </c>
      <c r="O160" s="110">
        <f t="shared" si="22"/>
        <v>0.95372659837513252</v>
      </c>
      <c r="P160" s="110">
        <f t="shared" si="22"/>
        <v>1.2186506534793358</v>
      </c>
      <c r="Q160" s="110">
        <f t="shared" si="22"/>
        <v>9.148710702931826</v>
      </c>
      <c r="R160" s="110">
        <f t="shared" si="22"/>
        <v>78.94736842105263</v>
      </c>
    </row>
    <row r="161" spans="1:18" s="64" customFormat="1" x14ac:dyDescent="0.2">
      <c r="A161" s="164"/>
      <c r="B161" s="65" t="s">
        <v>8</v>
      </c>
      <c r="C161" s="7">
        <v>16489</v>
      </c>
      <c r="D161" s="7">
        <v>10433</v>
      </c>
      <c r="E161" s="7">
        <v>3364</v>
      </c>
      <c r="F161" s="7">
        <v>2692</v>
      </c>
      <c r="G161" s="7">
        <v>14956</v>
      </c>
      <c r="H161" s="7">
        <v>22538</v>
      </c>
      <c r="I161" s="7">
        <v>53984</v>
      </c>
      <c r="J161" s="89"/>
      <c r="K161" s="164"/>
      <c r="L161" s="65" t="s">
        <v>8</v>
      </c>
      <c r="M161" s="110">
        <f t="shared" si="23"/>
        <v>30.544235328986368</v>
      </c>
      <c r="N161" s="110">
        <f t="shared" si="22"/>
        <v>19.326096621221104</v>
      </c>
      <c r="O161" s="110">
        <f t="shared" si="22"/>
        <v>6.2314759928867813</v>
      </c>
      <c r="P161" s="110">
        <f t="shared" si="22"/>
        <v>4.9866627148784826</v>
      </c>
      <c r="Q161" s="110">
        <f t="shared" si="22"/>
        <v>27.704505038529938</v>
      </c>
      <c r="R161" s="110">
        <f t="shared" si="22"/>
        <v>41.749407231772381</v>
      </c>
    </row>
    <row r="162" spans="1:18" s="64" customFormat="1" x14ac:dyDescent="0.2">
      <c r="A162" s="164" t="s">
        <v>45</v>
      </c>
      <c r="B162" s="103"/>
      <c r="C162" s="7"/>
      <c r="D162" s="7"/>
      <c r="E162" s="7"/>
      <c r="F162" s="7"/>
      <c r="G162" s="7"/>
      <c r="H162" s="7"/>
      <c r="I162" s="7"/>
      <c r="J162" s="89"/>
      <c r="K162" s="164" t="s">
        <v>45</v>
      </c>
      <c r="L162" s="103"/>
      <c r="M162" s="110"/>
      <c r="N162" s="110"/>
      <c r="O162" s="110"/>
      <c r="P162" s="110"/>
      <c r="Q162" s="110"/>
      <c r="R162" s="110"/>
    </row>
    <row r="163" spans="1:18" s="64" customFormat="1" x14ac:dyDescent="0.2">
      <c r="A163" s="164"/>
      <c r="B163" s="65" t="s">
        <v>26</v>
      </c>
      <c r="C163" s="7">
        <v>31317</v>
      </c>
      <c r="D163" s="7">
        <v>27858</v>
      </c>
      <c r="E163" s="7">
        <v>2629</v>
      </c>
      <c r="F163" s="7">
        <v>830</v>
      </c>
      <c r="G163" s="7">
        <v>1302</v>
      </c>
      <c r="H163" s="7">
        <v>5603</v>
      </c>
      <c r="I163" s="7">
        <v>38222</v>
      </c>
      <c r="J163" s="89"/>
      <c r="K163" s="164"/>
      <c r="L163" s="65" t="s">
        <v>26</v>
      </c>
      <c r="M163" s="110">
        <f t="shared" si="23"/>
        <v>81.934487991209252</v>
      </c>
      <c r="N163" s="110">
        <f t="shared" si="22"/>
        <v>72.884726073988801</v>
      </c>
      <c r="O163" s="110">
        <f t="shared" si="22"/>
        <v>6.8782376641724667</v>
      </c>
      <c r="P163" s="110">
        <f t="shared" si="22"/>
        <v>2.1715242530479828</v>
      </c>
      <c r="Q163" s="110">
        <f t="shared" si="22"/>
        <v>3.4064151535764746</v>
      </c>
      <c r="R163" s="110">
        <f t="shared" si="22"/>
        <v>14.659096855214274</v>
      </c>
    </row>
    <row r="164" spans="1:18" s="64" customFormat="1" x14ac:dyDescent="0.2">
      <c r="A164" s="164"/>
      <c r="B164" s="65" t="s">
        <v>27</v>
      </c>
      <c r="C164" s="7">
        <v>1059</v>
      </c>
      <c r="D164" s="7">
        <v>900</v>
      </c>
      <c r="E164" s="7">
        <v>82</v>
      </c>
      <c r="F164" s="7">
        <v>78</v>
      </c>
      <c r="G164" s="7">
        <v>700</v>
      </c>
      <c r="H164" s="7">
        <v>4935</v>
      </c>
      <c r="I164" s="7">
        <v>6694</v>
      </c>
      <c r="J164" s="89"/>
      <c r="K164" s="164"/>
      <c r="L164" s="65" t="s">
        <v>27</v>
      </c>
      <c r="M164" s="110">
        <f t="shared" si="23"/>
        <v>15.820137436510306</v>
      </c>
      <c r="N164" s="110">
        <f t="shared" si="22"/>
        <v>13.4448760083657</v>
      </c>
      <c r="O164" s="110">
        <f t="shared" si="22"/>
        <v>1.2249775918733194</v>
      </c>
      <c r="P164" s="110">
        <f t="shared" si="22"/>
        <v>1.1652225873916942</v>
      </c>
      <c r="Q164" s="110">
        <f t="shared" si="22"/>
        <v>10.457125784284434</v>
      </c>
      <c r="R164" s="110">
        <f t="shared" si="22"/>
        <v>73.722736779205249</v>
      </c>
    </row>
    <row r="165" spans="1:18" s="64" customFormat="1" x14ac:dyDescent="0.2">
      <c r="A165" s="164"/>
      <c r="B165" s="65" t="s">
        <v>8</v>
      </c>
      <c r="C165" s="7">
        <v>22771</v>
      </c>
      <c r="D165" s="7">
        <v>16657</v>
      </c>
      <c r="E165" s="7">
        <v>3469</v>
      </c>
      <c r="F165" s="7">
        <v>2645</v>
      </c>
      <c r="G165" s="7">
        <v>14227</v>
      </c>
      <c r="H165" s="7">
        <v>17095</v>
      </c>
      <c r="I165" s="7">
        <v>54092</v>
      </c>
      <c r="J165" s="89"/>
      <c r="K165" s="164"/>
      <c r="L165" s="65" t="s">
        <v>8</v>
      </c>
      <c r="M165" s="110">
        <f t="shared" si="23"/>
        <v>42.09679804777047</v>
      </c>
      <c r="N165" s="110">
        <f t="shared" si="22"/>
        <v>30.793832729423944</v>
      </c>
      <c r="O165" s="110">
        <f t="shared" si="22"/>
        <v>6.4131479701249718</v>
      </c>
      <c r="P165" s="110">
        <f t="shared" si="22"/>
        <v>4.8898173482215483</v>
      </c>
      <c r="Q165" s="110">
        <f t="shared" si="22"/>
        <v>26.30148635657768</v>
      </c>
      <c r="R165" s="110">
        <f t="shared" si="22"/>
        <v>31.603564297862903</v>
      </c>
    </row>
    <row r="166" spans="1:18" s="64" customFormat="1" x14ac:dyDescent="0.2">
      <c r="A166" s="164" t="s">
        <v>50</v>
      </c>
      <c r="B166" s="103"/>
      <c r="C166" s="7"/>
      <c r="D166" s="7"/>
      <c r="E166" s="7"/>
      <c r="F166" s="7"/>
      <c r="G166" s="7"/>
      <c r="H166" s="7"/>
      <c r="I166" s="7"/>
      <c r="J166" s="89"/>
      <c r="K166" s="164" t="s">
        <v>50</v>
      </c>
      <c r="L166" s="103"/>
      <c r="M166" s="110"/>
      <c r="N166" s="110"/>
      <c r="O166" s="110"/>
      <c r="P166" s="110"/>
      <c r="Q166" s="110"/>
      <c r="R166" s="110"/>
    </row>
    <row r="167" spans="1:18" s="64" customFormat="1" x14ac:dyDescent="0.2">
      <c r="A167" s="164"/>
      <c r="B167" s="65" t="s">
        <v>26</v>
      </c>
      <c r="C167" s="7">
        <v>260474</v>
      </c>
      <c r="D167" s="7">
        <v>227558</v>
      </c>
      <c r="E167" s="7">
        <v>26342</v>
      </c>
      <c r="F167" s="7">
        <v>6573</v>
      </c>
      <c r="G167" s="7">
        <v>5105</v>
      </c>
      <c r="H167" s="7">
        <v>27849</v>
      </c>
      <c r="I167" s="7">
        <v>293427</v>
      </c>
      <c r="J167" s="89"/>
      <c r="K167" s="164"/>
      <c r="L167" s="65" t="s">
        <v>26</v>
      </c>
      <c r="M167" s="110">
        <f t="shared" si="23"/>
        <v>88.769608795373301</v>
      </c>
      <c r="N167" s="110">
        <f t="shared" si="22"/>
        <v>77.55182720063253</v>
      </c>
      <c r="O167" s="110">
        <f t="shared" si="22"/>
        <v>8.9773606382507403</v>
      </c>
      <c r="P167" s="110">
        <f t="shared" si="22"/>
        <v>2.2400801562228425</v>
      </c>
      <c r="Q167" s="110">
        <f t="shared" si="22"/>
        <v>1.7397853639917253</v>
      </c>
      <c r="R167" s="110">
        <f t="shared" si="22"/>
        <v>9.4909466409021661</v>
      </c>
    </row>
    <row r="168" spans="1:18" s="64" customFormat="1" x14ac:dyDescent="0.2">
      <c r="A168" s="164"/>
      <c r="B168" s="65" t="s">
        <v>27</v>
      </c>
      <c r="C168" s="7">
        <v>3287</v>
      </c>
      <c r="D168" s="7">
        <v>2698</v>
      </c>
      <c r="E168" s="7">
        <v>256</v>
      </c>
      <c r="F168" s="7">
        <v>333</v>
      </c>
      <c r="G168" s="7">
        <v>1626</v>
      </c>
      <c r="H168" s="7">
        <v>11488</v>
      </c>
      <c r="I168" s="7">
        <v>16401</v>
      </c>
      <c r="K168" s="164"/>
      <c r="L168" s="65" t="s">
        <v>27</v>
      </c>
      <c r="M168" s="110">
        <f t="shared" si="23"/>
        <v>20.041460886531308</v>
      </c>
      <c r="N168" s="110">
        <f t="shared" si="22"/>
        <v>16.450216450216452</v>
      </c>
      <c r="O168" s="110">
        <f t="shared" si="22"/>
        <v>1.5608804341198708</v>
      </c>
      <c r="P168" s="110">
        <f t="shared" si="22"/>
        <v>2.0303640021949882</v>
      </c>
      <c r="Q168" s="110">
        <f t="shared" si="22"/>
        <v>9.9140296323394903</v>
      </c>
      <c r="R168" s="110">
        <f t="shared" si="22"/>
        <v>70.044509481129197</v>
      </c>
    </row>
    <row r="169" spans="1:18" s="64" customFormat="1" x14ac:dyDescent="0.2">
      <c r="A169" s="164"/>
      <c r="B169" s="65" t="s">
        <v>8</v>
      </c>
      <c r="C169" s="7">
        <v>108199</v>
      </c>
      <c r="D169" s="7">
        <v>72766</v>
      </c>
      <c r="E169" s="7">
        <v>21960</v>
      </c>
      <c r="F169" s="7">
        <v>13473</v>
      </c>
      <c r="G169" s="7">
        <v>44852</v>
      </c>
      <c r="H169" s="7">
        <v>60566</v>
      </c>
      <c r="I169" s="7">
        <v>213616</v>
      </c>
      <c r="K169" s="164"/>
      <c r="L169" s="65" t="s">
        <v>8</v>
      </c>
      <c r="M169" s="110">
        <f t="shared" si="23"/>
        <v>50.651168451801368</v>
      </c>
      <c r="N169" s="110">
        <f t="shared" si="22"/>
        <v>34.063927795670736</v>
      </c>
      <c r="O169" s="110">
        <f t="shared" si="22"/>
        <v>10.280128829301177</v>
      </c>
      <c r="P169" s="110">
        <f t="shared" si="22"/>
        <v>6.307111826829451</v>
      </c>
      <c r="Q169" s="110">
        <f t="shared" si="22"/>
        <v>20.996554565201109</v>
      </c>
      <c r="R169" s="110">
        <f t="shared" si="22"/>
        <v>28.352745112725636</v>
      </c>
    </row>
    <row r="170" spans="1:18" s="64" customFormat="1" x14ac:dyDescent="0.2">
      <c r="A170" s="78"/>
      <c r="B170" s="75"/>
      <c r="C170" s="41"/>
      <c r="D170" s="41"/>
      <c r="E170" s="41"/>
      <c r="F170" s="41"/>
      <c r="G170" s="41"/>
      <c r="H170" s="41"/>
      <c r="I170" s="41"/>
      <c r="J170" s="41"/>
      <c r="K170" s="78"/>
      <c r="L170" s="75"/>
      <c r="M170" s="40"/>
      <c r="N170" s="40"/>
      <c r="O170" s="40"/>
      <c r="P170" s="40"/>
      <c r="Q170" s="40"/>
      <c r="R170" s="40"/>
    </row>
    <row r="171" spans="1:18" x14ac:dyDescent="0.2">
      <c r="A171" s="105"/>
      <c r="B171" s="75"/>
      <c r="C171" s="41"/>
      <c r="D171" s="41"/>
      <c r="E171" s="41"/>
      <c r="F171" s="41"/>
      <c r="G171" s="41"/>
      <c r="H171" s="41"/>
      <c r="K171" s="105"/>
      <c r="L171" s="75"/>
      <c r="M171" s="40"/>
      <c r="N171" s="40"/>
      <c r="O171" s="40"/>
      <c r="P171" s="40"/>
      <c r="Q171" s="40"/>
      <c r="R171" s="98"/>
    </row>
    <row r="172" spans="1:18" x14ac:dyDescent="0.2">
      <c r="A172" s="105"/>
      <c r="B172" s="75"/>
      <c r="C172" s="41"/>
      <c r="D172" s="41"/>
      <c r="E172" s="41"/>
      <c r="F172" s="41"/>
      <c r="G172" s="41"/>
      <c r="H172" s="41"/>
      <c r="K172" s="105"/>
      <c r="L172" s="75"/>
      <c r="M172" s="40"/>
      <c r="N172" s="40"/>
      <c r="O172" s="40"/>
      <c r="P172" s="40"/>
      <c r="Q172" s="40"/>
      <c r="R172" s="98"/>
    </row>
  </sheetData>
  <mergeCells count="244">
    <mergeCell ref="K45:R45"/>
    <mergeCell ref="K71:R71"/>
    <mergeCell ref="K92:R92"/>
    <mergeCell ref="K113:R113"/>
    <mergeCell ref="K151:R151"/>
    <mergeCell ref="M5:M6"/>
    <mergeCell ref="N5:O5"/>
    <mergeCell ref="P5:P6"/>
    <mergeCell ref="Q5:Q6"/>
    <mergeCell ref="K30:Q30"/>
    <mergeCell ref="N38:O38"/>
    <mergeCell ref="P38:P39"/>
    <mergeCell ref="Q38:Q39"/>
    <mergeCell ref="K37:Q37"/>
    <mergeCell ref="L93:L94"/>
    <mergeCell ref="M93:M94"/>
    <mergeCell ref="K86:K89"/>
    <mergeCell ref="L46:L47"/>
    <mergeCell ref="M46:M47"/>
    <mergeCell ref="M38:M39"/>
    <mergeCell ref="K58:R58"/>
    <mergeCell ref="L114:L115"/>
    <mergeCell ref="M114:M115"/>
    <mergeCell ref="K141:K144"/>
    <mergeCell ref="K4:Q4"/>
    <mergeCell ref="A5:A6"/>
    <mergeCell ref="B5:B6"/>
    <mergeCell ref="C5:C6"/>
    <mergeCell ref="D5:E5"/>
    <mergeCell ref="F5:F6"/>
    <mergeCell ref="G5:G6"/>
    <mergeCell ref="K5:K6"/>
    <mergeCell ref="L5:L6"/>
    <mergeCell ref="H5:H6"/>
    <mergeCell ref="A4:H4"/>
    <mergeCell ref="A30:H30"/>
    <mergeCell ref="A18:H18"/>
    <mergeCell ref="M19:M20"/>
    <mergeCell ref="N19:O19"/>
    <mergeCell ref="P19:P20"/>
    <mergeCell ref="Q19:Q20"/>
    <mergeCell ref="A19:A20"/>
    <mergeCell ref="B19:B20"/>
    <mergeCell ref="Q31:Q32"/>
    <mergeCell ref="A31:A32"/>
    <mergeCell ref="B31:B32"/>
    <mergeCell ref="C31:C32"/>
    <mergeCell ref="D31:E31"/>
    <mergeCell ref="F31:F32"/>
    <mergeCell ref="G31:G32"/>
    <mergeCell ref="H31:H32"/>
    <mergeCell ref="C19:C20"/>
    <mergeCell ref="D19:E19"/>
    <mergeCell ref="F19:F20"/>
    <mergeCell ref="G19:G20"/>
    <mergeCell ref="H19:H20"/>
    <mergeCell ref="K19:K20"/>
    <mergeCell ref="L19:L20"/>
    <mergeCell ref="K18:Q18"/>
    <mergeCell ref="A37:H37"/>
    <mergeCell ref="K31:K32"/>
    <mergeCell ref="L31:L32"/>
    <mergeCell ref="M31:M32"/>
    <mergeCell ref="N31:O31"/>
    <mergeCell ref="P31:P32"/>
    <mergeCell ref="A113:I113"/>
    <mergeCell ref="N46:N47"/>
    <mergeCell ref="O46:P46"/>
    <mergeCell ref="B38:B39"/>
    <mergeCell ref="C38:C39"/>
    <mergeCell ref="D38:E38"/>
    <mergeCell ref="F38:F39"/>
    <mergeCell ref="G38:G39"/>
    <mergeCell ref="K38:K39"/>
    <mergeCell ref="L38:L39"/>
    <mergeCell ref="H38:H39"/>
    <mergeCell ref="A38:A39"/>
    <mergeCell ref="A74:A77"/>
    <mergeCell ref="K74:K77"/>
    <mergeCell ref="A78:A81"/>
    <mergeCell ref="K78:K81"/>
    <mergeCell ref="A82:A85"/>
    <mergeCell ref="K82:K85"/>
    <mergeCell ref="A141:A144"/>
    <mergeCell ref="I59:I60"/>
    <mergeCell ref="A71:I71"/>
    <mergeCell ref="A86:A89"/>
    <mergeCell ref="A134:I134"/>
    <mergeCell ref="K134:R134"/>
    <mergeCell ref="L135:L136"/>
    <mergeCell ref="M135:M136"/>
    <mergeCell ref="N135:N136"/>
    <mergeCell ref="O135:P135"/>
    <mergeCell ref="Q135:Q136"/>
    <mergeCell ref="R135:R136"/>
    <mergeCell ref="A135:A136"/>
    <mergeCell ref="B135:B136"/>
    <mergeCell ref="A92:I92"/>
    <mergeCell ref="B72:B73"/>
    <mergeCell ref="C72:C73"/>
    <mergeCell ref="D72:D73"/>
    <mergeCell ref="E72:F72"/>
    <mergeCell ref="I72:I73"/>
    <mergeCell ref="K72:K73"/>
    <mergeCell ref="K114:K115"/>
    <mergeCell ref="N114:N115"/>
    <mergeCell ref="O114:P114"/>
    <mergeCell ref="C135:C136"/>
    <mergeCell ref="D135:D136"/>
    <mergeCell ref="E135:F135"/>
    <mergeCell ref="G135:G136"/>
    <mergeCell ref="H135:H136"/>
    <mergeCell ref="K135:K136"/>
    <mergeCell ref="I135:I136"/>
    <mergeCell ref="K137:K140"/>
    <mergeCell ref="A137:A140"/>
    <mergeCell ref="A45:I45"/>
    <mergeCell ref="Q46:Q47"/>
    <mergeCell ref="A52:A53"/>
    <mergeCell ref="K52:K53"/>
    <mergeCell ref="A54:A55"/>
    <mergeCell ref="L72:L73"/>
    <mergeCell ref="M72:M73"/>
    <mergeCell ref="R46:R47"/>
    <mergeCell ref="A48:A49"/>
    <mergeCell ref="K48:K49"/>
    <mergeCell ref="A50:A51"/>
    <mergeCell ref="K50:K51"/>
    <mergeCell ref="A46:A47"/>
    <mergeCell ref="B46:B47"/>
    <mergeCell ref="C46:C47"/>
    <mergeCell ref="D46:D47"/>
    <mergeCell ref="E46:F46"/>
    <mergeCell ref="G46:G47"/>
    <mergeCell ref="H46:H47"/>
    <mergeCell ref="I46:I47"/>
    <mergeCell ref="K46:K47"/>
    <mergeCell ref="K54:K55"/>
    <mergeCell ref="A72:A73"/>
    <mergeCell ref="H72:H73"/>
    <mergeCell ref="A58:I58"/>
    <mergeCell ref="Q59:Q60"/>
    <mergeCell ref="R59:R60"/>
    <mergeCell ref="O59:P59"/>
    <mergeCell ref="O72:P72"/>
    <mergeCell ref="Q72:Q73"/>
    <mergeCell ref="R72:R73"/>
    <mergeCell ref="N72:N73"/>
    <mergeCell ref="A61:A64"/>
    <mergeCell ref="K61:K64"/>
    <mergeCell ref="A65:A68"/>
    <mergeCell ref="K65:K68"/>
    <mergeCell ref="H59:H60"/>
    <mergeCell ref="K59:K60"/>
    <mergeCell ref="L59:L60"/>
    <mergeCell ref="M59:M60"/>
    <mergeCell ref="N59:N60"/>
    <mergeCell ref="G72:G73"/>
    <mergeCell ref="A59:A60"/>
    <mergeCell ref="B59:B60"/>
    <mergeCell ref="C59:C60"/>
    <mergeCell ref="D59:D60"/>
    <mergeCell ref="E59:F59"/>
    <mergeCell ref="G59:G60"/>
    <mergeCell ref="M152:M153"/>
    <mergeCell ref="N152:N153"/>
    <mergeCell ref="O152:P152"/>
    <mergeCell ref="Q152:Q153"/>
    <mergeCell ref="R152:R153"/>
    <mergeCell ref="A154:A157"/>
    <mergeCell ref="K154:K157"/>
    <mergeCell ref="A158:A161"/>
    <mergeCell ref="K158:K161"/>
    <mergeCell ref="K152:K153"/>
    <mergeCell ref="L152:L153"/>
    <mergeCell ref="A152:A153"/>
    <mergeCell ref="B152:B153"/>
    <mergeCell ref="C152:C153"/>
    <mergeCell ref="D152:D153"/>
    <mergeCell ref="E152:F152"/>
    <mergeCell ref="G152:G153"/>
    <mergeCell ref="H152:H153"/>
    <mergeCell ref="I152:I153"/>
    <mergeCell ref="A162:A165"/>
    <mergeCell ref="K162:K165"/>
    <mergeCell ref="A166:A169"/>
    <mergeCell ref="K166:K169"/>
    <mergeCell ref="A93:A94"/>
    <mergeCell ref="B93:B94"/>
    <mergeCell ref="C93:C94"/>
    <mergeCell ref="D93:D94"/>
    <mergeCell ref="E93:F93"/>
    <mergeCell ref="G93:G94"/>
    <mergeCell ref="H93:H94"/>
    <mergeCell ref="I93:I94"/>
    <mergeCell ref="K93:K94"/>
    <mergeCell ref="A116:A119"/>
    <mergeCell ref="K116:K119"/>
    <mergeCell ref="A120:A123"/>
    <mergeCell ref="K120:K123"/>
    <mergeCell ref="A124:A127"/>
    <mergeCell ref="K124:K127"/>
    <mergeCell ref="A128:A131"/>
    <mergeCell ref="K128:K131"/>
    <mergeCell ref="A151:I151"/>
    <mergeCell ref="A145:A148"/>
    <mergeCell ref="K145:K148"/>
    <mergeCell ref="N93:N94"/>
    <mergeCell ref="O93:P93"/>
    <mergeCell ref="Q93:Q94"/>
    <mergeCell ref="R93:R94"/>
    <mergeCell ref="A95:A98"/>
    <mergeCell ref="K95:K98"/>
    <mergeCell ref="A99:A102"/>
    <mergeCell ref="K99:K102"/>
    <mergeCell ref="R114:R115"/>
    <mergeCell ref="A103:A106"/>
    <mergeCell ref="K103:K106"/>
    <mergeCell ref="A107:A110"/>
    <mergeCell ref="K107:K110"/>
    <mergeCell ref="A114:A115"/>
    <mergeCell ref="B114:B115"/>
    <mergeCell ref="C114:C115"/>
    <mergeCell ref="D114:D115"/>
    <mergeCell ref="E114:F114"/>
    <mergeCell ref="G114:G115"/>
    <mergeCell ref="H114:H115"/>
    <mergeCell ref="I114:I115"/>
    <mergeCell ref="Q114:Q115"/>
    <mergeCell ref="A10:H10"/>
    <mergeCell ref="K10:Q10"/>
    <mergeCell ref="A11:A12"/>
    <mergeCell ref="B11:B12"/>
    <mergeCell ref="C11:C12"/>
    <mergeCell ref="D11:E11"/>
    <mergeCell ref="F11:F12"/>
    <mergeCell ref="G11:G12"/>
    <mergeCell ref="H11:H12"/>
    <mergeCell ref="K11:K12"/>
    <mergeCell ref="L11:L12"/>
    <mergeCell ref="M11:M12"/>
    <mergeCell ref="N11:O11"/>
    <mergeCell ref="P11:P12"/>
    <mergeCell ref="Q11:Q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174"/>
  <sheetViews>
    <sheetView zoomScaleNormal="100" workbookViewId="0">
      <selection activeCell="B11" sqref="B11:B12"/>
    </sheetView>
  </sheetViews>
  <sheetFormatPr defaultRowHeight="12.75" x14ac:dyDescent="0.2"/>
  <cols>
    <col min="1" max="1" width="18.85546875" style="106" customWidth="1"/>
    <col min="2" max="2" width="17.7109375" style="106" customWidth="1"/>
    <col min="3" max="5" width="13" style="106" customWidth="1"/>
    <col min="6" max="6" width="13.7109375" style="106" customWidth="1"/>
    <col min="7" max="10" width="13" style="106" customWidth="1"/>
    <col min="11" max="11" width="8.85546875" style="41" customWidth="1"/>
    <col min="12" max="12" width="9.140625" style="106"/>
    <col min="13" max="13" width="15.7109375" style="106" customWidth="1"/>
    <col min="14" max="14" width="16.28515625" style="106" customWidth="1"/>
    <col min="15" max="22" width="13" style="106" customWidth="1"/>
    <col min="23" max="16384" width="9.140625" style="106"/>
  </cols>
  <sheetData>
    <row r="1" spans="1:23" x14ac:dyDescent="0.2">
      <c r="A1" s="75" t="s">
        <v>30</v>
      </c>
      <c r="G1" s="75"/>
      <c r="M1" s="75" t="s">
        <v>30</v>
      </c>
    </row>
    <row r="2" spans="1:23" x14ac:dyDescent="0.2">
      <c r="A2" s="75"/>
      <c r="M2" s="89"/>
      <c r="N2" s="89"/>
      <c r="O2" s="89"/>
    </row>
    <row r="4" spans="1:23" ht="12.75" customHeight="1" x14ac:dyDescent="0.2">
      <c r="A4" s="194" t="s">
        <v>96</v>
      </c>
      <c r="B4" s="194"/>
      <c r="C4" s="194"/>
      <c r="D4" s="194"/>
      <c r="E4" s="194"/>
      <c r="F4" s="194"/>
      <c r="G4" s="194"/>
      <c r="H4" s="194"/>
      <c r="I4" s="194"/>
      <c r="J4" s="194"/>
      <c r="M4" s="184" t="s">
        <v>96</v>
      </c>
      <c r="N4" s="181"/>
      <c r="O4" s="181"/>
      <c r="P4" s="181"/>
      <c r="Q4" s="181"/>
      <c r="R4" s="181"/>
      <c r="S4" s="181"/>
      <c r="T4" s="181"/>
      <c r="U4" s="181"/>
    </row>
    <row r="5" spans="1:23" ht="30.75" customHeight="1" x14ac:dyDescent="0.2">
      <c r="A5" s="189"/>
      <c r="B5" s="172" t="s">
        <v>176</v>
      </c>
      <c r="C5" s="172" t="s">
        <v>108</v>
      </c>
      <c r="D5" s="187" t="s">
        <v>109</v>
      </c>
      <c r="E5" s="188"/>
      <c r="F5" s="172" t="s">
        <v>54</v>
      </c>
      <c r="G5" s="172" t="s">
        <v>24</v>
      </c>
      <c r="H5" s="172" t="s">
        <v>3</v>
      </c>
      <c r="I5" s="172" t="s">
        <v>4</v>
      </c>
      <c r="J5" s="170" t="s">
        <v>40</v>
      </c>
      <c r="K5" s="106"/>
      <c r="M5" s="189"/>
      <c r="N5" s="172" t="s">
        <v>0</v>
      </c>
      <c r="O5" s="172" t="s">
        <v>108</v>
      </c>
      <c r="P5" s="187" t="s">
        <v>109</v>
      </c>
      <c r="Q5" s="188"/>
      <c r="R5" s="172" t="s">
        <v>54</v>
      </c>
      <c r="S5" s="172" t="s">
        <v>11</v>
      </c>
      <c r="T5" s="172" t="s">
        <v>3</v>
      </c>
      <c r="U5" s="172" t="s">
        <v>4</v>
      </c>
    </row>
    <row r="6" spans="1:23" ht="16.5" customHeight="1" x14ac:dyDescent="0.2">
      <c r="A6" s="189"/>
      <c r="B6" s="172"/>
      <c r="C6" s="172"/>
      <c r="D6" s="143" t="s">
        <v>5</v>
      </c>
      <c r="E6" s="143" t="s">
        <v>6</v>
      </c>
      <c r="F6" s="172"/>
      <c r="G6" s="172"/>
      <c r="H6" s="172"/>
      <c r="I6" s="172"/>
      <c r="J6" s="171"/>
      <c r="M6" s="189"/>
      <c r="N6" s="172"/>
      <c r="O6" s="172"/>
      <c r="P6" s="143" t="s">
        <v>5</v>
      </c>
      <c r="Q6" s="143" t="s">
        <v>6</v>
      </c>
      <c r="R6" s="172"/>
      <c r="S6" s="172"/>
      <c r="T6" s="172"/>
      <c r="U6" s="172"/>
    </row>
    <row r="7" spans="1:23" x14ac:dyDescent="0.2">
      <c r="A7" s="65" t="s">
        <v>7</v>
      </c>
      <c r="B7" s="7">
        <v>287612</v>
      </c>
      <c r="C7" s="7">
        <v>202938</v>
      </c>
      <c r="D7" s="7">
        <v>25636</v>
      </c>
      <c r="E7" s="7">
        <v>59038</v>
      </c>
      <c r="F7" s="7">
        <v>53688</v>
      </c>
      <c r="G7" s="7">
        <v>112726</v>
      </c>
      <c r="H7" s="7">
        <v>116563</v>
      </c>
      <c r="I7" s="7">
        <v>362122</v>
      </c>
      <c r="J7" s="124">
        <v>766297</v>
      </c>
      <c r="M7" s="65" t="s">
        <v>7</v>
      </c>
      <c r="N7" s="109">
        <f t="shared" ref="N7:U15" si="0">B7/$J7*100</f>
        <v>37.532705987365212</v>
      </c>
      <c r="O7" s="109">
        <f t="shared" si="0"/>
        <v>26.482943297442112</v>
      </c>
      <c r="P7" s="109">
        <f t="shared" si="0"/>
        <v>3.3454391704521877</v>
      </c>
      <c r="Q7" s="109">
        <f t="shared" si="0"/>
        <v>7.7043235194709094</v>
      </c>
      <c r="R7" s="109">
        <f t="shared" si="0"/>
        <v>7.0061607966623907</v>
      </c>
      <c r="S7" s="109">
        <f t="shared" si="0"/>
        <v>14.710484316133302</v>
      </c>
      <c r="T7" s="109">
        <f t="shared" si="0"/>
        <v>15.211204010977466</v>
      </c>
      <c r="U7" s="109">
        <f t="shared" si="0"/>
        <v>47.25609000165732</v>
      </c>
      <c r="W7" s="40"/>
    </row>
    <row r="8" spans="1:23" ht="12.75" customHeight="1" x14ac:dyDescent="0.2">
      <c r="A8" s="75"/>
      <c r="B8" s="41"/>
      <c r="C8" s="41"/>
      <c r="D8" s="41"/>
      <c r="E8" s="41"/>
      <c r="F8" s="41"/>
      <c r="G8" s="41"/>
      <c r="H8" s="41"/>
      <c r="I8" s="41"/>
      <c r="J8" s="125"/>
      <c r="M8" s="75"/>
      <c r="N8" s="37"/>
      <c r="O8" s="37"/>
      <c r="P8" s="37"/>
      <c r="Q8" s="37"/>
      <c r="R8" s="37"/>
      <c r="S8" s="37"/>
      <c r="T8" s="37"/>
      <c r="U8" s="37"/>
      <c r="W8" s="40"/>
    </row>
    <row r="9" spans="1:23" ht="12.75" customHeight="1" x14ac:dyDescent="0.2"/>
    <row r="10" spans="1:23" ht="12.75" customHeight="1" x14ac:dyDescent="0.2">
      <c r="A10" s="194" t="s">
        <v>97</v>
      </c>
      <c r="B10" s="194"/>
      <c r="C10" s="194"/>
      <c r="D10" s="194"/>
      <c r="E10" s="194"/>
      <c r="F10" s="194"/>
      <c r="G10" s="194"/>
      <c r="H10" s="194"/>
      <c r="I10" s="194"/>
      <c r="J10" s="194"/>
      <c r="M10" s="184" t="s">
        <v>97</v>
      </c>
      <c r="N10" s="181"/>
      <c r="O10" s="181"/>
      <c r="P10" s="181"/>
      <c r="Q10" s="181"/>
      <c r="R10" s="181"/>
      <c r="S10" s="181"/>
      <c r="T10" s="181"/>
      <c r="U10" s="181"/>
    </row>
    <row r="11" spans="1:23" ht="30.75" customHeight="1" x14ac:dyDescent="0.2">
      <c r="A11" s="189"/>
      <c r="B11" s="172" t="s">
        <v>176</v>
      </c>
      <c r="C11" s="172" t="s">
        <v>108</v>
      </c>
      <c r="D11" s="187" t="s">
        <v>109</v>
      </c>
      <c r="E11" s="188"/>
      <c r="F11" s="172" t="s">
        <v>54</v>
      </c>
      <c r="G11" s="172" t="s">
        <v>24</v>
      </c>
      <c r="H11" s="172" t="s">
        <v>3</v>
      </c>
      <c r="I11" s="172" t="s">
        <v>4</v>
      </c>
      <c r="J11" s="170" t="s">
        <v>40</v>
      </c>
      <c r="M11" s="189"/>
      <c r="N11" s="172" t="s">
        <v>0</v>
      </c>
      <c r="O11" s="172" t="s">
        <v>108</v>
      </c>
      <c r="P11" s="187" t="s">
        <v>109</v>
      </c>
      <c r="Q11" s="188"/>
      <c r="R11" s="172" t="s">
        <v>54</v>
      </c>
      <c r="S11" s="172" t="s">
        <v>11</v>
      </c>
      <c r="T11" s="172" t="s">
        <v>3</v>
      </c>
      <c r="U11" s="172" t="s">
        <v>4</v>
      </c>
    </row>
    <row r="12" spans="1:23" ht="12.75" customHeight="1" x14ac:dyDescent="0.2">
      <c r="A12" s="189"/>
      <c r="B12" s="172"/>
      <c r="C12" s="172"/>
      <c r="D12" s="143" t="s">
        <v>5</v>
      </c>
      <c r="E12" s="143" t="s">
        <v>6</v>
      </c>
      <c r="F12" s="172"/>
      <c r="G12" s="172"/>
      <c r="H12" s="172"/>
      <c r="I12" s="172"/>
      <c r="J12" s="171"/>
      <c r="M12" s="189"/>
      <c r="N12" s="172"/>
      <c r="O12" s="172"/>
      <c r="P12" s="143" t="s">
        <v>5</v>
      </c>
      <c r="Q12" s="143" t="s">
        <v>6</v>
      </c>
      <c r="R12" s="172"/>
      <c r="S12" s="172"/>
      <c r="T12" s="172"/>
      <c r="U12" s="172"/>
    </row>
    <row r="13" spans="1:23" ht="12.75" customHeight="1" x14ac:dyDescent="0.2">
      <c r="A13" s="65" t="s">
        <v>26</v>
      </c>
      <c r="B13" s="7">
        <v>110420</v>
      </c>
      <c r="C13" s="7">
        <v>82917</v>
      </c>
      <c r="D13" s="7">
        <v>5934</v>
      </c>
      <c r="E13" s="7">
        <v>21569</v>
      </c>
      <c r="F13" s="7">
        <v>32046</v>
      </c>
      <c r="G13" s="7">
        <v>53614</v>
      </c>
      <c r="H13" s="7">
        <v>4054</v>
      </c>
      <c r="I13" s="7">
        <v>74382</v>
      </c>
      <c r="J13" s="124">
        <v>188855</v>
      </c>
      <c r="M13" s="65" t="s">
        <v>26</v>
      </c>
      <c r="N13" s="109">
        <f t="shared" si="0"/>
        <v>58.46813693044929</v>
      </c>
      <c r="O13" s="109">
        <f t="shared" si="0"/>
        <v>43.905112387810753</v>
      </c>
      <c r="P13" s="109">
        <f t="shared" si="0"/>
        <v>3.1420931402398669</v>
      </c>
      <c r="Q13" s="109">
        <f t="shared" si="0"/>
        <v>11.420931402398665</v>
      </c>
      <c r="R13" s="109">
        <f t="shared" si="0"/>
        <v>16.968573773529958</v>
      </c>
      <c r="S13" s="109">
        <f t="shared" si="0"/>
        <v>28.388975669164175</v>
      </c>
      <c r="T13" s="109">
        <f t="shared" si="0"/>
        <v>2.1466204230759045</v>
      </c>
      <c r="U13" s="109">
        <f t="shared" si="0"/>
        <v>39.385772153239259</v>
      </c>
      <c r="W13" s="40"/>
    </row>
    <row r="14" spans="1:23" ht="12.75" customHeight="1" x14ac:dyDescent="0.2">
      <c r="A14" s="65" t="s">
        <v>27</v>
      </c>
      <c r="B14" s="7">
        <v>15143</v>
      </c>
      <c r="C14" s="7">
        <v>13662</v>
      </c>
      <c r="D14" s="7">
        <v>980</v>
      </c>
      <c r="E14" s="7">
        <v>501</v>
      </c>
      <c r="F14" s="7">
        <v>1089</v>
      </c>
      <c r="G14" s="7">
        <v>1590</v>
      </c>
      <c r="H14" s="7">
        <v>7858</v>
      </c>
      <c r="I14" s="7">
        <v>58151</v>
      </c>
      <c r="J14" s="124">
        <v>81153</v>
      </c>
      <c r="M14" s="65" t="s">
        <v>27</v>
      </c>
      <c r="N14" s="109">
        <f t="shared" si="0"/>
        <v>18.659815410397641</v>
      </c>
      <c r="O14" s="109">
        <f t="shared" si="0"/>
        <v>16.834867472551846</v>
      </c>
      <c r="P14" s="109">
        <f t="shared" si="0"/>
        <v>1.2075955294320604</v>
      </c>
      <c r="Q14" s="109">
        <f t="shared" si="0"/>
        <v>0.61735240841373706</v>
      </c>
      <c r="R14" s="109">
        <f t="shared" si="0"/>
        <v>1.3419097260729733</v>
      </c>
      <c r="S14" s="109">
        <f t="shared" si="0"/>
        <v>1.95926213448671</v>
      </c>
      <c r="T14" s="109">
        <f t="shared" si="0"/>
        <v>9.6829445615072771</v>
      </c>
      <c r="U14" s="109">
        <f t="shared" si="0"/>
        <v>71.656007787758924</v>
      </c>
      <c r="W14" s="40"/>
    </row>
    <row r="15" spans="1:23" ht="12.75" customHeight="1" x14ac:dyDescent="0.2">
      <c r="A15" s="65" t="s">
        <v>8</v>
      </c>
      <c r="B15" s="7">
        <v>162048</v>
      </c>
      <c r="C15" s="7">
        <v>106359</v>
      </c>
      <c r="D15" s="7">
        <v>18721</v>
      </c>
      <c r="E15" s="7">
        <v>36968</v>
      </c>
      <c r="F15" s="7">
        <v>20553</v>
      </c>
      <c r="G15" s="7">
        <v>57521</v>
      </c>
      <c r="H15" s="7">
        <v>104651</v>
      </c>
      <c r="I15" s="7">
        <v>229588</v>
      </c>
      <c r="J15" s="124">
        <v>496287</v>
      </c>
      <c r="M15" s="65" t="s">
        <v>8</v>
      </c>
      <c r="N15" s="109">
        <f t="shared" si="0"/>
        <v>32.65207430377987</v>
      </c>
      <c r="O15" s="109">
        <f t="shared" si="0"/>
        <v>21.43094620652969</v>
      </c>
      <c r="P15" s="109">
        <f t="shared" si="0"/>
        <v>3.7722124496511094</v>
      </c>
      <c r="Q15" s="109">
        <f t="shared" si="0"/>
        <v>7.4489156475990708</v>
      </c>
      <c r="R15" s="109">
        <f t="shared" si="0"/>
        <v>4.1413536925206582</v>
      </c>
      <c r="S15" s="109">
        <f t="shared" si="0"/>
        <v>11.590269340119729</v>
      </c>
      <c r="T15" s="109">
        <f t="shared" si="0"/>
        <v>21.086790506299781</v>
      </c>
      <c r="U15" s="109">
        <f t="shared" si="0"/>
        <v>46.261135189920353</v>
      </c>
      <c r="W15" s="40"/>
    </row>
    <row r="16" spans="1:23" x14ac:dyDescent="0.2">
      <c r="A16" s="75"/>
      <c r="B16" s="41"/>
      <c r="C16" s="41"/>
      <c r="D16" s="41"/>
      <c r="E16" s="41"/>
      <c r="F16" s="41"/>
      <c r="G16" s="41"/>
      <c r="H16" s="41"/>
      <c r="I16" s="41"/>
      <c r="J16" s="125"/>
      <c r="M16" s="75"/>
      <c r="N16" s="37"/>
      <c r="O16" s="37"/>
      <c r="P16" s="37"/>
      <c r="Q16" s="37"/>
      <c r="R16" s="37"/>
      <c r="S16" s="37"/>
      <c r="T16" s="37"/>
      <c r="U16" s="37"/>
      <c r="W16" s="40"/>
    </row>
    <row r="17" spans="1:23" x14ac:dyDescent="0.2">
      <c r="A17" s="75"/>
      <c r="B17" s="41"/>
      <c r="C17" s="41"/>
      <c r="D17" s="41"/>
      <c r="E17" s="41"/>
      <c r="F17" s="41"/>
      <c r="G17" s="41"/>
      <c r="H17" s="41"/>
      <c r="I17" s="41"/>
      <c r="J17" s="125"/>
      <c r="M17" s="75"/>
      <c r="N17" s="37"/>
      <c r="O17" s="37"/>
      <c r="P17" s="37"/>
      <c r="Q17" s="37"/>
      <c r="R17" s="37"/>
      <c r="S17" s="37"/>
      <c r="T17" s="37"/>
      <c r="U17" s="37"/>
      <c r="W17" s="40"/>
    </row>
    <row r="18" spans="1:23" ht="12.75" customHeight="1" x14ac:dyDescent="0.2">
      <c r="A18" s="199" t="s">
        <v>98</v>
      </c>
      <c r="B18" s="199"/>
      <c r="C18" s="199"/>
      <c r="D18" s="199"/>
      <c r="E18" s="199"/>
      <c r="F18" s="199"/>
      <c r="G18" s="199"/>
      <c r="H18" s="199"/>
      <c r="I18" s="199"/>
      <c r="J18" s="199"/>
      <c r="M18" s="194" t="s">
        <v>98</v>
      </c>
      <c r="N18" s="194"/>
      <c r="O18" s="194"/>
      <c r="P18" s="194"/>
      <c r="Q18" s="194"/>
      <c r="R18" s="194"/>
      <c r="S18" s="194"/>
      <c r="T18" s="194"/>
      <c r="U18" s="194"/>
      <c r="V18" s="123"/>
      <c r="W18" s="40"/>
    </row>
    <row r="19" spans="1:23" s="64" customFormat="1" ht="25.5" customHeight="1" x14ac:dyDescent="0.2">
      <c r="A19" s="165" t="s">
        <v>43</v>
      </c>
      <c r="B19" s="172" t="s">
        <v>176</v>
      </c>
      <c r="C19" s="172" t="s">
        <v>108</v>
      </c>
      <c r="D19" s="187" t="s">
        <v>109</v>
      </c>
      <c r="E19" s="188"/>
      <c r="F19" s="172" t="s">
        <v>54</v>
      </c>
      <c r="G19" s="172" t="s">
        <v>24</v>
      </c>
      <c r="H19" s="172" t="s">
        <v>3</v>
      </c>
      <c r="I19" s="172" t="s">
        <v>4</v>
      </c>
      <c r="J19" s="170" t="s">
        <v>40</v>
      </c>
      <c r="K19" s="41"/>
      <c r="L19" s="106"/>
      <c r="M19" s="165" t="s">
        <v>43</v>
      </c>
      <c r="N19" s="170" t="s">
        <v>0</v>
      </c>
      <c r="O19" s="172" t="s">
        <v>108</v>
      </c>
      <c r="P19" s="187" t="s">
        <v>109</v>
      </c>
      <c r="Q19" s="188"/>
      <c r="R19" s="172" t="s">
        <v>54</v>
      </c>
      <c r="S19" s="172" t="s">
        <v>24</v>
      </c>
      <c r="T19" s="172" t="s">
        <v>3</v>
      </c>
      <c r="U19" s="172" t="s">
        <v>4</v>
      </c>
    </row>
    <row r="20" spans="1:23" s="64" customFormat="1" ht="12.75" customHeight="1" x14ac:dyDescent="0.2">
      <c r="A20" s="166"/>
      <c r="B20" s="172"/>
      <c r="C20" s="172"/>
      <c r="D20" s="143" t="s">
        <v>5</v>
      </c>
      <c r="E20" s="143" t="s">
        <v>6</v>
      </c>
      <c r="F20" s="172"/>
      <c r="G20" s="172"/>
      <c r="H20" s="172"/>
      <c r="I20" s="172"/>
      <c r="J20" s="171"/>
      <c r="K20" s="41"/>
      <c r="L20" s="106"/>
      <c r="M20" s="166"/>
      <c r="N20" s="171"/>
      <c r="O20" s="172"/>
      <c r="P20" s="143" t="s">
        <v>5</v>
      </c>
      <c r="Q20" s="143" t="s">
        <v>6</v>
      </c>
      <c r="R20" s="172"/>
      <c r="S20" s="172"/>
      <c r="T20" s="172"/>
      <c r="U20" s="172"/>
    </row>
    <row r="21" spans="1:23" s="64" customFormat="1" x14ac:dyDescent="0.2">
      <c r="A21" s="65" t="s">
        <v>44</v>
      </c>
      <c r="B21" s="7">
        <v>11422</v>
      </c>
      <c r="C21" s="7">
        <v>7102</v>
      </c>
      <c r="D21" s="7">
        <v>934</v>
      </c>
      <c r="E21" s="7">
        <v>3386</v>
      </c>
      <c r="F21" s="7">
        <v>2519</v>
      </c>
      <c r="G21" s="7">
        <v>5905</v>
      </c>
      <c r="H21" s="7">
        <v>5986</v>
      </c>
      <c r="I21" s="111">
        <v>6994</v>
      </c>
      <c r="J21" s="7">
        <v>24403</v>
      </c>
      <c r="K21" s="41"/>
      <c r="L21" s="106"/>
      <c r="M21" s="65" t="s">
        <v>44</v>
      </c>
      <c r="N21" s="110">
        <f t="shared" ref="N21:Q27" si="1">B21/$J21*100</f>
        <v>46.805720608121952</v>
      </c>
      <c r="O21" s="110">
        <f t="shared" si="1"/>
        <v>29.102979141908779</v>
      </c>
      <c r="P21" s="110">
        <f t="shared" si="1"/>
        <v>3.8273982707044212</v>
      </c>
      <c r="Q21" s="110">
        <f t="shared" si="1"/>
        <v>13.87534319550875</v>
      </c>
      <c r="R21" s="110">
        <f t="shared" ref="R21:U27" si="2">F21/$J21*100</f>
        <v>10.322501331803467</v>
      </c>
      <c r="S21" s="110">
        <f t="shared" si="2"/>
        <v>24.197844527312213</v>
      </c>
      <c r="T21" s="110">
        <f t="shared" si="2"/>
        <v>24.529770929803714</v>
      </c>
      <c r="U21" s="110">
        <f t="shared" si="2"/>
        <v>28.66041060525345</v>
      </c>
    </row>
    <row r="22" spans="1:23" s="64" customFormat="1" x14ac:dyDescent="0.2">
      <c r="A22" s="65" t="s">
        <v>49</v>
      </c>
      <c r="B22" s="7">
        <v>23645</v>
      </c>
      <c r="C22" s="7">
        <v>16052</v>
      </c>
      <c r="D22" s="7">
        <v>3076</v>
      </c>
      <c r="E22" s="7">
        <v>4518</v>
      </c>
      <c r="F22" s="7">
        <v>3287</v>
      </c>
      <c r="G22" s="7">
        <v>7804</v>
      </c>
      <c r="H22" s="7">
        <v>17415</v>
      </c>
      <c r="I22" s="111">
        <v>50007</v>
      </c>
      <c r="J22" s="7">
        <v>91067</v>
      </c>
      <c r="K22" s="41"/>
      <c r="L22" s="106"/>
      <c r="M22" s="65" t="s">
        <v>49</v>
      </c>
      <c r="N22" s="110">
        <f t="shared" si="1"/>
        <v>25.964399837482294</v>
      </c>
      <c r="O22" s="110">
        <f t="shared" si="1"/>
        <v>17.626582625978678</v>
      </c>
      <c r="P22" s="110">
        <f t="shared" si="1"/>
        <v>3.3777328779909297</v>
      </c>
      <c r="Q22" s="110">
        <f t="shared" si="1"/>
        <v>4.9611824261258191</v>
      </c>
      <c r="R22" s="110">
        <f t="shared" si="2"/>
        <v>3.6094304193615687</v>
      </c>
      <c r="S22" s="110">
        <f t="shared" si="2"/>
        <v>8.569514752874257</v>
      </c>
      <c r="T22" s="110">
        <f t="shared" si="2"/>
        <v>19.123282857676216</v>
      </c>
      <c r="U22" s="110">
        <f t="shared" si="2"/>
        <v>54.912317304841494</v>
      </c>
    </row>
    <row r="23" spans="1:23" s="64" customFormat="1" x14ac:dyDescent="0.2">
      <c r="A23" s="70" t="s">
        <v>45</v>
      </c>
      <c r="B23" s="7">
        <v>34991</v>
      </c>
      <c r="C23" s="7">
        <v>24941</v>
      </c>
      <c r="D23" s="7">
        <v>4065</v>
      </c>
      <c r="E23" s="7">
        <v>5984</v>
      </c>
      <c r="F23" s="7">
        <v>6726</v>
      </c>
      <c r="G23" s="7">
        <v>12710</v>
      </c>
      <c r="H23" s="7">
        <v>23275</v>
      </c>
      <c r="I23" s="111">
        <v>41708</v>
      </c>
      <c r="J23" s="7">
        <v>99974</v>
      </c>
      <c r="K23" s="41"/>
      <c r="L23" s="106"/>
      <c r="M23" s="70" t="s">
        <v>45</v>
      </c>
      <c r="N23" s="110">
        <f t="shared" si="1"/>
        <v>35.000100026006763</v>
      </c>
      <c r="O23" s="110">
        <f t="shared" si="1"/>
        <v>24.947486346450077</v>
      </c>
      <c r="P23" s="110">
        <f t="shared" si="1"/>
        <v>4.066057174865465</v>
      </c>
      <c r="Q23" s="110">
        <f t="shared" si="1"/>
        <v>5.9855562446236021</v>
      </c>
      <c r="R23" s="110">
        <f t="shared" si="2"/>
        <v>6.7277492147958471</v>
      </c>
      <c r="S23" s="110">
        <f t="shared" si="2"/>
        <v>12.71330545941945</v>
      </c>
      <c r="T23" s="110">
        <f t="shared" si="2"/>
        <v>23.281053073799189</v>
      </c>
      <c r="U23" s="110">
        <f t="shared" si="2"/>
        <v>41.718846900194052</v>
      </c>
    </row>
    <row r="24" spans="1:23" s="64" customFormat="1" x14ac:dyDescent="0.2">
      <c r="A24" s="70" t="s">
        <v>50</v>
      </c>
      <c r="B24" s="7">
        <v>145147</v>
      </c>
      <c r="C24" s="7">
        <v>101219</v>
      </c>
      <c r="D24" s="7">
        <v>11954</v>
      </c>
      <c r="E24" s="7">
        <v>31974</v>
      </c>
      <c r="F24" s="7">
        <v>30140</v>
      </c>
      <c r="G24" s="7">
        <v>62114</v>
      </c>
      <c r="H24" s="7">
        <v>42890</v>
      </c>
      <c r="I24" s="111">
        <v>122733</v>
      </c>
      <c r="J24" s="7">
        <v>310771</v>
      </c>
      <c r="K24" s="41"/>
      <c r="L24" s="106"/>
      <c r="M24" s="70" t="s">
        <v>50</v>
      </c>
      <c r="N24" s="110">
        <f t="shared" si="1"/>
        <v>46.705451924407356</v>
      </c>
      <c r="O24" s="110">
        <f t="shared" si="1"/>
        <v>32.570284872140583</v>
      </c>
      <c r="P24" s="110">
        <f t="shared" si="1"/>
        <v>3.846562259670304</v>
      </c>
      <c r="Q24" s="110">
        <f t="shared" si="1"/>
        <v>10.288604792596477</v>
      </c>
      <c r="R24" s="110">
        <f t="shared" si="2"/>
        <v>9.6984596374822623</v>
      </c>
      <c r="S24" s="110">
        <f t="shared" si="2"/>
        <v>19.987064430078743</v>
      </c>
      <c r="T24" s="110">
        <f t="shared" si="2"/>
        <v>13.801159052807371</v>
      </c>
      <c r="U24" s="110">
        <f t="shared" si="2"/>
        <v>39.493067242438968</v>
      </c>
    </row>
    <row r="25" spans="1:23" s="64" customFormat="1" x14ac:dyDescent="0.2">
      <c r="A25" s="65" t="s">
        <v>52</v>
      </c>
      <c r="B25" s="7">
        <v>6288</v>
      </c>
      <c r="C25" s="7">
        <v>3952</v>
      </c>
      <c r="D25" s="7">
        <v>495</v>
      </c>
      <c r="E25" s="7">
        <v>1841</v>
      </c>
      <c r="F25" s="7">
        <v>1294</v>
      </c>
      <c r="G25" s="7">
        <v>3135</v>
      </c>
      <c r="H25" s="7">
        <v>2918</v>
      </c>
      <c r="I25" s="111">
        <v>5832</v>
      </c>
      <c r="J25" s="7">
        <v>15039</v>
      </c>
      <c r="K25" s="41"/>
      <c r="L25" s="106"/>
      <c r="M25" s="65" t="s">
        <v>52</v>
      </c>
      <c r="N25" s="110">
        <f t="shared" si="1"/>
        <v>41.811290644324757</v>
      </c>
      <c r="O25" s="110">
        <f t="shared" si="1"/>
        <v>26.278342974931846</v>
      </c>
      <c r="P25" s="110">
        <f t="shared" si="1"/>
        <v>3.2914422501496108</v>
      </c>
      <c r="Q25" s="110">
        <f t="shared" si="1"/>
        <v>12.241505419243301</v>
      </c>
      <c r="R25" s="110">
        <f t="shared" si="2"/>
        <v>8.6042954983709024</v>
      </c>
      <c r="S25" s="110">
        <f t="shared" si="2"/>
        <v>20.845800917614202</v>
      </c>
      <c r="T25" s="110">
        <f t="shared" si="2"/>
        <v>19.402885830174878</v>
      </c>
      <c r="U25" s="110">
        <f t="shared" si="2"/>
        <v>38.779174147217233</v>
      </c>
    </row>
    <row r="26" spans="1:23" s="64" customFormat="1" x14ac:dyDescent="0.2">
      <c r="A26" s="65" t="s">
        <v>46</v>
      </c>
      <c r="B26" s="7">
        <v>6632</v>
      </c>
      <c r="C26" s="7">
        <v>4606</v>
      </c>
      <c r="D26" s="7">
        <v>600</v>
      </c>
      <c r="E26" s="7">
        <v>1426</v>
      </c>
      <c r="F26" s="7">
        <v>1418</v>
      </c>
      <c r="G26" s="7">
        <v>2844</v>
      </c>
      <c r="H26" s="7">
        <v>4118</v>
      </c>
      <c r="I26" s="111">
        <v>6472</v>
      </c>
      <c r="J26" s="7">
        <v>17222</v>
      </c>
      <c r="K26" s="41"/>
      <c r="L26" s="106"/>
      <c r="M26" s="65" t="s">
        <v>46</v>
      </c>
      <c r="N26" s="110">
        <f t="shared" si="1"/>
        <v>38.508883985599809</v>
      </c>
      <c r="O26" s="110">
        <f t="shared" si="1"/>
        <v>26.744861224015793</v>
      </c>
      <c r="P26" s="110">
        <f t="shared" si="1"/>
        <v>3.4839159214957616</v>
      </c>
      <c r="Q26" s="110">
        <f t="shared" si="1"/>
        <v>8.2801068400882603</v>
      </c>
      <c r="R26" s="110">
        <f t="shared" si="2"/>
        <v>8.2336546278016502</v>
      </c>
      <c r="S26" s="110">
        <f t="shared" si="2"/>
        <v>16.513761467889911</v>
      </c>
      <c r="T26" s="110">
        <f t="shared" si="2"/>
        <v>23.911276274532575</v>
      </c>
      <c r="U26" s="110">
        <f t="shared" si="2"/>
        <v>37.579839739867609</v>
      </c>
    </row>
    <row r="27" spans="1:23" s="64" customFormat="1" x14ac:dyDescent="0.2">
      <c r="A27" s="70" t="s">
        <v>47</v>
      </c>
      <c r="B27" s="7">
        <v>59486</v>
      </c>
      <c r="C27" s="7">
        <v>45066</v>
      </c>
      <c r="D27" s="7">
        <v>4512</v>
      </c>
      <c r="E27" s="7">
        <v>9908</v>
      </c>
      <c r="F27" s="7">
        <v>8304</v>
      </c>
      <c r="G27" s="7">
        <v>18212</v>
      </c>
      <c r="H27" s="7">
        <v>19961</v>
      </c>
      <c r="I27" s="111">
        <v>128376</v>
      </c>
      <c r="J27" s="7">
        <v>207822</v>
      </c>
      <c r="K27" s="41"/>
      <c r="L27" s="106"/>
      <c r="M27" s="70" t="s">
        <v>47</v>
      </c>
      <c r="N27" s="110">
        <f t="shared" si="1"/>
        <v>28.623533600869976</v>
      </c>
      <c r="O27" s="110">
        <f t="shared" si="1"/>
        <v>21.684903426971157</v>
      </c>
      <c r="P27" s="110">
        <f t="shared" si="1"/>
        <v>2.171088720154748</v>
      </c>
      <c r="Q27" s="110">
        <f t="shared" si="1"/>
        <v>4.7675414537440695</v>
      </c>
      <c r="R27" s="110">
        <f t="shared" si="2"/>
        <v>3.9957271126252274</v>
      </c>
      <c r="S27" s="110">
        <f t="shared" si="2"/>
        <v>8.7632685663692964</v>
      </c>
      <c r="T27" s="110">
        <f t="shared" si="2"/>
        <v>9.6048541540356656</v>
      </c>
      <c r="U27" s="110">
        <f t="shared" si="2"/>
        <v>61.772093426105037</v>
      </c>
    </row>
    <row r="28" spans="1:23" s="64" customFormat="1" x14ac:dyDescent="0.2">
      <c r="A28" s="97"/>
      <c r="B28" s="41"/>
      <c r="C28" s="41"/>
      <c r="D28" s="41"/>
      <c r="E28" s="41"/>
      <c r="F28" s="41"/>
      <c r="G28" s="41"/>
      <c r="H28" s="41"/>
      <c r="I28" s="41"/>
      <c r="J28" s="41"/>
      <c r="K28" s="41"/>
      <c r="L28" s="106"/>
      <c r="M28" s="97"/>
      <c r="N28" s="40"/>
      <c r="O28" s="40"/>
      <c r="P28" s="40"/>
      <c r="Q28" s="40"/>
      <c r="R28" s="40"/>
      <c r="S28" s="40"/>
      <c r="T28" s="40"/>
      <c r="U28" s="40"/>
    </row>
    <row r="29" spans="1:23" x14ac:dyDescent="0.2">
      <c r="A29" s="75"/>
      <c r="B29" s="41"/>
      <c r="C29" s="41"/>
      <c r="D29" s="41"/>
      <c r="E29" s="41"/>
      <c r="F29" s="41"/>
      <c r="G29" s="41"/>
      <c r="H29" s="41"/>
      <c r="I29" s="41"/>
      <c r="J29" s="41"/>
      <c r="M29" s="75"/>
      <c r="N29" s="37"/>
      <c r="O29" s="37"/>
      <c r="P29" s="37"/>
      <c r="Q29" s="37"/>
      <c r="R29" s="37"/>
      <c r="S29" s="37"/>
      <c r="T29" s="37"/>
      <c r="U29" s="37"/>
    </row>
    <row r="30" spans="1:23" x14ac:dyDescent="0.2">
      <c r="A30" s="181" t="s">
        <v>99</v>
      </c>
      <c r="B30" s="181"/>
      <c r="C30" s="181"/>
      <c r="D30" s="181"/>
      <c r="E30" s="181"/>
      <c r="F30" s="181"/>
      <c r="G30" s="181"/>
      <c r="H30" s="181"/>
      <c r="I30" s="181"/>
      <c r="J30" s="181"/>
      <c r="M30" s="181" t="s">
        <v>99</v>
      </c>
      <c r="N30" s="181"/>
      <c r="O30" s="181"/>
      <c r="P30" s="181"/>
      <c r="Q30" s="181"/>
      <c r="R30" s="181"/>
      <c r="S30" s="181"/>
      <c r="T30" s="181"/>
      <c r="U30" s="181"/>
    </row>
    <row r="31" spans="1:23" ht="30.75" customHeight="1" x14ac:dyDescent="0.2">
      <c r="A31" s="189"/>
      <c r="B31" s="172" t="s">
        <v>176</v>
      </c>
      <c r="C31" s="172" t="s">
        <v>108</v>
      </c>
      <c r="D31" s="187" t="s">
        <v>109</v>
      </c>
      <c r="E31" s="188"/>
      <c r="F31" s="172" t="s">
        <v>54</v>
      </c>
      <c r="G31" s="172" t="s">
        <v>24</v>
      </c>
      <c r="H31" s="172" t="s">
        <v>3</v>
      </c>
      <c r="I31" s="172" t="s">
        <v>4</v>
      </c>
      <c r="J31" s="170" t="s">
        <v>40</v>
      </c>
      <c r="M31" s="185"/>
      <c r="N31" s="170" t="s">
        <v>0</v>
      </c>
      <c r="O31" s="170" t="s">
        <v>108</v>
      </c>
      <c r="P31" s="187" t="s">
        <v>109</v>
      </c>
      <c r="Q31" s="188"/>
      <c r="R31" s="172" t="s">
        <v>54</v>
      </c>
      <c r="S31" s="170" t="s">
        <v>11</v>
      </c>
      <c r="T31" s="170" t="s">
        <v>3</v>
      </c>
      <c r="U31" s="170" t="s">
        <v>4</v>
      </c>
    </row>
    <row r="32" spans="1:23" ht="12.75" customHeight="1" x14ac:dyDescent="0.2">
      <c r="A32" s="189"/>
      <c r="B32" s="172"/>
      <c r="C32" s="172"/>
      <c r="D32" s="143" t="s">
        <v>5</v>
      </c>
      <c r="E32" s="143" t="s">
        <v>6</v>
      </c>
      <c r="F32" s="172"/>
      <c r="G32" s="172"/>
      <c r="H32" s="172"/>
      <c r="I32" s="172"/>
      <c r="J32" s="171"/>
      <c r="M32" s="186"/>
      <c r="N32" s="171"/>
      <c r="O32" s="171"/>
      <c r="P32" s="143" t="s">
        <v>5</v>
      </c>
      <c r="Q32" s="143" t="s">
        <v>6</v>
      </c>
      <c r="R32" s="172"/>
      <c r="S32" s="171"/>
      <c r="T32" s="171"/>
      <c r="U32" s="171"/>
    </row>
    <row r="33" spans="1:23" x14ac:dyDescent="0.2">
      <c r="A33" s="65" t="s">
        <v>20</v>
      </c>
      <c r="B33" s="7">
        <v>120412</v>
      </c>
      <c r="C33" s="7">
        <v>84677</v>
      </c>
      <c r="D33" s="7">
        <v>9530</v>
      </c>
      <c r="E33" s="7">
        <v>26206</v>
      </c>
      <c r="F33" s="7">
        <v>21341</v>
      </c>
      <c r="G33" s="7">
        <v>47546</v>
      </c>
      <c r="H33" s="7">
        <v>50186</v>
      </c>
      <c r="I33" s="7">
        <v>166292</v>
      </c>
      <c r="J33" s="7">
        <v>336891</v>
      </c>
      <c r="M33" s="65" t="s">
        <v>20</v>
      </c>
      <c r="N33" s="109">
        <f t="shared" ref="N33:U34" si="3">B33/$J33*100</f>
        <v>35.742124307268526</v>
      </c>
      <c r="O33" s="109">
        <f t="shared" si="3"/>
        <v>25.134835896476904</v>
      </c>
      <c r="P33" s="109">
        <f t="shared" si="3"/>
        <v>2.8288081308197608</v>
      </c>
      <c r="Q33" s="109">
        <f t="shared" si="3"/>
        <v>7.7787771118848532</v>
      </c>
      <c r="R33" s="109">
        <f t="shared" si="3"/>
        <v>6.3346898551757098</v>
      </c>
      <c r="S33" s="109">
        <f t="shared" si="3"/>
        <v>14.113170135147572</v>
      </c>
      <c r="T33" s="109">
        <f t="shared" si="3"/>
        <v>14.896806385448114</v>
      </c>
      <c r="U33" s="109">
        <f t="shared" si="3"/>
        <v>49.360772475370375</v>
      </c>
      <c r="W33" s="40"/>
    </row>
    <row r="34" spans="1:23" x14ac:dyDescent="0.2">
      <c r="A34" s="65" t="s">
        <v>23</v>
      </c>
      <c r="B34" s="7">
        <v>155193</v>
      </c>
      <c r="C34" s="7">
        <v>109273</v>
      </c>
      <c r="D34" s="7">
        <v>15404</v>
      </c>
      <c r="E34" s="7">
        <v>30516</v>
      </c>
      <c r="F34" s="7">
        <v>30365</v>
      </c>
      <c r="G34" s="7">
        <v>60881</v>
      </c>
      <c r="H34" s="7">
        <v>61969</v>
      </c>
      <c r="I34" s="7">
        <v>165789</v>
      </c>
      <c r="J34" s="7">
        <v>382950</v>
      </c>
      <c r="M34" s="65" t="s">
        <v>21</v>
      </c>
      <c r="N34" s="109">
        <f t="shared" si="3"/>
        <v>40.525656090873483</v>
      </c>
      <c r="O34" s="109">
        <f t="shared" si="3"/>
        <v>28.534534534534533</v>
      </c>
      <c r="P34" s="109">
        <f t="shared" si="3"/>
        <v>4.0224572398485439</v>
      </c>
      <c r="Q34" s="109">
        <f t="shared" si="3"/>
        <v>7.9686643164904041</v>
      </c>
      <c r="R34" s="109">
        <f t="shared" si="3"/>
        <v>7.9292335814074937</v>
      </c>
      <c r="S34" s="109">
        <f t="shared" si="3"/>
        <v>15.897897897897897</v>
      </c>
      <c r="T34" s="109">
        <f t="shared" si="3"/>
        <v>16.182008095051572</v>
      </c>
      <c r="U34" s="109">
        <f t="shared" si="3"/>
        <v>43.292596944770857</v>
      </c>
      <c r="W34" s="40"/>
    </row>
    <row r="35" spans="1:23" x14ac:dyDescent="0.2">
      <c r="A35" s="75"/>
      <c r="B35" s="41"/>
      <c r="C35" s="41"/>
      <c r="D35" s="41"/>
      <c r="E35" s="41"/>
      <c r="F35" s="41"/>
      <c r="G35" s="41"/>
      <c r="H35" s="41"/>
      <c r="I35" s="41"/>
      <c r="J35" s="41"/>
      <c r="M35" s="75"/>
      <c r="N35" s="37"/>
      <c r="O35" s="37"/>
      <c r="P35" s="37"/>
      <c r="Q35" s="37"/>
      <c r="R35" s="37"/>
      <c r="S35" s="37"/>
      <c r="T35" s="37"/>
      <c r="U35" s="37"/>
      <c r="W35" s="40"/>
    </row>
    <row r="36" spans="1:23" ht="12" customHeight="1" x14ac:dyDescent="0.2">
      <c r="A36" s="126"/>
      <c r="B36" s="41"/>
      <c r="C36" s="41"/>
      <c r="D36" s="41"/>
      <c r="E36" s="41"/>
      <c r="F36" s="41"/>
      <c r="G36" s="41"/>
      <c r="H36" s="41"/>
      <c r="I36" s="41"/>
      <c r="J36" s="41"/>
      <c r="M36" s="75"/>
      <c r="N36" s="37"/>
      <c r="O36" s="37"/>
      <c r="P36" s="37"/>
      <c r="Q36" s="37"/>
      <c r="R36" s="37"/>
      <c r="S36" s="37"/>
      <c r="T36" s="37"/>
      <c r="U36" s="37"/>
    </row>
    <row r="37" spans="1:23" ht="12.75" customHeight="1" x14ac:dyDescent="0.2">
      <c r="A37" s="184" t="s">
        <v>100</v>
      </c>
      <c r="B37" s="184"/>
      <c r="C37" s="184"/>
      <c r="D37" s="184"/>
      <c r="E37" s="184"/>
      <c r="F37" s="184"/>
      <c r="G37" s="184"/>
      <c r="H37" s="184"/>
      <c r="I37" s="184"/>
      <c r="J37" s="184"/>
      <c r="M37" s="184" t="s">
        <v>100</v>
      </c>
      <c r="N37" s="181"/>
      <c r="O37" s="181"/>
      <c r="P37" s="181"/>
      <c r="Q37" s="181"/>
      <c r="R37" s="181"/>
      <c r="S37" s="181"/>
      <c r="T37" s="181"/>
      <c r="U37" s="181"/>
    </row>
    <row r="38" spans="1:23" ht="30.75" customHeight="1" x14ac:dyDescent="0.2">
      <c r="A38" s="189"/>
      <c r="B38" s="172" t="s">
        <v>176</v>
      </c>
      <c r="C38" s="172" t="s">
        <v>108</v>
      </c>
      <c r="D38" s="187" t="s">
        <v>109</v>
      </c>
      <c r="E38" s="188"/>
      <c r="F38" s="172" t="s">
        <v>54</v>
      </c>
      <c r="G38" s="172" t="s">
        <v>24</v>
      </c>
      <c r="H38" s="172" t="s">
        <v>3</v>
      </c>
      <c r="I38" s="172" t="s">
        <v>4</v>
      </c>
      <c r="J38" s="170" t="s">
        <v>40</v>
      </c>
      <c r="M38" s="189"/>
      <c r="N38" s="172" t="s">
        <v>0</v>
      </c>
      <c r="O38" s="172" t="s">
        <v>108</v>
      </c>
      <c r="P38" s="187" t="s">
        <v>109</v>
      </c>
      <c r="Q38" s="188"/>
      <c r="R38" s="172" t="s">
        <v>54</v>
      </c>
      <c r="S38" s="172" t="s">
        <v>11</v>
      </c>
      <c r="T38" s="172" t="s">
        <v>3</v>
      </c>
      <c r="U38" s="172" t="s">
        <v>4</v>
      </c>
    </row>
    <row r="39" spans="1:23" x14ac:dyDescent="0.2">
      <c r="A39" s="189"/>
      <c r="B39" s="172"/>
      <c r="C39" s="172"/>
      <c r="D39" s="143" t="s">
        <v>5</v>
      </c>
      <c r="E39" s="143" t="s">
        <v>6</v>
      </c>
      <c r="F39" s="172"/>
      <c r="G39" s="172"/>
      <c r="H39" s="172"/>
      <c r="I39" s="172"/>
      <c r="J39" s="171"/>
      <c r="M39" s="189"/>
      <c r="N39" s="172"/>
      <c r="O39" s="172"/>
      <c r="P39" s="143" t="s">
        <v>5</v>
      </c>
      <c r="Q39" s="143" t="s">
        <v>6</v>
      </c>
      <c r="R39" s="172"/>
      <c r="S39" s="172"/>
      <c r="T39" s="172"/>
      <c r="U39" s="172"/>
    </row>
    <row r="40" spans="1:23" x14ac:dyDescent="0.2">
      <c r="A40" s="127" t="s">
        <v>18</v>
      </c>
      <c r="B40" s="7">
        <v>213640</v>
      </c>
      <c r="C40" s="7">
        <v>143584</v>
      </c>
      <c r="D40" s="7">
        <v>19633</v>
      </c>
      <c r="E40" s="7">
        <v>50423</v>
      </c>
      <c r="F40" s="7">
        <v>45711</v>
      </c>
      <c r="G40" s="7">
        <v>96134</v>
      </c>
      <c r="H40" s="7">
        <v>88316</v>
      </c>
      <c r="I40" s="7">
        <v>220497</v>
      </c>
      <c r="J40" s="7">
        <v>522453</v>
      </c>
      <c r="M40" s="65" t="s">
        <v>18</v>
      </c>
      <c r="N40" s="109">
        <f t="shared" ref="N40:U42" si="4">B40/$J40*100</f>
        <v>40.89171657546229</v>
      </c>
      <c r="O40" s="109">
        <f t="shared" si="4"/>
        <v>27.482663512315941</v>
      </c>
      <c r="P40" s="109">
        <f t="shared" si="4"/>
        <v>3.7578499884200109</v>
      </c>
      <c r="Q40" s="109">
        <f t="shared" si="4"/>
        <v>9.6512030747263395</v>
      </c>
      <c r="R40" s="109">
        <f t="shared" si="4"/>
        <v>8.7493037651233703</v>
      </c>
      <c r="S40" s="109">
        <f t="shared" si="4"/>
        <v>18.400506839849708</v>
      </c>
      <c r="T40" s="109">
        <f t="shared" si="4"/>
        <v>16.904104292634937</v>
      </c>
      <c r="U40" s="109">
        <f t="shared" si="4"/>
        <v>42.204179131902777</v>
      </c>
      <c r="W40" s="40"/>
    </row>
    <row r="41" spans="1:23" x14ac:dyDescent="0.2">
      <c r="A41" s="65" t="s">
        <v>33</v>
      </c>
      <c r="B41" s="7">
        <v>26110</v>
      </c>
      <c r="C41" s="7">
        <v>19060</v>
      </c>
      <c r="D41" s="7">
        <v>2759</v>
      </c>
      <c r="E41" s="7">
        <v>4291</v>
      </c>
      <c r="F41" s="7">
        <v>3562</v>
      </c>
      <c r="G41" s="7">
        <v>7852</v>
      </c>
      <c r="H41" s="7">
        <v>14252</v>
      </c>
      <c r="I41" s="7">
        <v>58657</v>
      </c>
      <c r="J41" s="7">
        <v>99018</v>
      </c>
      <c r="M41" s="65" t="s">
        <v>33</v>
      </c>
      <c r="N41" s="109">
        <f t="shared" si="4"/>
        <v>26.368943020460929</v>
      </c>
      <c r="O41" s="109">
        <f t="shared" si="4"/>
        <v>19.24902542971985</v>
      </c>
      <c r="P41" s="109">
        <f t="shared" si="4"/>
        <v>2.7863620755822174</v>
      </c>
      <c r="Q41" s="109">
        <f t="shared" si="4"/>
        <v>4.3335555151588601</v>
      </c>
      <c r="R41" s="109">
        <f t="shared" si="4"/>
        <v>3.5973257387545701</v>
      </c>
      <c r="S41" s="109">
        <f t="shared" si="4"/>
        <v>7.9298713365246725</v>
      </c>
      <c r="T41" s="109">
        <f t="shared" si="4"/>
        <v>14.393342624573311</v>
      </c>
      <c r="U41" s="109">
        <f t="shared" si="4"/>
        <v>59.238724272354524</v>
      </c>
      <c r="W41" s="40"/>
    </row>
    <row r="42" spans="1:23" x14ac:dyDescent="0.2">
      <c r="A42" s="127" t="s">
        <v>19</v>
      </c>
      <c r="B42" s="7">
        <v>47508</v>
      </c>
      <c r="C42" s="7">
        <v>39944</v>
      </c>
      <c r="D42" s="7">
        <v>3242</v>
      </c>
      <c r="E42" s="7">
        <v>4322</v>
      </c>
      <c r="F42" s="7">
        <v>4412</v>
      </c>
      <c r="G42" s="7">
        <v>8734</v>
      </c>
      <c r="H42" s="7">
        <v>13984</v>
      </c>
      <c r="I42" s="7">
        <v>82184</v>
      </c>
      <c r="J42" s="7">
        <v>143676</v>
      </c>
      <c r="M42" s="65" t="s">
        <v>19</v>
      </c>
      <c r="N42" s="109">
        <f t="shared" si="4"/>
        <v>33.066065313622317</v>
      </c>
      <c r="O42" s="109">
        <f t="shared" si="4"/>
        <v>27.80144213368969</v>
      </c>
      <c r="P42" s="109">
        <f t="shared" si="4"/>
        <v>2.2564659372476963</v>
      </c>
      <c r="Q42" s="109">
        <f t="shared" si="4"/>
        <v>3.0081572426849301</v>
      </c>
      <c r="R42" s="109">
        <f t="shared" si="4"/>
        <v>3.0707981848046995</v>
      </c>
      <c r="S42" s="109">
        <f t="shared" si="4"/>
        <v>6.07895542748963</v>
      </c>
      <c r="T42" s="109">
        <f t="shared" si="4"/>
        <v>9.7330103844761826</v>
      </c>
      <c r="U42" s="109">
        <f t="shared" si="4"/>
        <v>57.200924301901502</v>
      </c>
      <c r="W42" s="40"/>
    </row>
    <row r="43" spans="1:23" x14ac:dyDescent="0.2">
      <c r="A43" s="126"/>
      <c r="B43" s="41"/>
      <c r="C43" s="41"/>
      <c r="D43" s="41"/>
      <c r="E43" s="41"/>
      <c r="F43" s="41"/>
      <c r="G43" s="41"/>
      <c r="H43" s="41"/>
      <c r="I43" s="41"/>
      <c r="J43" s="41"/>
      <c r="M43" s="75"/>
      <c r="N43" s="37"/>
      <c r="O43" s="37"/>
      <c r="P43" s="37"/>
      <c r="Q43" s="37"/>
      <c r="R43" s="37"/>
      <c r="S43" s="37"/>
      <c r="T43" s="37"/>
      <c r="U43" s="37"/>
      <c r="W43" s="40"/>
    </row>
    <row r="44" spans="1:23" x14ac:dyDescent="0.2">
      <c r="A44" s="126"/>
      <c r="B44" s="41"/>
      <c r="C44" s="41"/>
      <c r="D44" s="41"/>
      <c r="E44" s="41"/>
      <c r="F44" s="41"/>
      <c r="G44" s="41"/>
      <c r="H44" s="41"/>
      <c r="I44" s="41"/>
      <c r="J44" s="41"/>
      <c r="M44" s="75"/>
      <c r="N44" s="37"/>
      <c r="O44" s="37"/>
      <c r="P44" s="37"/>
      <c r="Q44" s="37"/>
      <c r="R44" s="37"/>
      <c r="S44" s="37"/>
      <c r="T44" s="37"/>
      <c r="U44" s="37"/>
    </row>
    <row r="45" spans="1:23" ht="12.75" customHeight="1" x14ac:dyDescent="0.2">
      <c r="A45" s="184" t="s">
        <v>101</v>
      </c>
      <c r="B45" s="184"/>
      <c r="C45" s="184"/>
      <c r="D45" s="184"/>
      <c r="E45" s="184"/>
      <c r="F45" s="184"/>
      <c r="G45" s="184"/>
      <c r="H45" s="184"/>
      <c r="I45" s="184"/>
      <c r="J45" s="184"/>
      <c r="K45" s="184"/>
      <c r="M45" s="184" t="s">
        <v>101</v>
      </c>
      <c r="N45" s="184"/>
      <c r="O45" s="184"/>
      <c r="P45" s="184"/>
      <c r="Q45" s="184"/>
      <c r="R45" s="184"/>
      <c r="S45" s="184"/>
      <c r="T45" s="184"/>
      <c r="U45" s="184"/>
      <c r="V45" s="184"/>
    </row>
    <row r="46" spans="1:23" s="64" customFormat="1" ht="24.75" customHeight="1" x14ac:dyDescent="0.2">
      <c r="A46" s="165" t="s">
        <v>43</v>
      </c>
      <c r="B46" s="182" t="s">
        <v>22</v>
      </c>
      <c r="C46" s="172" t="s">
        <v>176</v>
      </c>
      <c r="D46" s="172" t="s">
        <v>108</v>
      </c>
      <c r="E46" s="187" t="s">
        <v>109</v>
      </c>
      <c r="F46" s="188"/>
      <c r="G46" s="172" t="s">
        <v>54</v>
      </c>
      <c r="H46" s="172" t="s">
        <v>24</v>
      </c>
      <c r="I46" s="172" t="s">
        <v>3</v>
      </c>
      <c r="J46" s="172" t="s">
        <v>4</v>
      </c>
      <c r="K46" s="170" t="s">
        <v>40</v>
      </c>
      <c r="L46" s="106"/>
      <c r="M46" s="165" t="s">
        <v>43</v>
      </c>
      <c r="N46" s="182" t="s">
        <v>22</v>
      </c>
      <c r="O46" s="172" t="s">
        <v>0</v>
      </c>
      <c r="P46" s="172" t="s">
        <v>108</v>
      </c>
      <c r="Q46" s="187" t="s">
        <v>109</v>
      </c>
      <c r="R46" s="188"/>
      <c r="S46" s="172" t="s">
        <v>54</v>
      </c>
      <c r="T46" s="172" t="s">
        <v>24</v>
      </c>
      <c r="U46" s="172" t="s">
        <v>3</v>
      </c>
      <c r="V46" s="172" t="s">
        <v>4</v>
      </c>
    </row>
    <row r="47" spans="1:23" s="64" customFormat="1" ht="12.75" customHeight="1" x14ac:dyDescent="0.2">
      <c r="A47" s="166"/>
      <c r="B47" s="183"/>
      <c r="C47" s="172"/>
      <c r="D47" s="172"/>
      <c r="E47" s="143" t="s">
        <v>5</v>
      </c>
      <c r="F47" s="143" t="s">
        <v>6</v>
      </c>
      <c r="G47" s="172"/>
      <c r="H47" s="172"/>
      <c r="I47" s="172"/>
      <c r="J47" s="172"/>
      <c r="K47" s="171"/>
      <c r="L47" s="106"/>
      <c r="M47" s="166"/>
      <c r="N47" s="183"/>
      <c r="O47" s="172"/>
      <c r="P47" s="172"/>
      <c r="Q47" s="143" t="s">
        <v>5</v>
      </c>
      <c r="R47" s="143" t="s">
        <v>6</v>
      </c>
      <c r="S47" s="172"/>
      <c r="T47" s="172"/>
      <c r="U47" s="172"/>
      <c r="V47" s="172"/>
    </row>
    <row r="48" spans="1:23" s="64" customFormat="1" x14ac:dyDescent="0.2">
      <c r="A48" s="173" t="s">
        <v>44</v>
      </c>
      <c r="B48" s="146" t="s">
        <v>20</v>
      </c>
      <c r="C48" s="7">
        <v>4860</v>
      </c>
      <c r="D48" s="7">
        <v>3022</v>
      </c>
      <c r="E48" s="7">
        <v>378</v>
      </c>
      <c r="F48" s="7">
        <v>1461</v>
      </c>
      <c r="G48" s="7">
        <v>1039</v>
      </c>
      <c r="H48" s="7">
        <v>2500</v>
      </c>
      <c r="I48" s="7">
        <v>2994</v>
      </c>
      <c r="J48" s="7">
        <v>3243</v>
      </c>
      <c r="K48" s="7">
        <v>11097</v>
      </c>
      <c r="L48" s="106"/>
      <c r="M48" s="173" t="s">
        <v>44</v>
      </c>
      <c r="N48" s="146" t="s">
        <v>20</v>
      </c>
      <c r="O48" s="110">
        <f>C48/$K48*100</f>
        <v>43.79562043795621</v>
      </c>
      <c r="P48" s="110">
        <f>D48/$K48*100</f>
        <v>27.232585383436962</v>
      </c>
      <c r="Q48" s="110">
        <f t="shared" ref="Q48:V55" si="5">E48/$K48*100</f>
        <v>3.4063260340632602</v>
      </c>
      <c r="R48" s="110">
        <f t="shared" si="5"/>
        <v>13.165720464990539</v>
      </c>
      <c r="S48" s="110">
        <f t="shared" si="5"/>
        <v>9.3628908714066856</v>
      </c>
      <c r="T48" s="110">
        <f t="shared" si="5"/>
        <v>22.528611336397226</v>
      </c>
      <c r="U48" s="110">
        <f t="shared" si="5"/>
        <v>26.980264936469318</v>
      </c>
      <c r="V48" s="110">
        <f t="shared" si="5"/>
        <v>29.224114625574483</v>
      </c>
    </row>
    <row r="49" spans="1:22" s="64" customFormat="1" x14ac:dyDescent="0.2">
      <c r="A49" s="163"/>
      <c r="B49" s="146" t="s">
        <v>21</v>
      </c>
      <c r="C49" s="83">
        <v>5672</v>
      </c>
      <c r="D49" s="83">
        <v>3550</v>
      </c>
      <c r="E49" s="7">
        <v>510</v>
      </c>
      <c r="F49" s="7">
        <v>1612</v>
      </c>
      <c r="G49" s="7">
        <v>1298</v>
      </c>
      <c r="H49" s="7">
        <v>2910</v>
      </c>
      <c r="I49" s="83">
        <v>2560</v>
      </c>
      <c r="J49" s="83">
        <v>2682</v>
      </c>
      <c r="K49" s="7">
        <v>10914</v>
      </c>
      <c r="L49" s="106"/>
      <c r="M49" s="163"/>
      <c r="N49" s="146" t="s">
        <v>21</v>
      </c>
      <c r="O49" s="110">
        <f t="shared" ref="O49:P55" si="6">C49/$K49*100</f>
        <v>51.969946857247571</v>
      </c>
      <c r="P49" s="110">
        <f t="shared" si="6"/>
        <v>32.527029503390139</v>
      </c>
      <c r="Q49" s="110">
        <f t="shared" si="5"/>
        <v>4.6728971962616823</v>
      </c>
      <c r="R49" s="110">
        <f t="shared" si="5"/>
        <v>14.770020157595749</v>
      </c>
      <c r="S49" s="110">
        <f t="shared" si="5"/>
        <v>11.892981491662086</v>
      </c>
      <c r="T49" s="110">
        <f t="shared" si="5"/>
        <v>26.663001649257833</v>
      </c>
      <c r="U49" s="110">
        <f t="shared" si="5"/>
        <v>23.456111416529229</v>
      </c>
      <c r="V49" s="110">
        <f t="shared" si="5"/>
        <v>24.5739417262232</v>
      </c>
    </row>
    <row r="50" spans="1:22" s="64" customFormat="1" x14ac:dyDescent="0.2">
      <c r="A50" s="173" t="s">
        <v>49</v>
      </c>
      <c r="B50" s="146" t="s">
        <v>20</v>
      </c>
      <c r="C50" s="7">
        <v>8835</v>
      </c>
      <c r="D50" s="7">
        <v>6081</v>
      </c>
      <c r="E50" s="7">
        <v>984</v>
      </c>
      <c r="F50" s="7">
        <v>1770</v>
      </c>
      <c r="G50" s="7">
        <v>1270</v>
      </c>
      <c r="H50" s="7">
        <v>3040</v>
      </c>
      <c r="I50" s="7">
        <v>6381</v>
      </c>
      <c r="J50" s="7">
        <v>21410</v>
      </c>
      <c r="K50" s="7">
        <v>36627</v>
      </c>
      <c r="L50" s="106"/>
      <c r="M50" s="173" t="s">
        <v>49</v>
      </c>
      <c r="N50" s="146" t="s">
        <v>20</v>
      </c>
      <c r="O50" s="110">
        <f t="shared" si="6"/>
        <v>24.121549676468177</v>
      </c>
      <c r="P50" s="110">
        <f t="shared" si="6"/>
        <v>16.602506347776231</v>
      </c>
      <c r="Q50" s="110">
        <f t="shared" si="5"/>
        <v>2.686542714391023</v>
      </c>
      <c r="R50" s="110">
        <f t="shared" si="5"/>
        <v>4.8325006143009253</v>
      </c>
      <c r="S50" s="110">
        <f t="shared" si="5"/>
        <v>3.4673874464193082</v>
      </c>
      <c r="T50" s="110">
        <f t="shared" si="5"/>
        <v>8.2998880607202334</v>
      </c>
      <c r="U50" s="110">
        <f t="shared" si="5"/>
        <v>17.421574248505202</v>
      </c>
      <c r="V50" s="110">
        <f t="shared" si="5"/>
        <v>58.45414584869085</v>
      </c>
    </row>
    <row r="51" spans="1:22" s="64" customFormat="1" x14ac:dyDescent="0.2">
      <c r="A51" s="163"/>
      <c r="B51" s="146" t="s">
        <v>21</v>
      </c>
      <c r="C51" s="7">
        <v>13692</v>
      </c>
      <c r="D51" s="7">
        <v>9153</v>
      </c>
      <c r="E51" s="7">
        <v>1996</v>
      </c>
      <c r="F51" s="7">
        <v>2543</v>
      </c>
      <c r="G51" s="7">
        <v>1862</v>
      </c>
      <c r="H51" s="7">
        <v>4405</v>
      </c>
      <c r="I51" s="7">
        <v>10358</v>
      </c>
      <c r="J51" s="7">
        <v>23765</v>
      </c>
      <c r="K51" s="7">
        <v>47814</v>
      </c>
      <c r="L51" s="106"/>
      <c r="M51" s="163"/>
      <c r="N51" s="146" t="s">
        <v>21</v>
      </c>
      <c r="O51" s="110">
        <f t="shared" si="6"/>
        <v>28.635964361902371</v>
      </c>
      <c r="P51" s="110">
        <f t="shared" si="6"/>
        <v>19.142928849291003</v>
      </c>
      <c r="Q51" s="110">
        <f t="shared" si="5"/>
        <v>4.1745095578700795</v>
      </c>
      <c r="R51" s="110">
        <f t="shared" si="5"/>
        <v>5.3185259547412889</v>
      </c>
      <c r="S51" s="110">
        <f t="shared" si="5"/>
        <v>3.8942569122014472</v>
      </c>
      <c r="T51" s="110">
        <f t="shared" si="5"/>
        <v>9.212782866942737</v>
      </c>
      <c r="U51" s="110">
        <f t="shared" si="5"/>
        <v>21.66311122265445</v>
      </c>
      <c r="V51" s="110">
        <f t="shared" si="5"/>
        <v>49.703015853097419</v>
      </c>
    </row>
    <row r="52" spans="1:22" s="64" customFormat="1" x14ac:dyDescent="0.2">
      <c r="A52" s="173" t="s">
        <v>45</v>
      </c>
      <c r="B52" s="146" t="s">
        <v>20</v>
      </c>
      <c r="C52" s="7">
        <v>13578</v>
      </c>
      <c r="D52" s="7">
        <v>9730</v>
      </c>
      <c r="E52" s="7">
        <v>1378</v>
      </c>
      <c r="F52" s="7">
        <v>2471</v>
      </c>
      <c r="G52" s="7">
        <v>2365</v>
      </c>
      <c r="H52" s="7">
        <v>4836</v>
      </c>
      <c r="I52" s="7">
        <v>9731</v>
      </c>
      <c r="J52" s="7">
        <v>19710</v>
      </c>
      <c r="K52" s="7">
        <v>43019</v>
      </c>
      <c r="L52" s="106"/>
      <c r="M52" s="173" t="s">
        <v>45</v>
      </c>
      <c r="N52" s="146" t="s">
        <v>20</v>
      </c>
      <c r="O52" s="110">
        <f t="shared" si="6"/>
        <v>31.562797833515422</v>
      </c>
      <c r="P52" s="110">
        <f t="shared" si="6"/>
        <v>22.61791301517934</v>
      </c>
      <c r="Q52" s="110">
        <f t="shared" si="5"/>
        <v>3.2032357795392734</v>
      </c>
      <c r="R52" s="110">
        <f t="shared" si="5"/>
        <v>5.7439735930635303</v>
      </c>
      <c r="S52" s="110">
        <f t="shared" si="5"/>
        <v>5.4975708407912789</v>
      </c>
      <c r="T52" s="110">
        <f t="shared" si="5"/>
        <v>11.241544433854807</v>
      </c>
      <c r="U52" s="110">
        <f t="shared" si="5"/>
        <v>22.620237569446058</v>
      </c>
      <c r="V52" s="110">
        <f t="shared" si="5"/>
        <v>45.81696459703852</v>
      </c>
    </row>
    <row r="53" spans="1:22" s="64" customFormat="1" x14ac:dyDescent="0.2">
      <c r="A53" s="163"/>
      <c r="B53" s="146" t="s">
        <v>21</v>
      </c>
      <c r="C53" s="83">
        <v>20589</v>
      </c>
      <c r="D53" s="83">
        <v>14574</v>
      </c>
      <c r="E53" s="83">
        <v>2635</v>
      </c>
      <c r="F53" s="83">
        <v>3380</v>
      </c>
      <c r="G53" s="83">
        <v>4207</v>
      </c>
      <c r="H53" s="83">
        <v>7587</v>
      </c>
      <c r="I53" s="83">
        <v>13102</v>
      </c>
      <c r="J53" s="83">
        <v>20078</v>
      </c>
      <c r="K53" s="7">
        <v>53769</v>
      </c>
      <c r="L53" s="106"/>
      <c r="M53" s="163"/>
      <c r="N53" s="146" t="s">
        <v>21</v>
      </c>
      <c r="O53" s="110">
        <f t="shared" si="6"/>
        <v>38.291580650560732</v>
      </c>
      <c r="P53" s="110">
        <f t="shared" si="6"/>
        <v>27.104837359816997</v>
      </c>
      <c r="Q53" s="110">
        <f t="shared" si="5"/>
        <v>4.9005932786549868</v>
      </c>
      <c r="R53" s="110">
        <f t="shared" si="5"/>
        <v>6.2861500120887497</v>
      </c>
      <c r="S53" s="110">
        <f t="shared" si="5"/>
        <v>7.8242109765850207</v>
      </c>
      <c r="T53" s="110">
        <f t="shared" si="5"/>
        <v>14.11036098867377</v>
      </c>
      <c r="U53" s="110">
        <f t="shared" si="5"/>
        <v>24.367200431475386</v>
      </c>
      <c r="V53" s="110">
        <f t="shared" si="5"/>
        <v>37.341218917963879</v>
      </c>
    </row>
    <row r="54" spans="1:22" s="64" customFormat="1" x14ac:dyDescent="0.2">
      <c r="A54" s="173" t="s">
        <v>50</v>
      </c>
      <c r="B54" s="146" t="s">
        <v>20</v>
      </c>
      <c r="C54" s="7">
        <v>63536</v>
      </c>
      <c r="D54" s="7">
        <v>43880</v>
      </c>
      <c r="E54" s="7">
        <v>4814</v>
      </c>
      <c r="F54" s="7">
        <v>14842</v>
      </c>
      <c r="G54" s="7">
        <v>12579</v>
      </c>
      <c r="H54" s="7">
        <v>27421</v>
      </c>
      <c r="I54" s="7">
        <v>19726</v>
      </c>
      <c r="J54" s="7">
        <v>60224</v>
      </c>
      <c r="K54" s="7">
        <v>143486</v>
      </c>
      <c r="L54" s="106"/>
      <c r="M54" s="173" t="s">
        <v>50</v>
      </c>
      <c r="N54" s="146" t="s">
        <v>20</v>
      </c>
      <c r="O54" s="110">
        <f t="shared" si="6"/>
        <v>44.280278215296264</v>
      </c>
      <c r="P54" s="110">
        <f t="shared" si="6"/>
        <v>30.58138076188618</v>
      </c>
      <c r="Q54" s="110">
        <f t="shared" si="5"/>
        <v>3.355031152865088</v>
      </c>
      <c r="R54" s="110">
        <f t="shared" si="5"/>
        <v>10.343866300545002</v>
      </c>
      <c r="S54" s="110">
        <f t="shared" si="5"/>
        <v>8.7667089472143616</v>
      </c>
      <c r="T54" s="110">
        <f t="shared" si="5"/>
        <v>19.11057524775936</v>
      </c>
      <c r="U54" s="110">
        <f t="shared" si="5"/>
        <v>13.747682700751293</v>
      </c>
      <c r="V54" s="110">
        <f t="shared" si="5"/>
        <v>41.972039083952438</v>
      </c>
    </row>
    <row r="55" spans="1:22" s="64" customFormat="1" x14ac:dyDescent="0.2">
      <c r="A55" s="163"/>
      <c r="B55" s="95" t="s">
        <v>21</v>
      </c>
      <c r="C55" s="7">
        <v>78615</v>
      </c>
      <c r="D55" s="7">
        <v>55148</v>
      </c>
      <c r="E55" s="7">
        <v>7001</v>
      </c>
      <c r="F55" s="7">
        <v>16466</v>
      </c>
      <c r="G55" s="7">
        <v>17015</v>
      </c>
      <c r="H55" s="7">
        <v>33481</v>
      </c>
      <c r="I55" s="7">
        <v>22332</v>
      </c>
      <c r="J55" s="7">
        <v>57657</v>
      </c>
      <c r="K55" s="7">
        <v>158604</v>
      </c>
      <c r="L55" s="106"/>
      <c r="M55" s="163"/>
      <c r="N55" s="95" t="s">
        <v>21</v>
      </c>
      <c r="O55" s="110">
        <f t="shared" si="6"/>
        <v>49.566845728985399</v>
      </c>
      <c r="P55" s="110">
        <f t="shared" si="6"/>
        <v>34.77087589215909</v>
      </c>
      <c r="Q55" s="110">
        <f t="shared" si="5"/>
        <v>4.4141383571662756</v>
      </c>
      <c r="R55" s="110">
        <f t="shared" si="5"/>
        <v>10.381831479660034</v>
      </c>
      <c r="S55" s="110">
        <f t="shared" si="5"/>
        <v>10.72797659579834</v>
      </c>
      <c r="T55" s="110">
        <f t="shared" si="5"/>
        <v>21.109808075458375</v>
      </c>
      <c r="U55" s="110">
        <f t="shared" si="5"/>
        <v>14.080351063024892</v>
      </c>
      <c r="V55" s="110">
        <f t="shared" si="5"/>
        <v>36.352803207989709</v>
      </c>
    </row>
    <row r="56" spans="1:22" s="64" customFormat="1" x14ac:dyDescent="0.2">
      <c r="A56" s="81"/>
      <c r="B56" s="105"/>
      <c r="C56" s="41"/>
      <c r="D56" s="41"/>
      <c r="E56" s="41"/>
      <c r="F56" s="41"/>
      <c r="G56" s="41"/>
      <c r="H56" s="41"/>
      <c r="I56" s="41"/>
      <c r="J56" s="41"/>
      <c r="K56" s="41"/>
      <c r="L56" s="106"/>
      <c r="M56" s="81"/>
      <c r="N56" s="105"/>
      <c r="O56" s="40"/>
      <c r="P56" s="40"/>
      <c r="Q56" s="40"/>
      <c r="R56" s="40"/>
      <c r="S56" s="40"/>
      <c r="T56" s="40"/>
      <c r="U56" s="40"/>
      <c r="V56" s="40"/>
    </row>
    <row r="57" spans="1:22" x14ac:dyDescent="0.2">
      <c r="A57" s="75"/>
      <c r="B57" s="41"/>
      <c r="C57" s="41"/>
      <c r="D57" s="41"/>
      <c r="E57" s="41"/>
      <c r="F57" s="41"/>
      <c r="G57" s="41"/>
      <c r="H57" s="41"/>
      <c r="I57" s="41"/>
      <c r="J57" s="41"/>
      <c r="M57" s="75"/>
      <c r="N57" s="37"/>
      <c r="O57" s="37"/>
      <c r="P57" s="37"/>
      <c r="Q57" s="37"/>
      <c r="R57" s="37"/>
      <c r="S57" s="37"/>
      <c r="T57" s="37"/>
      <c r="U57" s="37"/>
    </row>
    <row r="58" spans="1:22" ht="12.75" customHeight="1" x14ac:dyDescent="0.2">
      <c r="A58" s="194" t="s">
        <v>102</v>
      </c>
      <c r="B58" s="194"/>
      <c r="C58" s="194"/>
      <c r="D58" s="194"/>
      <c r="E58" s="194"/>
      <c r="F58" s="194"/>
      <c r="G58" s="194"/>
      <c r="H58" s="194"/>
      <c r="I58" s="194"/>
      <c r="J58" s="194"/>
      <c r="K58" s="194"/>
      <c r="M58" s="194" t="s">
        <v>102</v>
      </c>
      <c r="N58" s="200"/>
      <c r="O58" s="200"/>
      <c r="P58" s="200"/>
      <c r="Q58" s="200"/>
      <c r="R58" s="200"/>
      <c r="S58" s="200"/>
      <c r="T58" s="200"/>
      <c r="U58" s="200"/>
      <c r="V58" s="200"/>
    </row>
    <row r="59" spans="1:22" ht="30.75" customHeight="1" x14ac:dyDescent="0.2">
      <c r="A59" s="175" t="s">
        <v>22</v>
      </c>
      <c r="B59" s="175" t="s">
        <v>28</v>
      </c>
      <c r="C59" s="172" t="s">
        <v>176</v>
      </c>
      <c r="D59" s="172" t="s">
        <v>108</v>
      </c>
      <c r="E59" s="187" t="s">
        <v>109</v>
      </c>
      <c r="F59" s="188"/>
      <c r="G59" s="172" t="s">
        <v>54</v>
      </c>
      <c r="H59" s="172" t="s">
        <v>24</v>
      </c>
      <c r="I59" s="172" t="s">
        <v>3</v>
      </c>
      <c r="J59" s="172" t="s">
        <v>4</v>
      </c>
      <c r="K59" s="170" t="s">
        <v>40</v>
      </c>
      <c r="M59" s="175" t="s">
        <v>22</v>
      </c>
      <c r="N59" s="175" t="s">
        <v>28</v>
      </c>
      <c r="O59" s="172" t="s">
        <v>0</v>
      </c>
      <c r="P59" s="172" t="s">
        <v>108</v>
      </c>
      <c r="Q59" s="187" t="s">
        <v>109</v>
      </c>
      <c r="R59" s="188"/>
      <c r="S59" s="172" t="s">
        <v>54</v>
      </c>
      <c r="T59" s="172" t="s">
        <v>11</v>
      </c>
      <c r="U59" s="172" t="s">
        <v>3</v>
      </c>
      <c r="V59" s="172" t="s">
        <v>4</v>
      </c>
    </row>
    <row r="60" spans="1:22" x14ac:dyDescent="0.2">
      <c r="A60" s="176"/>
      <c r="B60" s="176"/>
      <c r="C60" s="172"/>
      <c r="D60" s="172"/>
      <c r="E60" s="143" t="s">
        <v>5</v>
      </c>
      <c r="F60" s="143" t="s">
        <v>6</v>
      </c>
      <c r="G60" s="172"/>
      <c r="H60" s="172"/>
      <c r="I60" s="172"/>
      <c r="J60" s="172"/>
      <c r="K60" s="171"/>
      <c r="M60" s="176"/>
      <c r="N60" s="176"/>
      <c r="O60" s="172"/>
      <c r="P60" s="172"/>
      <c r="Q60" s="143" t="s">
        <v>5</v>
      </c>
      <c r="R60" s="143" t="s">
        <v>6</v>
      </c>
      <c r="S60" s="172"/>
      <c r="T60" s="172"/>
      <c r="U60" s="172"/>
      <c r="V60" s="172"/>
    </row>
    <row r="61" spans="1:22" ht="15" customHeight="1" x14ac:dyDescent="0.2">
      <c r="A61" s="173" t="s">
        <v>20</v>
      </c>
      <c r="B61" s="149"/>
      <c r="C61" s="143"/>
      <c r="D61" s="143"/>
      <c r="E61" s="143"/>
      <c r="F61" s="143"/>
      <c r="G61" s="143"/>
      <c r="H61" s="7"/>
      <c r="I61" s="143"/>
      <c r="J61" s="143"/>
      <c r="K61" s="7"/>
      <c r="M61" s="173" t="s">
        <v>20</v>
      </c>
      <c r="N61" s="149"/>
      <c r="O61" s="143"/>
      <c r="P61" s="143"/>
      <c r="Q61" s="143"/>
      <c r="R61" s="143"/>
      <c r="S61" s="143"/>
      <c r="T61" s="143"/>
      <c r="U61" s="143"/>
      <c r="V61" s="143"/>
    </row>
    <row r="62" spans="1:22" x14ac:dyDescent="0.2">
      <c r="A62" s="162"/>
      <c r="B62" s="146" t="s">
        <v>18</v>
      </c>
      <c r="C62" s="7">
        <v>90971</v>
      </c>
      <c r="D62" s="7">
        <v>61086</v>
      </c>
      <c r="E62" s="7">
        <v>7368</v>
      </c>
      <c r="F62" s="7">
        <v>22517</v>
      </c>
      <c r="G62" s="7">
        <v>18174</v>
      </c>
      <c r="H62" s="7">
        <v>40691</v>
      </c>
      <c r="I62" s="7">
        <v>39863</v>
      </c>
      <c r="J62" s="7">
        <v>105419</v>
      </c>
      <c r="K62" s="124">
        <v>236252</v>
      </c>
      <c r="M62" s="162"/>
      <c r="N62" s="146" t="s">
        <v>18</v>
      </c>
      <c r="O62" s="109">
        <f t="shared" ref="O62:V64" si="7">C62/$K62*100</f>
        <v>38.505917410222985</v>
      </c>
      <c r="P62" s="109">
        <f t="shared" si="7"/>
        <v>25.856289047288488</v>
      </c>
      <c r="Q62" s="109">
        <f t="shared" si="7"/>
        <v>3.1187037570052318</v>
      </c>
      <c r="R62" s="109">
        <f t="shared" si="7"/>
        <v>9.5309246059292629</v>
      </c>
      <c r="S62" s="109">
        <f t="shared" si="7"/>
        <v>7.6926332898769116</v>
      </c>
      <c r="T62" s="109">
        <f t="shared" si="7"/>
        <v>17.223557895806174</v>
      </c>
      <c r="U62" s="109">
        <f t="shared" si="7"/>
        <v>16.873084672299072</v>
      </c>
      <c r="V62" s="109">
        <f t="shared" si="7"/>
        <v>44.621421194317932</v>
      </c>
    </row>
    <row r="63" spans="1:22" x14ac:dyDescent="0.2">
      <c r="A63" s="162"/>
      <c r="B63" s="65" t="s">
        <v>33</v>
      </c>
      <c r="C63" s="7">
        <v>11654</v>
      </c>
      <c r="D63" s="7">
        <v>8529</v>
      </c>
      <c r="E63" s="7">
        <v>1091</v>
      </c>
      <c r="F63" s="7">
        <v>2034</v>
      </c>
      <c r="G63" s="7">
        <v>1558</v>
      </c>
      <c r="H63" s="7">
        <v>3593</v>
      </c>
      <c r="I63" s="7">
        <v>5863</v>
      </c>
      <c r="J63" s="7">
        <v>27530</v>
      </c>
      <c r="K63" s="124">
        <v>45047</v>
      </c>
      <c r="M63" s="162"/>
      <c r="N63" s="65" t="s">
        <v>33</v>
      </c>
      <c r="O63" s="109">
        <f t="shared" si="7"/>
        <v>25.870757209137125</v>
      </c>
      <c r="P63" s="109">
        <f t="shared" si="7"/>
        <v>18.933558283570491</v>
      </c>
      <c r="Q63" s="109">
        <f t="shared" si="7"/>
        <v>2.4219148888938222</v>
      </c>
      <c r="R63" s="109">
        <f t="shared" si="7"/>
        <v>4.5152840366728082</v>
      </c>
      <c r="S63" s="109">
        <f t="shared" si="7"/>
        <v>3.4586098963304992</v>
      </c>
      <c r="T63" s="109">
        <f t="shared" si="7"/>
        <v>7.976113836659489</v>
      </c>
      <c r="U63" s="109">
        <f t="shared" si="7"/>
        <v>13.01529513619109</v>
      </c>
      <c r="V63" s="109">
        <f t="shared" si="7"/>
        <v>61.113947654671783</v>
      </c>
    </row>
    <row r="64" spans="1:22" x14ac:dyDescent="0.2">
      <c r="A64" s="162"/>
      <c r="B64" s="146" t="s">
        <v>19</v>
      </c>
      <c r="C64" s="7">
        <v>17666</v>
      </c>
      <c r="D64" s="7">
        <v>14940</v>
      </c>
      <c r="E64" s="7">
        <v>1071</v>
      </c>
      <c r="F64" s="7">
        <v>1654</v>
      </c>
      <c r="G64" s="7">
        <v>1606</v>
      </c>
      <c r="H64" s="7">
        <v>3261</v>
      </c>
      <c r="I64" s="7">
        <v>4455</v>
      </c>
      <c r="J64" s="7">
        <v>33236</v>
      </c>
      <c r="K64" s="124">
        <v>55356</v>
      </c>
      <c r="M64" s="162"/>
      <c r="N64" s="146" t="s">
        <v>19</v>
      </c>
      <c r="O64" s="109">
        <f t="shared" si="7"/>
        <v>31.913433051521061</v>
      </c>
      <c r="P64" s="109">
        <f t="shared" si="7"/>
        <v>26.98894428788207</v>
      </c>
      <c r="Q64" s="109">
        <f t="shared" si="7"/>
        <v>1.9347496206373291</v>
      </c>
      <c r="R64" s="109">
        <f t="shared" si="7"/>
        <v>2.9879326540935036</v>
      </c>
      <c r="S64" s="109">
        <f t="shared" si="7"/>
        <v>2.9012211865019149</v>
      </c>
      <c r="T64" s="109">
        <f t="shared" si="7"/>
        <v>5.8909603295035771</v>
      </c>
      <c r="U64" s="109">
        <f t="shared" si="7"/>
        <v>8.0479080858443535</v>
      </c>
      <c r="V64" s="109">
        <f t="shared" si="7"/>
        <v>60.040465351542736</v>
      </c>
    </row>
    <row r="65" spans="1:22" ht="15" customHeight="1" x14ac:dyDescent="0.2">
      <c r="A65" s="173" t="s">
        <v>21</v>
      </c>
      <c r="B65" s="118"/>
      <c r="C65" s="7"/>
      <c r="D65" s="7"/>
      <c r="E65" s="7"/>
      <c r="F65" s="7"/>
      <c r="G65" s="7"/>
      <c r="H65" s="7"/>
      <c r="I65" s="7"/>
      <c r="J65" s="7"/>
      <c r="K65" s="128"/>
      <c r="M65" s="173" t="s">
        <v>21</v>
      </c>
      <c r="N65" s="118"/>
      <c r="O65" s="109"/>
      <c r="P65" s="109"/>
      <c r="Q65" s="109"/>
      <c r="R65" s="109"/>
      <c r="S65" s="109"/>
      <c r="T65" s="109"/>
      <c r="U65" s="109"/>
      <c r="V65" s="109"/>
    </row>
    <row r="66" spans="1:22" x14ac:dyDescent="0.2">
      <c r="A66" s="162"/>
      <c r="B66" s="146" t="s">
        <v>18</v>
      </c>
      <c r="C66" s="7">
        <v>114564</v>
      </c>
      <c r="D66" s="7">
        <v>76709</v>
      </c>
      <c r="E66" s="7">
        <v>11795</v>
      </c>
      <c r="F66" s="7">
        <v>26059</v>
      </c>
      <c r="G66" s="7">
        <v>26028</v>
      </c>
      <c r="H66" s="7">
        <v>52088</v>
      </c>
      <c r="I66" s="7">
        <v>45302</v>
      </c>
      <c r="J66" s="7">
        <v>97184</v>
      </c>
      <c r="K66" s="124">
        <v>257050</v>
      </c>
      <c r="M66" s="162"/>
      <c r="N66" s="146" t="s">
        <v>18</v>
      </c>
      <c r="O66" s="109">
        <f t="shared" ref="O66:V68" si="8">C66/$K66*100</f>
        <v>44.568760941451082</v>
      </c>
      <c r="P66" s="109">
        <f t="shared" si="8"/>
        <v>29.842054075082668</v>
      </c>
      <c r="Q66" s="109">
        <f t="shared" si="8"/>
        <v>4.5886014394086754</v>
      </c>
      <c r="R66" s="109">
        <f t="shared" si="8"/>
        <v>10.137716397588017</v>
      </c>
      <c r="S66" s="109">
        <f t="shared" si="8"/>
        <v>10.125656487064774</v>
      </c>
      <c r="T66" s="109">
        <f t="shared" si="8"/>
        <v>20.26376191402451</v>
      </c>
      <c r="U66" s="109">
        <f t="shared" si="8"/>
        <v>17.623808597549115</v>
      </c>
      <c r="V66" s="109">
        <f t="shared" si="8"/>
        <v>37.807430460999811</v>
      </c>
    </row>
    <row r="67" spans="1:22" x14ac:dyDescent="0.2">
      <c r="A67" s="162"/>
      <c r="B67" s="65" t="s">
        <v>33</v>
      </c>
      <c r="C67" s="7">
        <v>12887</v>
      </c>
      <c r="D67" s="7">
        <v>9353</v>
      </c>
      <c r="E67" s="7">
        <v>1563</v>
      </c>
      <c r="F67" s="7">
        <v>1971</v>
      </c>
      <c r="G67" s="7">
        <v>1749</v>
      </c>
      <c r="H67" s="7">
        <v>3720</v>
      </c>
      <c r="I67" s="7">
        <v>7742</v>
      </c>
      <c r="J67" s="7">
        <v>25771</v>
      </c>
      <c r="K67" s="124">
        <v>46400</v>
      </c>
      <c r="M67" s="162"/>
      <c r="N67" s="65" t="s">
        <v>33</v>
      </c>
      <c r="O67" s="109">
        <f t="shared" si="8"/>
        <v>27.773706896551726</v>
      </c>
      <c r="P67" s="109">
        <f t="shared" si="8"/>
        <v>20.157327586206897</v>
      </c>
      <c r="Q67" s="109">
        <f t="shared" si="8"/>
        <v>3.3685344827586206</v>
      </c>
      <c r="R67" s="109">
        <f t="shared" si="8"/>
        <v>4.2478448275862073</v>
      </c>
      <c r="S67" s="109">
        <f t="shared" si="8"/>
        <v>3.7693965517241379</v>
      </c>
      <c r="T67" s="109">
        <f t="shared" si="8"/>
        <v>8.0172413793103434</v>
      </c>
      <c r="U67" s="109">
        <f t="shared" si="8"/>
        <v>16.685344827586206</v>
      </c>
      <c r="V67" s="109">
        <f t="shared" si="8"/>
        <v>55.540948275862064</v>
      </c>
    </row>
    <row r="68" spans="1:22" x14ac:dyDescent="0.2">
      <c r="A68" s="163"/>
      <c r="B68" s="95" t="s">
        <v>19</v>
      </c>
      <c r="C68" s="7">
        <v>27579</v>
      </c>
      <c r="D68" s="7">
        <v>23048</v>
      </c>
      <c r="E68" s="7">
        <v>2046</v>
      </c>
      <c r="F68" s="7">
        <v>2486</v>
      </c>
      <c r="G68" s="7">
        <v>2587</v>
      </c>
      <c r="H68" s="7">
        <v>5072</v>
      </c>
      <c r="I68" s="7">
        <v>8919</v>
      </c>
      <c r="J68" s="7">
        <v>42754</v>
      </c>
      <c r="K68" s="124">
        <v>79252</v>
      </c>
      <c r="M68" s="163"/>
      <c r="N68" s="95" t="s">
        <v>19</v>
      </c>
      <c r="O68" s="109">
        <f t="shared" si="8"/>
        <v>34.799121788724577</v>
      </c>
      <c r="P68" s="109">
        <f t="shared" si="8"/>
        <v>29.081915913793971</v>
      </c>
      <c r="Q68" s="109">
        <f t="shared" si="8"/>
        <v>2.5816383182758798</v>
      </c>
      <c r="R68" s="109">
        <f t="shared" si="8"/>
        <v>3.1368293544642407</v>
      </c>
      <c r="S68" s="109">
        <f t="shared" si="8"/>
        <v>3.2642709332256596</v>
      </c>
      <c r="T68" s="109">
        <f t="shared" si="8"/>
        <v>6.3998384898803815</v>
      </c>
      <c r="U68" s="109">
        <f t="shared" si="8"/>
        <v>11.253974663099985</v>
      </c>
      <c r="V68" s="109">
        <f t="shared" si="8"/>
        <v>53.946903548175442</v>
      </c>
    </row>
    <row r="69" spans="1:22" x14ac:dyDescent="0.2">
      <c r="A69" s="81"/>
      <c r="B69" s="105"/>
      <c r="C69" s="41"/>
      <c r="D69" s="41"/>
      <c r="E69" s="41"/>
      <c r="F69" s="41"/>
      <c r="G69" s="41"/>
      <c r="H69" s="41"/>
      <c r="I69" s="41"/>
      <c r="J69" s="41"/>
      <c r="K69" s="125"/>
      <c r="M69" s="81"/>
      <c r="N69" s="105"/>
      <c r="O69" s="37"/>
      <c r="P69" s="37"/>
      <c r="Q69" s="37"/>
      <c r="R69" s="37"/>
      <c r="S69" s="37"/>
      <c r="T69" s="37"/>
      <c r="U69" s="37"/>
      <c r="V69" s="37"/>
    </row>
    <row r="70" spans="1:22" x14ac:dyDescent="0.2">
      <c r="A70" s="81"/>
      <c r="B70" s="105"/>
      <c r="C70" s="41"/>
      <c r="D70" s="41"/>
      <c r="E70" s="41"/>
      <c r="F70" s="41"/>
      <c r="G70" s="41"/>
      <c r="H70" s="41"/>
      <c r="I70" s="41"/>
      <c r="J70" s="41"/>
      <c r="K70" s="125"/>
      <c r="M70" s="81"/>
      <c r="N70" s="105"/>
      <c r="O70" s="37"/>
      <c r="P70" s="37"/>
      <c r="Q70" s="37"/>
      <c r="R70" s="37"/>
      <c r="S70" s="37"/>
      <c r="T70" s="37"/>
      <c r="U70" s="37"/>
      <c r="V70" s="37"/>
    </row>
    <row r="71" spans="1:22" ht="12.75" customHeight="1" x14ac:dyDescent="0.2">
      <c r="A71" s="184" t="s">
        <v>103</v>
      </c>
      <c r="B71" s="184"/>
      <c r="C71" s="184"/>
      <c r="D71" s="184"/>
      <c r="E71" s="184"/>
      <c r="F71" s="184"/>
      <c r="G71" s="184"/>
      <c r="H71" s="184"/>
      <c r="I71" s="184"/>
      <c r="J71" s="184"/>
      <c r="K71" s="184"/>
      <c r="M71" s="184" t="s">
        <v>103</v>
      </c>
      <c r="N71" s="184"/>
      <c r="O71" s="184"/>
      <c r="P71" s="184"/>
      <c r="Q71" s="184"/>
      <c r="R71" s="184"/>
      <c r="S71" s="184"/>
      <c r="T71" s="184"/>
      <c r="U71" s="184"/>
      <c r="V71" s="184"/>
    </row>
    <row r="72" spans="1:22" s="64" customFormat="1" ht="24" customHeight="1" x14ac:dyDescent="0.2">
      <c r="A72" s="165" t="s">
        <v>43</v>
      </c>
      <c r="B72" s="175" t="s">
        <v>28</v>
      </c>
      <c r="C72" s="172" t="s">
        <v>176</v>
      </c>
      <c r="D72" s="172" t="s">
        <v>108</v>
      </c>
      <c r="E72" s="187" t="s">
        <v>109</v>
      </c>
      <c r="F72" s="188"/>
      <c r="G72" s="172" t="s">
        <v>54</v>
      </c>
      <c r="H72" s="172" t="s">
        <v>24</v>
      </c>
      <c r="I72" s="172" t="s">
        <v>3</v>
      </c>
      <c r="J72" s="172" t="s">
        <v>4</v>
      </c>
      <c r="K72" s="170" t="s">
        <v>40</v>
      </c>
      <c r="L72" s="106"/>
      <c r="M72" s="165" t="s">
        <v>43</v>
      </c>
      <c r="N72" s="182" t="s">
        <v>53</v>
      </c>
      <c r="O72" s="172" t="s">
        <v>0</v>
      </c>
      <c r="P72" s="172" t="s">
        <v>108</v>
      </c>
      <c r="Q72" s="187" t="s">
        <v>109</v>
      </c>
      <c r="R72" s="188"/>
      <c r="S72" s="172" t="s">
        <v>54</v>
      </c>
      <c r="T72" s="172" t="s">
        <v>24</v>
      </c>
      <c r="U72" s="172" t="s">
        <v>3</v>
      </c>
      <c r="V72" s="172" t="s">
        <v>4</v>
      </c>
    </row>
    <row r="73" spans="1:22" s="64" customFormat="1" x14ac:dyDescent="0.2">
      <c r="A73" s="166"/>
      <c r="B73" s="176"/>
      <c r="C73" s="172"/>
      <c r="D73" s="172"/>
      <c r="E73" s="143" t="s">
        <v>5</v>
      </c>
      <c r="F73" s="143" t="s">
        <v>6</v>
      </c>
      <c r="G73" s="172"/>
      <c r="H73" s="172"/>
      <c r="I73" s="172"/>
      <c r="J73" s="172"/>
      <c r="K73" s="171"/>
      <c r="L73" s="106"/>
      <c r="M73" s="166"/>
      <c r="N73" s="183"/>
      <c r="O73" s="172"/>
      <c r="P73" s="172"/>
      <c r="Q73" s="143" t="s">
        <v>5</v>
      </c>
      <c r="R73" s="143" t="s">
        <v>6</v>
      </c>
      <c r="S73" s="172"/>
      <c r="T73" s="172"/>
      <c r="U73" s="172"/>
      <c r="V73" s="172"/>
    </row>
    <row r="74" spans="1:22" s="64" customFormat="1" x14ac:dyDescent="0.2">
      <c r="A74" s="164" t="s">
        <v>44</v>
      </c>
      <c r="B74" s="144"/>
      <c r="C74" s="143"/>
      <c r="D74" s="143"/>
      <c r="E74" s="143"/>
      <c r="F74" s="143"/>
      <c r="G74" s="143"/>
      <c r="H74" s="143"/>
      <c r="I74" s="143"/>
      <c r="J74" s="143"/>
      <c r="K74" s="147"/>
      <c r="L74" s="106"/>
      <c r="M74" s="164" t="s">
        <v>44</v>
      </c>
      <c r="N74" s="144"/>
      <c r="O74" s="143"/>
      <c r="P74" s="143"/>
      <c r="Q74" s="143"/>
      <c r="R74" s="143"/>
      <c r="S74" s="143"/>
      <c r="T74" s="143"/>
      <c r="U74" s="71"/>
      <c r="V74" s="71"/>
    </row>
    <row r="75" spans="1:22" s="64" customFormat="1" ht="13.5" customHeight="1" x14ac:dyDescent="0.2">
      <c r="A75" s="164"/>
      <c r="B75" s="118" t="s">
        <v>18</v>
      </c>
      <c r="C75" s="7">
        <v>8526</v>
      </c>
      <c r="D75" s="7">
        <v>5057</v>
      </c>
      <c r="E75" s="7">
        <v>680</v>
      </c>
      <c r="F75" s="7">
        <v>2789</v>
      </c>
      <c r="G75" s="7">
        <v>1971</v>
      </c>
      <c r="H75" s="7">
        <v>4760</v>
      </c>
      <c r="I75" s="7">
        <v>4676</v>
      </c>
      <c r="J75" s="7">
        <v>4324</v>
      </c>
      <c r="K75" s="7">
        <v>17526</v>
      </c>
      <c r="L75" s="106"/>
      <c r="M75" s="164"/>
      <c r="N75" s="118" t="s">
        <v>18</v>
      </c>
      <c r="O75" s="110">
        <f t="shared" ref="O75:V77" si="9">C75/$K75*100</f>
        <v>48.647723382403285</v>
      </c>
      <c r="P75" s="110">
        <f t="shared" si="9"/>
        <v>28.854273650576285</v>
      </c>
      <c r="Q75" s="110">
        <f t="shared" si="9"/>
        <v>3.8799497888850851</v>
      </c>
      <c r="R75" s="110">
        <f t="shared" si="9"/>
        <v>15.913499942941915</v>
      </c>
      <c r="S75" s="110">
        <f t="shared" si="9"/>
        <v>11.24614857925368</v>
      </c>
      <c r="T75" s="110">
        <f t="shared" si="9"/>
        <v>27.159648522195596</v>
      </c>
      <c r="U75" s="110">
        <f t="shared" si="9"/>
        <v>26.680360607098024</v>
      </c>
      <c r="V75" s="110">
        <f t="shared" si="9"/>
        <v>24.671916010498688</v>
      </c>
    </row>
    <row r="76" spans="1:22" s="64" customFormat="1" x14ac:dyDescent="0.2">
      <c r="A76" s="164"/>
      <c r="B76" s="95" t="s">
        <v>33</v>
      </c>
      <c r="C76" s="83">
        <v>1667</v>
      </c>
      <c r="D76" s="83">
        <v>1124</v>
      </c>
      <c r="E76" s="7">
        <v>148</v>
      </c>
      <c r="F76" s="7">
        <v>396</v>
      </c>
      <c r="G76" s="7">
        <v>384</v>
      </c>
      <c r="H76" s="7">
        <v>780</v>
      </c>
      <c r="I76" s="83">
        <v>751</v>
      </c>
      <c r="J76" s="83">
        <v>1219</v>
      </c>
      <c r="K76" s="7">
        <v>3637</v>
      </c>
      <c r="L76" s="106"/>
      <c r="M76" s="164"/>
      <c r="N76" s="95" t="s">
        <v>33</v>
      </c>
      <c r="O76" s="110">
        <f t="shared" si="9"/>
        <v>45.834478966180917</v>
      </c>
      <c r="P76" s="110">
        <f t="shared" si="9"/>
        <v>30.904591696453121</v>
      </c>
      <c r="Q76" s="110">
        <f t="shared" si="9"/>
        <v>4.0692878746219412</v>
      </c>
      <c r="R76" s="110">
        <f t="shared" si="9"/>
        <v>10.888094583447897</v>
      </c>
      <c r="S76" s="110">
        <f t="shared" si="9"/>
        <v>10.558152323343414</v>
      </c>
      <c r="T76" s="110">
        <f t="shared" si="9"/>
        <v>21.446246906791309</v>
      </c>
      <c r="U76" s="110">
        <f t="shared" si="9"/>
        <v>20.648886444872147</v>
      </c>
      <c r="V76" s="110">
        <f t="shared" si="9"/>
        <v>33.516634588946935</v>
      </c>
    </row>
    <row r="77" spans="1:22" s="64" customFormat="1" x14ac:dyDescent="0.2">
      <c r="A77" s="164"/>
      <c r="B77" s="145" t="s">
        <v>19</v>
      </c>
      <c r="C77" s="7">
        <v>1229</v>
      </c>
      <c r="D77" s="7">
        <v>921</v>
      </c>
      <c r="E77" s="7">
        <v>106</v>
      </c>
      <c r="F77" s="7">
        <v>202</v>
      </c>
      <c r="G77" s="7">
        <v>164</v>
      </c>
      <c r="H77" s="7">
        <v>366</v>
      </c>
      <c r="I77" s="7">
        <v>559</v>
      </c>
      <c r="J77" s="7">
        <v>1450</v>
      </c>
      <c r="K77" s="7">
        <v>3238</v>
      </c>
      <c r="L77" s="106"/>
      <c r="M77" s="164"/>
      <c r="N77" s="145" t="s">
        <v>19</v>
      </c>
      <c r="O77" s="110">
        <f t="shared" si="9"/>
        <v>37.955528103767762</v>
      </c>
      <c r="P77" s="110">
        <f t="shared" si="9"/>
        <v>28.443483631871523</v>
      </c>
      <c r="Q77" s="110">
        <f t="shared" si="9"/>
        <v>3.2736256948733784</v>
      </c>
      <c r="R77" s="110">
        <f t="shared" si="9"/>
        <v>6.2384187770228534</v>
      </c>
      <c r="S77" s="110">
        <f t="shared" si="9"/>
        <v>5.0648548486720202</v>
      </c>
      <c r="T77" s="110">
        <f t="shared" si="9"/>
        <v>11.303273625694873</v>
      </c>
      <c r="U77" s="110">
        <f t="shared" si="9"/>
        <v>17.263743051266214</v>
      </c>
      <c r="V77" s="110">
        <f t="shared" si="9"/>
        <v>44.780728844966028</v>
      </c>
    </row>
    <row r="78" spans="1:22" s="64" customFormat="1" x14ac:dyDescent="0.2">
      <c r="A78" s="164" t="s">
        <v>49</v>
      </c>
      <c r="B78" s="145"/>
      <c r="C78" s="7"/>
      <c r="D78" s="7"/>
      <c r="E78" s="7"/>
      <c r="F78" s="7"/>
      <c r="G78" s="7"/>
      <c r="H78" s="7"/>
      <c r="I78" s="7"/>
      <c r="J78" s="7"/>
      <c r="K78" s="7"/>
      <c r="L78" s="106"/>
      <c r="M78" s="164" t="s">
        <v>49</v>
      </c>
      <c r="N78" s="145"/>
      <c r="O78" s="110"/>
      <c r="P78" s="110"/>
      <c r="Q78" s="110"/>
      <c r="R78" s="110"/>
      <c r="S78" s="110"/>
      <c r="T78" s="110"/>
      <c r="U78" s="71"/>
      <c r="V78" s="71"/>
    </row>
    <row r="79" spans="1:22" s="64" customFormat="1" x14ac:dyDescent="0.2">
      <c r="A79" s="164"/>
      <c r="B79" s="118" t="s">
        <v>18</v>
      </c>
      <c r="C79" s="7">
        <v>14903</v>
      </c>
      <c r="D79" s="7">
        <v>9252</v>
      </c>
      <c r="E79" s="7">
        <v>2133</v>
      </c>
      <c r="F79" s="7">
        <v>3518</v>
      </c>
      <c r="G79" s="7">
        <v>2442</v>
      </c>
      <c r="H79" s="7">
        <v>5960</v>
      </c>
      <c r="I79" s="7">
        <v>11729</v>
      </c>
      <c r="J79" s="7">
        <v>30329</v>
      </c>
      <c r="K79" s="7">
        <v>56961</v>
      </c>
      <c r="L79" s="106"/>
      <c r="M79" s="164"/>
      <c r="N79" s="118" t="s">
        <v>18</v>
      </c>
      <c r="O79" s="110">
        <f t="shared" ref="O79:V81" si="10">C79/$K79*100</f>
        <v>26.163515387721425</v>
      </c>
      <c r="P79" s="110">
        <f t="shared" si="10"/>
        <v>16.242692368462635</v>
      </c>
      <c r="Q79" s="110">
        <f t="shared" si="10"/>
        <v>3.7446674040132724</v>
      </c>
      <c r="R79" s="110">
        <f t="shared" si="10"/>
        <v>6.176155615245519</v>
      </c>
      <c r="S79" s="110">
        <f t="shared" si="10"/>
        <v>4.2871438352557014</v>
      </c>
      <c r="T79" s="110">
        <f t="shared" si="10"/>
        <v>10.463299450501221</v>
      </c>
      <c r="U79" s="110">
        <f t="shared" si="10"/>
        <v>20.591281754182685</v>
      </c>
      <c r="V79" s="110">
        <f t="shared" si="10"/>
        <v>53.245202858095887</v>
      </c>
    </row>
    <row r="80" spans="1:22" s="64" customFormat="1" x14ac:dyDescent="0.2">
      <c r="A80" s="164"/>
      <c r="B80" s="95" t="s">
        <v>33</v>
      </c>
      <c r="C80" s="83">
        <v>2729</v>
      </c>
      <c r="D80" s="83">
        <v>1840</v>
      </c>
      <c r="E80" s="83">
        <v>409</v>
      </c>
      <c r="F80" s="83">
        <v>480</v>
      </c>
      <c r="G80" s="83">
        <v>319</v>
      </c>
      <c r="H80" s="83">
        <v>800</v>
      </c>
      <c r="I80" s="83">
        <v>2519</v>
      </c>
      <c r="J80" s="83">
        <v>8696</v>
      </c>
      <c r="K80" s="7">
        <v>13944</v>
      </c>
      <c r="L80" s="106"/>
      <c r="M80" s="164"/>
      <c r="N80" s="95" t="s">
        <v>33</v>
      </c>
      <c r="O80" s="110">
        <f t="shared" si="10"/>
        <v>19.571141709695926</v>
      </c>
      <c r="P80" s="110">
        <f t="shared" si="10"/>
        <v>13.195639701663797</v>
      </c>
      <c r="Q80" s="110">
        <f t="shared" si="10"/>
        <v>2.9331612162937466</v>
      </c>
      <c r="R80" s="110">
        <f t="shared" si="10"/>
        <v>3.4423407917383817</v>
      </c>
      <c r="S80" s="110">
        <f t="shared" si="10"/>
        <v>2.2877223178427997</v>
      </c>
      <c r="T80" s="110">
        <f t="shared" si="10"/>
        <v>5.7372346528973033</v>
      </c>
      <c r="U80" s="110">
        <f t="shared" si="10"/>
        <v>18.065117613310385</v>
      </c>
      <c r="V80" s="110">
        <f t="shared" si="10"/>
        <v>62.363740676993686</v>
      </c>
    </row>
    <row r="81" spans="1:22" s="64" customFormat="1" x14ac:dyDescent="0.2">
      <c r="A81" s="164"/>
      <c r="B81" s="145" t="s">
        <v>19</v>
      </c>
      <c r="C81" s="7">
        <v>6008</v>
      </c>
      <c r="D81" s="7">
        <v>4955</v>
      </c>
      <c r="E81" s="7">
        <v>534</v>
      </c>
      <c r="F81" s="7">
        <v>520</v>
      </c>
      <c r="G81" s="7">
        <v>525</v>
      </c>
      <c r="H81" s="7">
        <v>1045</v>
      </c>
      <c r="I81" s="7">
        <v>3164</v>
      </c>
      <c r="J81" s="7">
        <v>10968</v>
      </c>
      <c r="K81" s="7">
        <v>20140</v>
      </c>
      <c r="L81" s="106"/>
      <c r="M81" s="164"/>
      <c r="N81" s="145" t="s">
        <v>19</v>
      </c>
      <c r="O81" s="110">
        <f t="shared" si="10"/>
        <v>29.831181727904664</v>
      </c>
      <c r="P81" s="110">
        <f t="shared" si="10"/>
        <v>24.602780536246279</v>
      </c>
      <c r="Q81" s="110">
        <f t="shared" si="10"/>
        <v>2.6514399205561072</v>
      </c>
      <c r="R81" s="110">
        <f t="shared" si="10"/>
        <v>2.5819265143992056</v>
      </c>
      <c r="S81" s="110">
        <f t="shared" si="10"/>
        <v>2.6067527308838132</v>
      </c>
      <c r="T81" s="110">
        <f t="shared" si="10"/>
        <v>5.1886792452830193</v>
      </c>
      <c r="U81" s="110">
        <f t="shared" si="10"/>
        <v>15.710029791459782</v>
      </c>
      <c r="V81" s="110">
        <f t="shared" si="10"/>
        <v>54.458788480635555</v>
      </c>
    </row>
    <row r="82" spans="1:22" s="64" customFormat="1" x14ac:dyDescent="0.2">
      <c r="A82" s="164" t="s">
        <v>45</v>
      </c>
      <c r="B82" s="145"/>
      <c r="C82" s="7"/>
      <c r="D82" s="7"/>
      <c r="E82" s="7"/>
      <c r="F82" s="7"/>
      <c r="G82" s="7"/>
      <c r="H82" s="7"/>
      <c r="I82" s="7"/>
      <c r="J82" s="7"/>
      <c r="K82" s="7"/>
      <c r="L82" s="106"/>
      <c r="M82" s="164" t="s">
        <v>45</v>
      </c>
      <c r="N82" s="145"/>
      <c r="O82" s="110"/>
      <c r="P82" s="110"/>
      <c r="Q82" s="110"/>
      <c r="R82" s="110"/>
      <c r="S82" s="110"/>
      <c r="T82" s="110"/>
      <c r="U82" s="71"/>
      <c r="V82" s="71"/>
    </row>
    <row r="83" spans="1:22" s="64" customFormat="1" x14ac:dyDescent="0.2">
      <c r="A83" s="164"/>
      <c r="B83" s="118" t="s">
        <v>18</v>
      </c>
      <c r="C83" s="7">
        <v>28767</v>
      </c>
      <c r="D83" s="7">
        <v>20094</v>
      </c>
      <c r="E83" s="7">
        <v>3353</v>
      </c>
      <c r="F83" s="7">
        <v>5320</v>
      </c>
      <c r="G83" s="7">
        <v>5957</v>
      </c>
      <c r="H83" s="7">
        <v>11278</v>
      </c>
      <c r="I83" s="7">
        <v>19325</v>
      </c>
      <c r="J83" s="7">
        <v>30789</v>
      </c>
      <c r="K83" s="7">
        <v>78881</v>
      </c>
      <c r="L83" s="106"/>
      <c r="M83" s="164"/>
      <c r="N83" s="118" t="s">
        <v>18</v>
      </c>
      <c r="O83" s="110">
        <f t="shared" ref="O83:V85" si="11">C83/$K83*100</f>
        <v>36.468858153420975</v>
      </c>
      <c r="P83" s="110">
        <f t="shared" si="11"/>
        <v>25.473814987132513</v>
      </c>
      <c r="Q83" s="110">
        <f t="shared" si="11"/>
        <v>4.2507067608169269</v>
      </c>
      <c r="R83" s="110">
        <f t="shared" si="11"/>
        <v>6.7443364054715333</v>
      </c>
      <c r="S83" s="110">
        <f t="shared" si="11"/>
        <v>7.5518819487582558</v>
      </c>
      <c r="T83" s="110">
        <f t="shared" si="11"/>
        <v>14.297486086636832</v>
      </c>
      <c r="U83" s="110">
        <f t="shared" si="11"/>
        <v>24.498928766116048</v>
      </c>
      <c r="V83" s="110">
        <f t="shared" si="11"/>
        <v>39.032213080462974</v>
      </c>
    </row>
    <row r="84" spans="1:22" s="64" customFormat="1" x14ac:dyDescent="0.2">
      <c r="A84" s="164"/>
      <c r="B84" s="95" t="s">
        <v>33</v>
      </c>
      <c r="C84" s="83">
        <v>3120</v>
      </c>
      <c r="D84" s="83">
        <v>2289</v>
      </c>
      <c r="E84" s="7">
        <v>448</v>
      </c>
      <c r="F84" s="7">
        <v>383</v>
      </c>
      <c r="G84" s="7">
        <v>453</v>
      </c>
      <c r="H84" s="7">
        <v>836</v>
      </c>
      <c r="I84" s="83">
        <v>2456</v>
      </c>
      <c r="J84" s="83">
        <v>5939</v>
      </c>
      <c r="K84" s="7">
        <v>11515</v>
      </c>
      <c r="L84" s="106"/>
      <c r="M84" s="164"/>
      <c r="N84" s="95" t="s">
        <v>33</v>
      </c>
      <c r="O84" s="110">
        <f t="shared" si="11"/>
        <v>27.095093356491535</v>
      </c>
      <c r="P84" s="110">
        <f t="shared" si="11"/>
        <v>19.878419452887538</v>
      </c>
      <c r="Q84" s="110">
        <f t="shared" si="11"/>
        <v>3.8905775075987843</v>
      </c>
      <c r="R84" s="110">
        <f t="shared" si="11"/>
        <v>3.3260963960052106</v>
      </c>
      <c r="S84" s="110">
        <f t="shared" si="11"/>
        <v>3.9339991315675205</v>
      </c>
      <c r="T84" s="110">
        <f t="shared" si="11"/>
        <v>7.260095527572731</v>
      </c>
      <c r="U84" s="110">
        <f t="shared" si="11"/>
        <v>21.328701693443335</v>
      </c>
      <c r="V84" s="110">
        <f t="shared" si="11"/>
        <v>51.576204950065133</v>
      </c>
    </row>
    <row r="85" spans="1:22" s="64" customFormat="1" x14ac:dyDescent="0.2">
      <c r="A85" s="164"/>
      <c r="B85" s="145" t="s">
        <v>19</v>
      </c>
      <c r="C85" s="7">
        <v>3094</v>
      </c>
      <c r="D85" s="7">
        <v>2548</v>
      </c>
      <c r="E85" s="7">
        <v>264</v>
      </c>
      <c r="F85" s="7">
        <v>282</v>
      </c>
      <c r="G85" s="7">
        <v>315</v>
      </c>
      <c r="H85" s="7">
        <v>597</v>
      </c>
      <c r="I85" s="7">
        <v>1494</v>
      </c>
      <c r="J85" s="7">
        <v>4954</v>
      </c>
      <c r="K85" s="7">
        <v>9542</v>
      </c>
      <c r="L85" s="106"/>
      <c r="M85" s="164"/>
      <c r="N85" s="145" t="s">
        <v>19</v>
      </c>
      <c r="O85" s="110">
        <f t="shared" si="11"/>
        <v>32.425068119891009</v>
      </c>
      <c r="P85" s="110">
        <f t="shared" si="11"/>
        <v>26.702997275204361</v>
      </c>
      <c r="Q85" s="110">
        <f t="shared" si="11"/>
        <v>2.766715573255083</v>
      </c>
      <c r="R85" s="110">
        <f t="shared" si="11"/>
        <v>2.9553552714315656</v>
      </c>
      <c r="S85" s="110">
        <f t="shared" si="11"/>
        <v>3.3011947180884507</v>
      </c>
      <c r="T85" s="110">
        <f t="shared" si="11"/>
        <v>6.2565499895200176</v>
      </c>
      <c r="U85" s="110">
        <f t="shared" si="11"/>
        <v>15.657094948648082</v>
      </c>
      <c r="V85" s="110">
        <f t="shared" si="11"/>
        <v>51.917836931460911</v>
      </c>
    </row>
    <row r="86" spans="1:22" s="64" customFormat="1" x14ac:dyDescent="0.2">
      <c r="A86" s="164" t="s">
        <v>50</v>
      </c>
      <c r="B86" s="145"/>
      <c r="C86" s="7"/>
      <c r="D86" s="7"/>
      <c r="E86" s="7"/>
      <c r="F86" s="7"/>
      <c r="G86" s="7"/>
      <c r="H86" s="7"/>
      <c r="I86" s="7"/>
      <c r="J86" s="7"/>
      <c r="K86" s="7"/>
      <c r="L86" s="106"/>
      <c r="M86" s="164" t="s">
        <v>50</v>
      </c>
      <c r="N86" s="145"/>
      <c r="O86" s="110"/>
      <c r="P86" s="110"/>
      <c r="Q86" s="110"/>
      <c r="R86" s="110"/>
      <c r="S86" s="110"/>
      <c r="T86" s="110"/>
      <c r="U86" s="71"/>
      <c r="V86" s="71"/>
    </row>
    <row r="87" spans="1:22" s="64" customFormat="1" x14ac:dyDescent="0.2">
      <c r="A87" s="164"/>
      <c r="B87" s="118" t="s">
        <v>18</v>
      </c>
      <c r="C87" s="7">
        <v>116214</v>
      </c>
      <c r="D87" s="7">
        <v>77752</v>
      </c>
      <c r="E87" s="7">
        <v>9651</v>
      </c>
      <c r="F87" s="7">
        <v>28811</v>
      </c>
      <c r="G87" s="7">
        <v>26898</v>
      </c>
      <c r="H87" s="7">
        <v>55709</v>
      </c>
      <c r="I87" s="7">
        <v>33985</v>
      </c>
      <c r="J87" s="7">
        <v>84303</v>
      </c>
      <c r="K87" s="7">
        <v>234502</v>
      </c>
      <c r="L87" s="106"/>
      <c r="M87" s="164"/>
      <c r="N87" s="118" t="s">
        <v>18</v>
      </c>
      <c r="O87" s="110">
        <f t="shared" ref="O87:V89" si="12">C87/$K87*100</f>
        <v>49.557786287536992</v>
      </c>
      <c r="P87" s="110">
        <f t="shared" si="12"/>
        <v>33.156220416030571</v>
      </c>
      <c r="Q87" s="110">
        <f t="shared" si="12"/>
        <v>4.1155299315144429</v>
      </c>
      <c r="R87" s="110">
        <f t="shared" si="12"/>
        <v>12.286035939991983</v>
      </c>
      <c r="S87" s="110">
        <f t="shared" si="12"/>
        <v>11.470264645930525</v>
      </c>
      <c r="T87" s="110">
        <f t="shared" si="12"/>
        <v>23.756300585922506</v>
      </c>
      <c r="U87" s="110">
        <f t="shared" si="12"/>
        <v>14.492413710757265</v>
      </c>
      <c r="V87" s="110">
        <f t="shared" si="12"/>
        <v>35.949800001705746</v>
      </c>
    </row>
    <row r="88" spans="1:22" s="64" customFormat="1" x14ac:dyDescent="0.2">
      <c r="A88" s="164"/>
      <c r="B88" s="95" t="s">
        <v>33</v>
      </c>
      <c r="C88" s="83">
        <v>9593</v>
      </c>
      <c r="D88" s="83">
        <v>7144</v>
      </c>
      <c r="E88" s="83">
        <v>956</v>
      </c>
      <c r="F88" s="83">
        <v>1493</v>
      </c>
      <c r="G88" s="83">
        <v>1239</v>
      </c>
      <c r="H88" s="83">
        <v>2732</v>
      </c>
      <c r="I88" s="83">
        <v>4443</v>
      </c>
      <c r="J88" s="83">
        <v>15611</v>
      </c>
      <c r="K88" s="7">
        <v>29647</v>
      </c>
      <c r="L88" s="106"/>
      <c r="M88" s="164"/>
      <c r="N88" s="95" t="s">
        <v>33</v>
      </c>
      <c r="O88" s="110">
        <f t="shared" si="12"/>
        <v>32.357405471042597</v>
      </c>
      <c r="P88" s="110">
        <f t="shared" si="12"/>
        <v>24.096873208081764</v>
      </c>
      <c r="Q88" s="110">
        <f t="shared" si="12"/>
        <v>3.224609572638041</v>
      </c>
      <c r="R88" s="110">
        <f t="shared" si="12"/>
        <v>5.0359226903227983</v>
      </c>
      <c r="S88" s="110">
        <f t="shared" si="12"/>
        <v>4.1791749586804734</v>
      </c>
      <c r="T88" s="110">
        <f t="shared" si="12"/>
        <v>9.2150976490032726</v>
      </c>
      <c r="U88" s="110">
        <f t="shared" si="12"/>
        <v>14.986339258609641</v>
      </c>
      <c r="V88" s="110">
        <f t="shared" si="12"/>
        <v>52.656255270347764</v>
      </c>
    </row>
    <row r="89" spans="1:22" s="64" customFormat="1" x14ac:dyDescent="0.2">
      <c r="A89" s="164"/>
      <c r="B89" s="145" t="s">
        <v>19</v>
      </c>
      <c r="C89" s="7">
        <v>19228</v>
      </c>
      <c r="D89" s="7">
        <v>16211</v>
      </c>
      <c r="E89" s="7">
        <v>1348</v>
      </c>
      <c r="F89" s="7">
        <v>1669</v>
      </c>
      <c r="G89" s="7">
        <v>2003</v>
      </c>
      <c r="H89" s="7">
        <v>3673</v>
      </c>
      <c r="I89" s="7">
        <v>4459</v>
      </c>
      <c r="J89" s="7">
        <v>22748</v>
      </c>
      <c r="K89" s="7">
        <v>46435</v>
      </c>
      <c r="L89" s="106"/>
      <c r="M89" s="164"/>
      <c r="N89" s="145" t="s">
        <v>19</v>
      </c>
      <c r="O89" s="110">
        <f t="shared" si="12"/>
        <v>41.408420372563796</v>
      </c>
      <c r="P89" s="110">
        <f t="shared" si="12"/>
        <v>34.911166146225909</v>
      </c>
      <c r="Q89" s="110">
        <f t="shared" si="12"/>
        <v>2.9029826639388392</v>
      </c>
      <c r="R89" s="110">
        <f t="shared" si="12"/>
        <v>3.5942715623990527</v>
      </c>
      <c r="S89" s="110">
        <f t="shared" si="12"/>
        <v>4.3135565844729191</v>
      </c>
      <c r="T89" s="110">
        <f t="shared" si="12"/>
        <v>7.9099816948422523</v>
      </c>
      <c r="U89" s="110">
        <f t="shared" si="12"/>
        <v>9.6026703994831486</v>
      </c>
      <c r="V89" s="110">
        <f t="shared" si="12"/>
        <v>48.988909227953052</v>
      </c>
    </row>
    <row r="90" spans="1:22" s="64" customFormat="1" x14ac:dyDescent="0.2">
      <c r="A90" s="81"/>
      <c r="B90" s="81"/>
      <c r="C90" s="41"/>
      <c r="D90" s="41"/>
      <c r="E90" s="41"/>
      <c r="F90" s="41"/>
      <c r="G90" s="41"/>
      <c r="H90" s="41"/>
      <c r="I90" s="41"/>
      <c r="J90" s="41"/>
      <c r="K90" s="41"/>
      <c r="L90" s="106"/>
      <c r="M90" s="81"/>
      <c r="N90" s="81"/>
      <c r="O90" s="40"/>
      <c r="P90" s="40"/>
      <c r="Q90" s="40"/>
      <c r="R90" s="40"/>
      <c r="S90" s="40"/>
      <c r="T90" s="40"/>
      <c r="U90" s="40"/>
      <c r="V90" s="40"/>
    </row>
    <row r="91" spans="1:22" x14ac:dyDescent="0.2">
      <c r="A91" s="81"/>
      <c r="B91" s="105"/>
      <c r="C91" s="41"/>
      <c r="D91" s="41"/>
      <c r="E91" s="41"/>
      <c r="F91" s="41"/>
      <c r="G91" s="41"/>
      <c r="H91" s="41"/>
      <c r="I91" s="41"/>
      <c r="J91" s="41"/>
      <c r="K91" s="125"/>
      <c r="M91" s="81"/>
      <c r="N91" s="105"/>
      <c r="O91" s="37"/>
      <c r="P91" s="37"/>
      <c r="Q91" s="37"/>
      <c r="R91" s="37"/>
      <c r="S91" s="37"/>
      <c r="T91" s="37"/>
      <c r="U91" s="37"/>
      <c r="V91" s="37"/>
    </row>
    <row r="92" spans="1:22" ht="28.5" customHeight="1" x14ac:dyDescent="0.2">
      <c r="A92" s="184" t="s">
        <v>104</v>
      </c>
      <c r="B92" s="184"/>
      <c r="C92" s="184"/>
      <c r="D92" s="184"/>
      <c r="E92" s="184"/>
      <c r="F92" s="184"/>
      <c r="G92" s="184"/>
      <c r="H92" s="184"/>
      <c r="I92" s="184"/>
      <c r="J92" s="184"/>
      <c r="K92" s="184"/>
      <c r="L92" s="107"/>
      <c r="M92" s="184" t="s">
        <v>104</v>
      </c>
      <c r="N92" s="184"/>
      <c r="O92" s="184"/>
      <c r="P92" s="184"/>
      <c r="Q92" s="184"/>
      <c r="R92" s="184"/>
      <c r="S92" s="184"/>
      <c r="T92" s="184"/>
      <c r="U92" s="184"/>
      <c r="V92" s="184"/>
    </row>
    <row r="93" spans="1:22" s="64" customFormat="1" ht="24" customHeight="1" x14ac:dyDescent="0.2">
      <c r="A93" s="165" t="s">
        <v>43</v>
      </c>
      <c r="B93" s="175" t="s">
        <v>28</v>
      </c>
      <c r="C93" s="170" t="s">
        <v>176</v>
      </c>
      <c r="D93" s="172" t="s">
        <v>108</v>
      </c>
      <c r="E93" s="187" t="s">
        <v>109</v>
      </c>
      <c r="F93" s="188"/>
      <c r="G93" s="172" t="s">
        <v>54</v>
      </c>
      <c r="H93" s="172" t="s">
        <v>24</v>
      </c>
      <c r="I93" s="170" t="s">
        <v>3</v>
      </c>
      <c r="J93" s="170" t="s">
        <v>4</v>
      </c>
      <c r="K93" s="170" t="s">
        <v>40</v>
      </c>
      <c r="L93" s="106"/>
      <c r="M93" s="165" t="s">
        <v>43</v>
      </c>
      <c r="N93" s="175" t="s">
        <v>10</v>
      </c>
      <c r="O93" s="170" t="s">
        <v>0</v>
      </c>
      <c r="P93" s="172" t="s">
        <v>108</v>
      </c>
      <c r="Q93" s="187" t="s">
        <v>109</v>
      </c>
      <c r="R93" s="188"/>
      <c r="S93" s="172" t="s">
        <v>54</v>
      </c>
      <c r="T93" s="172" t="s">
        <v>24</v>
      </c>
      <c r="U93" s="170" t="s">
        <v>3</v>
      </c>
      <c r="V93" s="170" t="s">
        <v>4</v>
      </c>
    </row>
    <row r="94" spans="1:22" s="64" customFormat="1" x14ac:dyDescent="0.2">
      <c r="A94" s="166"/>
      <c r="B94" s="176"/>
      <c r="C94" s="171"/>
      <c r="D94" s="172"/>
      <c r="E94" s="143" t="s">
        <v>5</v>
      </c>
      <c r="F94" s="143" t="s">
        <v>6</v>
      </c>
      <c r="G94" s="172"/>
      <c r="H94" s="172"/>
      <c r="I94" s="171"/>
      <c r="J94" s="171"/>
      <c r="K94" s="171"/>
      <c r="L94" s="106"/>
      <c r="M94" s="166"/>
      <c r="N94" s="176"/>
      <c r="O94" s="171"/>
      <c r="P94" s="172"/>
      <c r="Q94" s="143" t="s">
        <v>5</v>
      </c>
      <c r="R94" s="143" t="s">
        <v>6</v>
      </c>
      <c r="S94" s="172"/>
      <c r="T94" s="172"/>
      <c r="U94" s="171"/>
      <c r="V94" s="171"/>
    </row>
    <row r="95" spans="1:22" s="64" customFormat="1" x14ac:dyDescent="0.2">
      <c r="A95" s="164" t="s">
        <v>44</v>
      </c>
      <c r="B95" s="103"/>
      <c r="C95" s="148"/>
      <c r="D95" s="148"/>
      <c r="E95" s="148"/>
      <c r="F95" s="148"/>
      <c r="G95" s="148"/>
      <c r="H95" s="148"/>
      <c r="I95" s="148"/>
      <c r="J95" s="148"/>
      <c r="K95" s="7"/>
      <c r="L95" s="106"/>
      <c r="M95" s="164" t="s">
        <v>44</v>
      </c>
      <c r="N95" s="65"/>
      <c r="O95" s="148"/>
      <c r="P95" s="148"/>
      <c r="Q95" s="148"/>
      <c r="R95" s="148"/>
      <c r="S95" s="148"/>
      <c r="T95" s="148"/>
      <c r="U95" s="71"/>
      <c r="V95" s="71"/>
    </row>
    <row r="96" spans="1:22" s="64" customFormat="1" x14ac:dyDescent="0.2">
      <c r="A96" s="164"/>
      <c r="B96" s="118" t="s">
        <v>18</v>
      </c>
      <c r="C96" s="7">
        <v>3757</v>
      </c>
      <c r="D96" s="7">
        <v>2255</v>
      </c>
      <c r="E96" s="7">
        <v>293</v>
      </c>
      <c r="F96" s="7">
        <v>1209</v>
      </c>
      <c r="G96" s="7">
        <v>819</v>
      </c>
      <c r="H96" s="7">
        <v>2028</v>
      </c>
      <c r="I96" s="7">
        <v>2476</v>
      </c>
      <c r="J96" s="7">
        <v>2195</v>
      </c>
      <c r="K96" s="7">
        <v>8429</v>
      </c>
      <c r="L96" s="37"/>
      <c r="M96" s="164"/>
      <c r="N96" s="118" t="s">
        <v>18</v>
      </c>
      <c r="O96" s="110">
        <f t="shared" ref="O96:V98" si="13">C96/$K96*100</f>
        <v>44.572309882548346</v>
      </c>
      <c r="P96" s="110">
        <f t="shared" si="13"/>
        <v>26.752876972357338</v>
      </c>
      <c r="Q96" s="110">
        <f t="shared" si="13"/>
        <v>3.4760944358761416</v>
      </c>
      <c r="R96" s="110">
        <f t="shared" si="13"/>
        <v>14.343338474314866</v>
      </c>
      <c r="S96" s="110">
        <f t="shared" si="13"/>
        <v>9.7164550955036191</v>
      </c>
      <c r="T96" s="110">
        <f t="shared" si="13"/>
        <v>24.059793569818481</v>
      </c>
      <c r="U96" s="110">
        <f t="shared" si="13"/>
        <v>29.37477755368371</v>
      </c>
      <c r="V96" s="110">
        <f t="shared" si="13"/>
        <v>26.041048760232531</v>
      </c>
    </row>
    <row r="97" spans="1:22" s="64" customFormat="1" x14ac:dyDescent="0.2">
      <c r="A97" s="164"/>
      <c r="B97" s="95" t="s">
        <v>33</v>
      </c>
      <c r="C97" s="7">
        <v>713</v>
      </c>
      <c r="D97" s="7">
        <v>474</v>
      </c>
      <c r="E97" s="7">
        <v>62</v>
      </c>
      <c r="F97" s="7">
        <v>177</v>
      </c>
      <c r="G97" s="7">
        <v>164</v>
      </c>
      <c r="H97" s="7">
        <v>341</v>
      </c>
      <c r="I97" s="7">
        <v>364</v>
      </c>
      <c r="J97" s="7">
        <v>562</v>
      </c>
      <c r="K97" s="7">
        <v>1638</v>
      </c>
      <c r="L97" s="37"/>
      <c r="M97" s="164"/>
      <c r="N97" s="95" t="s">
        <v>33</v>
      </c>
      <c r="O97" s="110">
        <f t="shared" si="13"/>
        <v>43.52869352869353</v>
      </c>
      <c r="P97" s="110">
        <f t="shared" si="13"/>
        <v>28.937728937728942</v>
      </c>
      <c r="Q97" s="110">
        <f t="shared" si="13"/>
        <v>3.785103785103785</v>
      </c>
      <c r="R97" s="110">
        <f t="shared" si="13"/>
        <v>10.805860805860807</v>
      </c>
      <c r="S97" s="110">
        <f t="shared" si="13"/>
        <v>10.012210012210012</v>
      </c>
      <c r="T97" s="110">
        <f t="shared" si="13"/>
        <v>20.818070818070819</v>
      </c>
      <c r="U97" s="110">
        <f t="shared" si="13"/>
        <v>22.222222222222221</v>
      </c>
      <c r="V97" s="110">
        <f t="shared" si="13"/>
        <v>34.310134310134309</v>
      </c>
    </row>
    <row r="98" spans="1:22" s="64" customFormat="1" x14ac:dyDescent="0.2">
      <c r="A98" s="164"/>
      <c r="B98" s="145" t="s">
        <v>19</v>
      </c>
      <c r="C98" s="7">
        <v>390</v>
      </c>
      <c r="D98" s="7">
        <v>293</v>
      </c>
      <c r="E98" s="7">
        <v>23</v>
      </c>
      <c r="F98" s="7">
        <v>75</v>
      </c>
      <c r="G98" s="7">
        <v>56</v>
      </c>
      <c r="H98" s="7">
        <v>131</v>
      </c>
      <c r="I98" s="7">
        <v>153</v>
      </c>
      <c r="J98" s="7">
        <v>485</v>
      </c>
      <c r="K98" s="7">
        <v>1029</v>
      </c>
      <c r="L98" s="37"/>
      <c r="M98" s="164"/>
      <c r="N98" s="145" t="s">
        <v>19</v>
      </c>
      <c r="O98" s="110">
        <f t="shared" si="13"/>
        <v>37.900874635568513</v>
      </c>
      <c r="P98" s="110">
        <f t="shared" si="13"/>
        <v>28.474246841593782</v>
      </c>
      <c r="Q98" s="110">
        <f t="shared" si="13"/>
        <v>2.2351797862001943</v>
      </c>
      <c r="R98" s="110">
        <f t="shared" si="13"/>
        <v>7.2886297376093294</v>
      </c>
      <c r="S98" s="110">
        <f t="shared" si="13"/>
        <v>5.4421768707482991</v>
      </c>
      <c r="T98" s="110">
        <f t="shared" si="13"/>
        <v>12.730806608357629</v>
      </c>
      <c r="U98" s="110">
        <f t="shared" si="13"/>
        <v>14.868804664723031</v>
      </c>
      <c r="V98" s="110">
        <f t="shared" si="13"/>
        <v>47.133138969873663</v>
      </c>
    </row>
    <row r="99" spans="1:22" s="64" customFormat="1" x14ac:dyDescent="0.2">
      <c r="A99" s="164" t="s">
        <v>49</v>
      </c>
      <c r="B99" s="103"/>
      <c r="C99" s="7"/>
      <c r="D99" s="7"/>
      <c r="E99" s="7"/>
      <c r="F99" s="7"/>
      <c r="G99" s="7"/>
      <c r="H99" s="7"/>
      <c r="I99" s="7"/>
      <c r="J99" s="7"/>
      <c r="K99" s="7"/>
      <c r="L99" s="37"/>
      <c r="M99" s="164" t="s">
        <v>49</v>
      </c>
      <c r="N99" s="65"/>
      <c r="O99" s="110"/>
      <c r="P99" s="110"/>
      <c r="Q99" s="110"/>
      <c r="R99" s="110"/>
      <c r="S99" s="110"/>
      <c r="T99" s="110"/>
      <c r="U99" s="71"/>
      <c r="V99" s="71"/>
    </row>
    <row r="100" spans="1:22" s="64" customFormat="1" x14ac:dyDescent="0.2">
      <c r="A100" s="164"/>
      <c r="B100" s="118" t="s">
        <v>18</v>
      </c>
      <c r="C100" s="7">
        <v>5414</v>
      </c>
      <c r="D100" s="7">
        <v>3410</v>
      </c>
      <c r="E100" s="7">
        <v>648</v>
      </c>
      <c r="F100" s="7">
        <v>1356</v>
      </c>
      <c r="G100" s="7">
        <v>904</v>
      </c>
      <c r="H100" s="7">
        <v>2259</v>
      </c>
      <c r="I100" s="7">
        <v>4550</v>
      </c>
      <c r="J100" s="7">
        <v>12930</v>
      </c>
      <c r="K100" s="7">
        <v>22894</v>
      </c>
      <c r="L100" s="37"/>
      <c r="M100" s="164"/>
      <c r="N100" s="118" t="s">
        <v>18</v>
      </c>
      <c r="O100" s="110">
        <f t="shared" ref="O100:V102" si="14">C100/$K100*100</f>
        <v>23.648117410675287</v>
      </c>
      <c r="P100" s="110">
        <f t="shared" si="14"/>
        <v>14.894732244256137</v>
      </c>
      <c r="Q100" s="110">
        <f t="shared" si="14"/>
        <v>2.8304359220756528</v>
      </c>
      <c r="R100" s="110">
        <f t="shared" si="14"/>
        <v>5.9229492443434966</v>
      </c>
      <c r="S100" s="110">
        <f t="shared" si="14"/>
        <v>3.9486328295623303</v>
      </c>
      <c r="T100" s="110">
        <f t="shared" si="14"/>
        <v>9.8672141172359584</v>
      </c>
      <c r="U100" s="110">
        <f t="shared" si="14"/>
        <v>19.87420284790775</v>
      </c>
      <c r="V100" s="110">
        <f t="shared" si="14"/>
        <v>56.477679741416964</v>
      </c>
    </row>
    <row r="101" spans="1:22" s="64" customFormat="1" x14ac:dyDescent="0.2">
      <c r="A101" s="164"/>
      <c r="B101" s="95" t="s">
        <v>33</v>
      </c>
      <c r="C101" s="7">
        <v>1178</v>
      </c>
      <c r="D101" s="7">
        <v>801</v>
      </c>
      <c r="E101" s="7">
        <v>162</v>
      </c>
      <c r="F101" s="7">
        <v>215</v>
      </c>
      <c r="G101" s="7">
        <v>162</v>
      </c>
      <c r="H101" s="7">
        <v>377</v>
      </c>
      <c r="I101" s="7">
        <v>874</v>
      </c>
      <c r="J101" s="7">
        <v>3960</v>
      </c>
      <c r="K101" s="7">
        <v>6012</v>
      </c>
      <c r="L101" s="37"/>
      <c r="M101" s="164"/>
      <c r="N101" s="95" t="s">
        <v>33</v>
      </c>
      <c r="O101" s="110">
        <f t="shared" si="14"/>
        <v>19.59414504324684</v>
      </c>
      <c r="P101" s="110">
        <f t="shared" si="14"/>
        <v>13.323353293413174</v>
      </c>
      <c r="Q101" s="110">
        <f t="shared" si="14"/>
        <v>2.6946107784431139</v>
      </c>
      <c r="R101" s="110">
        <f t="shared" si="14"/>
        <v>3.5761809713905524</v>
      </c>
      <c r="S101" s="110">
        <f t="shared" si="14"/>
        <v>2.6946107784431139</v>
      </c>
      <c r="T101" s="110">
        <f t="shared" si="14"/>
        <v>6.2707917498336663</v>
      </c>
      <c r="U101" s="110">
        <f t="shared" si="14"/>
        <v>14.53759148369927</v>
      </c>
      <c r="V101" s="110">
        <f t="shared" si="14"/>
        <v>65.868263473053887</v>
      </c>
    </row>
    <row r="102" spans="1:22" s="64" customFormat="1" x14ac:dyDescent="0.2">
      <c r="A102" s="164"/>
      <c r="B102" s="145" t="s">
        <v>19</v>
      </c>
      <c r="C102" s="7">
        <v>2240</v>
      </c>
      <c r="D102" s="7">
        <v>1867</v>
      </c>
      <c r="E102" s="7">
        <v>173</v>
      </c>
      <c r="F102" s="7">
        <v>200</v>
      </c>
      <c r="G102" s="7">
        <v>204</v>
      </c>
      <c r="H102" s="7">
        <v>404</v>
      </c>
      <c r="I102" s="7">
        <v>957</v>
      </c>
      <c r="J102" s="7">
        <v>4513</v>
      </c>
      <c r="K102" s="7">
        <v>7709</v>
      </c>
      <c r="L102" s="37"/>
      <c r="M102" s="164"/>
      <c r="N102" s="145" t="s">
        <v>19</v>
      </c>
      <c r="O102" s="110">
        <f t="shared" si="14"/>
        <v>29.056946426255024</v>
      </c>
      <c r="P102" s="110">
        <f t="shared" si="14"/>
        <v>24.218445972240239</v>
      </c>
      <c r="Q102" s="110">
        <f t="shared" si="14"/>
        <v>2.2441302373848746</v>
      </c>
      <c r="R102" s="110">
        <f t="shared" si="14"/>
        <v>2.5943702166299132</v>
      </c>
      <c r="S102" s="110">
        <f t="shared" si="14"/>
        <v>2.6462576209625115</v>
      </c>
      <c r="T102" s="110">
        <f t="shared" si="14"/>
        <v>5.2406278375924247</v>
      </c>
      <c r="U102" s="110">
        <f t="shared" si="14"/>
        <v>12.414061486574134</v>
      </c>
      <c r="V102" s="110">
        <f t="shared" si="14"/>
        <v>58.541963938253993</v>
      </c>
    </row>
    <row r="103" spans="1:22" s="64" customFormat="1" x14ac:dyDescent="0.2">
      <c r="A103" s="164" t="s">
        <v>45</v>
      </c>
      <c r="B103" s="103"/>
      <c r="C103" s="7"/>
      <c r="D103" s="7"/>
      <c r="E103" s="7"/>
      <c r="F103" s="7"/>
      <c r="G103" s="7"/>
      <c r="H103" s="7"/>
      <c r="I103" s="7"/>
      <c r="J103" s="7"/>
      <c r="K103" s="7"/>
      <c r="L103" s="106"/>
      <c r="M103" s="164" t="s">
        <v>45</v>
      </c>
      <c r="N103" s="103"/>
      <c r="O103" s="110"/>
      <c r="P103" s="110"/>
      <c r="Q103" s="110"/>
      <c r="R103" s="110"/>
      <c r="S103" s="110"/>
      <c r="T103" s="110"/>
      <c r="U103" s="71"/>
      <c r="V103" s="71"/>
    </row>
    <row r="104" spans="1:22" s="64" customFormat="1" x14ac:dyDescent="0.2">
      <c r="A104" s="164"/>
      <c r="B104" s="118" t="s">
        <v>18</v>
      </c>
      <c r="C104" s="7">
        <v>11091</v>
      </c>
      <c r="D104" s="7">
        <v>7778</v>
      </c>
      <c r="E104" s="7">
        <v>1143</v>
      </c>
      <c r="F104" s="7">
        <v>2171</v>
      </c>
      <c r="G104" s="7">
        <v>2059</v>
      </c>
      <c r="H104" s="7">
        <v>4229</v>
      </c>
      <c r="I104" s="7">
        <v>8266</v>
      </c>
      <c r="J104" s="7">
        <v>14778</v>
      </c>
      <c r="K104" s="7">
        <v>34135</v>
      </c>
      <c r="L104" s="37"/>
      <c r="M104" s="164"/>
      <c r="N104" s="118" t="s">
        <v>18</v>
      </c>
      <c r="O104" s="110">
        <f t="shared" ref="O104:V106" si="15">C104/$K104*100</f>
        <v>32.491577559689468</v>
      </c>
      <c r="P104" s="110">
        <f t="shared" si="15"/>
        <v>22.785996777501101</v>
      </c>
      <c r="Q104" s="110">
        <f t="shared" si="15"/>
        <v>3.348469313021825</v>
      </c>
      <c r="R104" s="110">
        <f t="shared" si="15"/>
        <v>6.3600410136223822</v>
      </c>
      <c r="S104" s="110">
        <f t="shared" si="15"/>
        <v>6.0319320345686247</v>
      </c>
      <c r="T104" s="110">
        <f t="shared" si="15"/>
        <v>12.38904350373517</v>
      </c>
      <c r="U104" s="110">
        <f t="shared" si="15"/>
        <v>24.21561447194961</v>
      </c>
      <c r="V104" s="110">
        <f t="shared" si="15"/>
        <v>43.292807968360918</v>
      </c>
    </row>
    <row r="105" spans="1:22" s="64" customFormat="1" x14ac:dyDescent="0.2">
      <c r="A105" s="164"/>
      <c r="B105" s="95" t="s">
        <v>33</v>
      </c>
      <c r="C105" s="7">
        <v>1295</v>
      </c>
      <c r="D105" s="7">
        <v>961</v>
      </c>
      <c r="E105" s="7">
        <v>147</v>
      </c>
      <c r="F105" s="7">
        <v>187</v>
      </c>
      <c r="G105" s="7">
        <v>181</v>
      </c>
      <c r="H105" s="7">
        <v>368</v>
      </c>
      <c r="I105" s="7">
        <v>1030</v>
      </c>
      <c r="J105" s="7">
        <v>2968</v>
      </c>
      <c r="K105" s="7">
        <v>5293</v>
      </c>
      <c r="L105" s="37"/>
      <c r="M105" s="164"/>
      <c r="N105" s="95" t="s">
        <v>33</v>
      </c>
      <c r="O105" s="110">
        <f t="shared" si="15"/>
        <v>24.466276213867371</v>
      </c>
      <c r="P105" s="110">
        <f t="shared" si="15"/>
        <v>18.156055167201966</v>
      </c>
      <c r="Q105" s="110">
        <f t="shared" si="15"/>
        <v>2.7772529756281883</v>
      </c>
      <c r="R105" s="110">
        <f t="shared" si="15"/>
        <v>3.5329680710372187</v>
      </c>
      <c r="S105" s="110">
        <f t="shared" si="15"/>
        <v>3.4196108067258644</v>
      </c>
      <c r="T105" s="110">
        <f t="shared" si="15"/>
        <v>6.9525788777630844</v>
      </c>
      <c r="U105" s="110">
        <f t="shared" si="15"/>
        <v>19.459663706782543</v>
      </c>
      <c r="V105" s="110">
        <f t="shared" si="15"/>
        <v>56.074060079350083</v>
      </c>
    </row>
    <row r="106" spans="1:22" s="64" customFormat="1" x14ac:dyDescent="0.2">
      <c r="A106" s="164"/>
      <c r="B106" s="145" t="s">
        <v>19</v>
      </c>
      <c r="C106" s="7">
        <v>1187</v>
      </c>
      <c r="D106" s="7">
        <v>986</v>
      </c>
      <c r="E106" s="7">
        <v>88</v>
      </c>
      <c r="F106" s="7">
        <v>113</v>
      </c>
      <c r="G106" s="7">
        <v>125</v>
      </c>
      <c r="H106" s="7">
        <v>238</v>
      </c>
      <c r="I106" s="7">
        <v>436</v>
      </c>
      <c r="J106" s="7">
        <v>1948</v>
      </c>
      <c r="K106" s="7">
        <v>3571</v>
      </c>
      <c r="L106" s="37"/>
      <c r="M106" s="164"/>
      <c r="N106" s="145" t="s">
        <v>19</v>
      </c>
      <c r="O106" s="110">
        <f t="shared" si="15"/>
        <v>33.239988798655837</v>
      </c>
      <c r="P106" s="110">
        <f t="shared" si="15"/>
        <v>27.611313357602913</v>
      </c>
      <c r="Q106" s="110">
        <f t="shared" si="15"/>
        <v>2.4642957154858585</v>
      </c>
      <c r="R106" s="110">
        <f t="shared" si="15"/>
        <v>3.164379725567068</v>
      </c>
      <c r="S106" s="110">
        <f t="shared" si="15"/>
        <v>3.5004200504060488</v>
      </c>
      <c r="T106" s="110">
        <f t="shared" si="15"/>
        <v>6.6647997759731163</v>
      </c>
      <c r="U106" s="110">
        <f t="shared" si="15"/>
        <v>12.209465135816298</v>
      </c>
      <c r="V106" s="110">
        <f t="shared" si="15"/>
        <v>54.550546065527861</v>
      </c>
    </row>
    <row r="107" spans="1:22" s="64" customFormat="1" x14ac:dyDescent="0.2">
      <c r="A107" s="164" t="s">
        <v>50</v>
      </c>
      <c r="B107" s="103"/>
      <c r="C107" s="7"/>
      <c r="D107" s="7"/>
      <c r="E107" s="7"/>
      <c r="F107" s="7"/>
      <c r="G107" s="7"/>
      <c r="H107" s="7"/>
      <c r="I107" s="7"/>
      <c r="J107" s="7"/>
      <c r="K107" s="7"/>
      <c r="L107" s="106"/>
      <c r="M107" s="164" t="s">
        <v>50</v>
      </c>
      <c r="N107" s="103"/>
      <c r="O107" s="110"/>
      <c r="P107" s="110"/>
      <c r="Q107" s="110"/>
      <c r="R107" s="110"/>
      <c r="S107" s="110"/>
      <c r="T107" s="110"/>
      <c r="U107" s="71"/>
      <c r="V107" s="71"/>
    </row>
    <row r="108" spans="1:22" s="64" customFormat="1" x14ac:dyDescent="0.2">
      <c r="A108" s="164"/>
      <c r="B108" s="118" t="s">
        <v>18</v>
      </c>
      <c r="C108" s="7">
        <v>51752</v>
      </c>
      <c r="D108" s="7">
        <v>34392</v>
      </c>
      <c r="E108" s="7">
        <v>3917</v>
      </c>
      <c r="F108" s="7">
        <v>13444</v>
      </c>
      <c r="G108" s="7">
        <v>11253</v>
      </c>
      <c r="H108" s="7">
        <v>24697</v>
      </c>
      <c r="I108" s="7">
        <v>16222</v>
      </c>
      <c r="J108" s="7">
        <v>42752</v>
      </c>
      <c r="K108" s="7">
        <v>110726</v>
      </c>
      <c r="L108" s="37"/>
      <c r="M108" s="164"/>
      <c r="N108" s="118" t="s">
        <v>18</v>
      </c>
      <c r="O108" s="110">
        <f t="shared" ref="O108:V110" si="16">C108/$K108*100</f>
        <v>46.738796669255642</v>
      </c>
      <c r="P108" s="110">
        <f t="shared" si="16"/>
        <v>31.06045553889782</v>
      </c>
      <c r="Q108" s="110">
        <f t="shared" si="16"/>
        <v>3.5375611870743997</v>
      </c>
      <c r="R108" s="110">
        <f t="shared" si="16"/>
        <v>12.141683073532866</v>
      </c>
      <c r="S108" s="110">
        <f t="shared" si="16"/>
        <v>10.162924696999802</v>
      </c>
      <c r="T108" s="110">
        <f t="shared" si="16"/>
        <v>22.304607770532666</v>
      </c>
      <c r="U108" s="110">
        <f t="shared" si="16"/>
        <v>14.650578906489894</v>
      </c>
      <c r="V108" s="110">
        <f t="shared" si="16"/>
        <v>38.610624424254461</v>
      </c>
    </row>
    <row r="109" spans="1:22" s="64" customFormat="1" x14ac:dyDescent="0.2">
      <c r="A109" s="164"/>
      <c r="B109" s="95" t="s">
        <v>33</v>
      </c>
      <c r="C109" s="7">
        <v>4635</v>
      </c>
      <c r="D109" s="7">
        <v>3427</v>
      </c>
      <c r="E109" s="7">
        <v>435</v>
      </c>
      <c r="F109" s="7">
        <v>773</v>
      </c>
      <c r="G109" s="7">
        <v>605</v>
      </c>
      <c r="H109" s="7">
        <v>1378</v>
      </c>
      <c r="I109" s="7">
        <v>1977</v>
      </c>
      <c r="J109" s="7">
        <v>7798</v>
      </c>
      <c r="K109" s="7">
        <v>14410</v>
      </c>
      <c r="L109" s="37"/>
      <c r="M109" s="164"/>
      <c r="N109" s="95" t="s">
        <v>33</v>
      </c>
      <c r="O109" s="110">
        <f t="shared" si="16"/>
        <v>32.165163081193612</v>
      </c>
      <c r="P109" s="110">
        <f t="shared" si="16"/>
        <v>23.782095766828593</v>
      </c>
      <c r="Q109" s="110">
        <f t="shared" si="16"/>
        <v>3.0187369882026371</v>
      </c>
      <c r="R109" s="110">
        <f t="shared" si="16"/>
        <v>5.3643303261623876</v>
      </c>
      <c r="S109" s="110">
        <f t="shared" si="16"/>
        <v>4.1984732824427482</v>
      </c>
      <c r="T109" s="110">
        <f t="shared" si="16"/>
        <v>9.5628036086051367</v>
      </c>
      <c r="U109" s="110">
        <f t="shared" si="16"/>
        <v>13.719639139486468</v>
      </c>
      <c r="V109" s="110">
        <f t="shared" si="16"/>
        <v>54.115197779319914</v>
      </c>
    </row>
    <row r="110" spans="1:22" s="64" customFormat="1" x14ac:dyDescent="0.2">
      <c r="A110" s="164"/>
      <c r="B110" s="145" t="s">
        <v>19</v>
      </c>
      <c r="C110" s="7">
        <v>7106</v>
      </c>
      <c r="D110" s="7">
        <v>6018</v>
      </c>
      <c r="E110" s="7">
        <v>463</v>
      </c>
      <c r="F110" s="7">
        <v>625</v>
      </c>
      <c r="G110" s="7">
        <v>721</v>
      </c>
      <c r="H110" s="7">
        <v>1346</v>
      </c>
      <c r="I110" s="7">
        <v>1525</v>
      </c>
      <c r="J110" s="7">
        <v>9642</v>
      </c>
      <c r="K110" s="7">
        <v>18272</v>
      </c>
      <c r="L110" s="37"/>
      <c r="M110" s="164"/>
      <c r="N110" s="145" t="s">
        <v>19</v>
      </c>
      <c r="O110" s="110">
        <f t="shared" si="16"/>
        <v>38.890105078809107</v>
      </c>
      <c r="P110" s="110">
        <f t="shared" si="16"/>
        <v>32.935639229422065</v>
      </c>
      <c r="Q110" s="110">
        <f t="shared" si="16"/>
        <v>2.5339316987740808</v>
      </c>
      <c r="R110" s="110">
        <f t="shared" si="16"/>
        <v>3.4205341506129598</v>
      </c>
      <c r="S110" s="110">
        <f t="shared" si="16"/>
        <v>3.9459281961471104</v>
      </c>
      <c r="T110" s="110">
        <f t="shared" si="16"/>
        <v>7.3664623467600707</v>
      </c>
      <c r="U110" s="110">
        <f t="shared" si="16"/>
        <v>8.3461033274956211</v>
      </c>
      <c r="V110" s="110">
        <f t="shared" si="16"/>
        <v>52.769264448336251</v>
      </c>
    </row>
    <row r="114" spans="1:22" ht="12.75" customHeight="1" x14ac:dyDescent="0.2">
      <c r="A114" s="184" t="s">
        <v>105</v>
      </c>
      <c r="B114" s="184"/>
      <c r="C114" s="184"/>
      <c r="D114" s="184"/>
      <c r="E114" s="184"/>
      <c r="F114" s="184"/>
      <c r="G114" s="184"/>
      <c r="H114" s="184"/>
      <c r="I114" s="184"/>
      <c r="J114" s="184"/>
      <c r="K114" s="184"/>
      <c r="L114" s="75"/>
      <c r="M114" s="184" t="s">
        <v>105</v>
      </c>
      <c r="N114" s="184"/>
      <c r="O114" s="184"/>
      <c r="P114" s="184"/>
      <c r="Q114" s="184"/>
      <c r="R114" s="184"/>
      <c r="S114" s="184"/>
      <c r="T114" s="184"/>
      <c r="U114" s="184"/>
      <c r="V114" s="184"/>
    </row>
    <row r="115" spans="1:22" s="64" customFormat="1" ht="27.75" customHeight="1" x14ac:dyDescent="0.2">
      <c r="A115" s="165" t="s">
        <v>43</v>
      </c>
      <c r="B115" s="175" t="s">
        <v>28</v>
      </c>
      <c r="C115" s="170" t="s">
        <v>176</v>
      </c>
      <c r="D115" s="172" t="s">
        <v>108</v>
      </c>
      <c r="E115" s="187" t="s">
        <v>109</v>
      </c>
      <c r="F115" s="188"/>
      <c r="G115" s="172" t="s">
        <v>54</v>
      </c>
      <c r="H115" s="172" t="s">
        <v>24</v>
      </c>
      <c r="I115" s="170" t="s">
        <v>3</v>
      </c>
      <c r="J115" s="170" t="s">
        <v>4</v>
      </c>
      <c r="K115" s="170" t="s">
        <v>40</v>
      </c>
      <c r="L115" s="106"/>
      <c r="M115" s="165" t="s">
        <v>43</v>
      </c>
      <c r="N115" s="175" t="s">
        <v>10</v>
      </c>
      <c r="O115" s="170" t="s">
        <v>0</v>
      </c>
      <c r="P115" s="172" t="s">
        <v>108</v>
      </c>
      <c r="Q115" s="187" t="s">
        <v>109</v>
      </c>
      <c r="R115" s="188"/>
      <c r="S115" s="172" t="s">
        <v>54</v>
      </c>
      <c r="T115" s="172" t="s">
        <v>24</v>
      </c>
      <c r="U115" s="170" t="s">
        <v>3</v>
      </c>
      <c r="V115" s="170" t="s">
        <v>4</v>
      </c>
    </row>
    <row r="116" spans="1:22" s="64" customFormat="1" x14ac:dyDescent="0.2">
      <c r="A116" s="166"/>
      <c r="B116" s="176"/>
      <c r="C116" s="171"/>
      <c r="D116" s="172"/>
      <c r="E116" s="143" t="s">
        <v>5</v>
      </c>
      <c r="F116" s="143" t="s">
        <v>6</v>
      </c>
      <c r="G116" s="172"/>
      <c r="H116" s="172"/>
      <c r="I116" s="171"/>
      <c r="J116" s="171"/>
      <c r="K116" s="171"/>
      <c r="L116" s="106"/>
      <c r="M116" s="166"/>
      <c r="N116" s="176"/>
      <c r="O116" s="171"/>
      <c r="P116" s="172"/>
      <c r="Q116" s="143" t="s">
        <v>5</v>
      </c>
      <c r="R116" s="143" t="s">
        <v>6</v>
      </c>
      <c r="S116" s="172"/>
      <c r="T116" s="172"/>
      <c r="U116" s="171"/>
      <c r="V116" s="171"/>
    </row>
    <row r="117" spans="1:22" s="64" customFormat="1" x14ac:dyDescent="0.2">
      <c r="A117" s="164" t="s">
        <v>44</v>
      </c>
      <c r="B117" s="103"/>
      <c r="C117" s="148"/>
      <c r="D117" s="148"/>
      <c r="E117" s="148"/>
      <c r="F117" s="148"/>
      <c r="G117" s="148"/>
      <c r="H117" s="148"/>
      <c r="I117" s="148"/>
      <c r="J117" s="148"/>
      <c r="K117" s="7"/>
      <c r="L117" s="106"/>
      <c r="M117" s="164" t="s">
        <v>44</v>
      </c>
      <c r="N117" s="65"/>
      <c r="O117" s="148"/>
      <c r="P117" s="148"/>
      <c r="Q117" s="148"/>
      <c r="R117" s="148"/>
      <c r="S117" s="148"/>
      <c r="T117" s="148"/>
      <c r="U117" s="71"/>
      <c r="V117" s="71"/>
    </row>
    <row r="118" spans="1:22" s="64" customFormat="1" x14ac:dyDescent="0.2">
      <c r="A118" s="164"/>
      <c r="B118" s="118" t="s">
        <v>18</v>
      </c>
      <c r="C118" s="7">
        <v>4153</v>
      </c>
      <c r="D118" s="7">
        <v>2463</v>
      </c>
      <c r="E118" s="7">
        <v>360</v>
      </c>
      <c r="F118" s="7">
        <v>1330</v>
      </c>
      <c r="G118" s="7">
        <v>1024</v>
      </c>
      <c r="H118" s="7">
        <v>2354</v>
      </c>
      <c r="I118" s="7">
        <v>1883</v>
      </c>
      <c r="J118" s="7">
        <v>1514</v>
      </c>
      <c r="K118" s="7">
        <v>7549</v>
      </c>
      <c r="L118" s="37"/>
      <c r="M118" s="164"/>
      <c r="N118" s="118" t="s">
        <v>18</v>
      </c>
      <c r="O118" s="110">
        <f t="shared" ref="O118:V120" si="17">C118/$K118*100</f>
        <v>55.013909127036698</v>
      </c>
      <c r="P118" s="110">
        <f t="shared" si="17"/>
        <v>32.626837991786992</v>
      </c>
      <c r="Q118" s="110">
        <f t="shared" si="17"/>
        <v>4.7688435554378064</v>
      </c>
      <c r="R118" s="110">
        <f t="shared" si="17"/>
        <v>17.618227579811897</v>
      </c>
      <c r="S118" s="110">
        <f t="shared" si="17"/>
        <v>13.564710557689761</v>
      </c>
      <c r="T118" s="110">
        <f t="shared" si="17"/>
        <v>31.182938137501655</v>
      </c>
      <c r="U118" s="110">
        <f t="shared" si="17"/>
        <v>24.943701152470528</v>
      </c>
      <c r="V118" s="110">
        <f t="shared" si="17"/>
        <v>20.055636508146772</v>
      </c>
    </row>
    <row r="119" spans="1:22" s="64" customFormat="1" x14ac:dyDescent="0.2">
      <c r="A119" s="164"/>
      <c r="B119" s="95" t="s">
        <v>33</v>
      </c>
      <c r="C119" s="7">
        <v>786</v>
      </c>
      <c r="D119" s="7">
        <v>544</v>
      </c>
      <c r="E119" s="7">
        <v>72</v>
      </c>
      <c r="F119" s="7">
        <v>170</v>
      </c>
      <c r="G119" s="7">
        <v>186</v>
      </c>
      <c r="H119" s="7">
        <v>356</v>
      </c>
      <c r="I119" s="7">
        <v>333</v>
      </c>
      <c r="J119" s="7">
        <v>465</v>
      </c>
      <c r="K119" s="7">
        <v>1584</v>
      </c>
      <c r="L119" s="37"/>
      <c r="M119" s="164"/>
      <c r="N119" s="95" t="s">
        <v>33</v>
      </c>
      <c r="O119" s="110">
        <f t="shared" si="17"/>
        <v>49.621212121212125</v>
      </c>
      <c r="P119" s="110">
        <f t="shared" si="17"/>
        <v>34.343434343434339</v>
      </c>
      <c r="Q119" s="110">
        <f t="shared" si="17"/>
        <v>4.5454545454545459</v>
      </c>
      <c r="R119" s="110">
        <f t="shared" si="17"/>
        <v>10.732323232323232</v>
      </c>
      <c r="S119" s="110">
        <f t="shared" si="17"/>
        <v>11.742424242424242</v>
      </c>
      <c r="T119" s="110">
        <f t="shared" si="17"/>
        <v>22.474747474747474</v>
      </c>
      <c r="U119" s="110">
        <f t="shared" si="17"/>
        <v>21.022727272727273</v>
      </c>
      <c r="V119" s="110">
        <f t="shared" si="17"/>
        <v>29.356060606060609</v>
      </c>
    </row>
    <row r="120" spans="1:22" s="64" customFormat="1" x14ac:dyDescent="0.2">
      <c r="A120" s="164"/>
      <c r="B120" s="145" t="s">
        <v>19</v>
      </c>
      <c r="C120" s="7">
        <v>734</v>
      </c>
      <c r="D120" s="7">
        <v>543</v>
      </c>
      <c r="E120" s="7">
        <v>79</v>
      </c>
      <c r="F120" s="7">
        <v>112</v>
      </c>
      <c r="G120" s="7">
        <v>88</v>
      </c>
      <c r="H120" s="7">
        <v>200</v>
      </c>
      <c r="I120" s="7">
        <v>344</v>
      </c>
      <c r="J120" s="7">
        <v>703</v>
      </c>
      <c r="K120" s="7">
        <v>1780</v>
      </c>
      <c r="L120" s="37"/>
      <c r="M120" s="164"/>
      <c r="N120" s="145" t="s">
        <v>19</v>
      </c>
      <c r="O120" s="110">
        <f t="shared" si="17"/>
        <v>41.235955056179776</v>
      </c>
      <c r="P120" s="110">
        <f t="shared" si="17"/>
        <v>30.50561797752809</v>
      </c>
      <c r="Q120" s="110">
        <f t="shared" si="17"/>
        <v>4.4382022471910112</v>
      </c>
      <c r="R120" s="110">
        <f t="shared" si="17"/>
        <v>6.2921348314606744</v>
      </c>
      <c r="S120" s="110">
        <f t="shared" si="17"/>
        <v>4.9438202247191008</v>
      </c>
      <c r="T120" s="110">
        <f t="shared" si="17"/>
        <v>11.235955056179774</v>
      </c>
      <c r="U120" s="110">
        <f t="shared" si="17"/>
        <v>19.325842696629213</v>
      </c>
      <c r="V120" s="110">
        <f t="shared" si="17"/>
        <v>39.49438202247191</v>
      </c>
    </row>
    <row r="121" spans="1:22" s="64" customFormat="1" x14ac:dyDescent="0.2">
      <c r="A121" s="164" t="s">
        <v>49</v>
      </c>
      <c r="B121" s="103"/>
      <c r="C121" s="7"/>
      <c r="D121" s="7"/>
      <c r="E121" s="7"/>
      <c r="F121" s="7"/>
      <c r="G121" s="7"/>
      <c r="H121" s="7"/>
      <c r="I121" s="7"/>
      <c r="J121" s="7"/>
      <c r="K121" s="7"/>
      <c r="L121" s="37"/>
      <c r="M121" s="164" t="s">
        <v>49</v>
      </c>
      <c r="N121" s="65"/>
      <c r="O121" s="110"/>
      <c r="P121" s="110"/>
      <c r="Q121" s="110"/>
      <c r="R121" s="110"/>
      <c r="S121" s="110"/>
      <c r="T121" s="110"/>
      <c r="U121" s="71"/>
      <c r="V121" s="71"/>
    </row>
    <row r="122" spans="1:22" s="64" customFormat="1" x14ac:dyDescent="0.2">
      <c r="A122" s="164"/>
      <c r="B122" s="118" t="s">
        <v>18</v>
      </c>
      <c r="C122" s="7">
        <v>8712</v>
      </c>
      <c r="D122" s="7">
        <v>5305</v>
      </c>
      <c r="E122" s="7">
        <v>1421</v>
      </c>
      <c r="F122" s="7">
        <v>1985</v>
      </c>
      <c r="G122" s="7">
        <v>1411</v>
      </c>
      <c r="H122" s="7">
        <v>3396</v>
      </c>
      <c r="I122" s="7">
        <v>6676</v>
      </c>
      <c r="J122" s="7">
        <v>13961</v>
      </c>
      <c r="K122" s="7">
        <v>29348</v>
      </c>
      <c r="L122" s="37"/>
      <c r="M122" s="164"/>
      <c r="N122" s="118" t="s">
        <v>18</v>
      </c>
      <c r="O122" s="110">
        <f t="shared" ref="O122:V124" si="18">C122/$K122*100</f>
        <v>29.685157421289354</v>
      </c>
      <c r="P122" s="110">
        <f t="shared" si="18"/>
        <v>18.0761891781382</v>
      </c>
      <c r="Q122" s="110">
        <f t="shared" si="18"/>
        <v>4.8418972332015811</v>
      </c>
      <c r="R122" s="110">
        <f t="shared" si="18"/>
        <v>6.7636636227340867</v>
      </c>
      <c r="S122" s="110">
        <f t="shared" si="18"/>
        <v>4.8078233610467498</v>
      </c>
      <c r="T122" s="110">
        <f t="shared" si="18"/>
        <v>11.571486983780837</v>
      </c>
      <c r="U122" s="110">
        <f t="shared" si="18"/>
        <v>22.747717050565626</v>
      </c>
      <c r="V122" s="110">
        <f t="shared" si="18"/>
        <v>47.570532915360502</v>
      </c>
    </row>
    <row r="123" spans="1:22" s="64" customFormat="1" x14ac:dyDescent="0.2">
      <c r="A123" s="164"/>
      <c r="B123" s="95" t="s">
        <v>33</v>
      </c>
      <c r="C123" s="7">
        <v>1433</v>
      </c>
      <c r="D123" s="7">
        <v>949</v>
      </c>
      <c r="E123" s="7">
        <v>234</v>
      </c>
      <c r="F123" s="7">
        <v>250</v>
      </c>
      <c r="G123" s="7">
        <v>149</v>
      </c>
      <c r="H123" s="7">
        <v>399</v>
      </c>
      <c r="I123" s="7">
        <v>1551</v>
      </c>
      <c r="J123" s="7">
        <v>3968</v>
      </c>
      <c r="K123" s="7">
        <v>6952</v>
      </c>
      <c r="L123" s="37"/>
      <c r="M123" s="164"/>
      <c r="N123" s="95" t="s">
        <v>33</v>
      </c>
      <c r="O123" s="110">
        <f t="shared" si="18"/>
        <v>20.612773302646719</v>
      </c>
      <c r="P123" s="110">
        <f t="shared" si="18"/>
        <v>13.650747986191025</v>
      </c>
      <c r="Q123" s="110">
        <f t="shared" si="18"/>
        <v>3.3659378596087453</v>
      </c>
      <c r="R123" s="110">
        <f t="shared" si="18"/>
        <v>3.5960874568469503</v>
      </c>
      <c r="S123" s="110">
        <f t="shared" si="18"/>
        <v>2.1432681242807825</v>
      </c>
      <c r="T123" s="110">
        <f t="shared" si="18"/>
        <v>5.7393555811277333</v>
      </c>
      <c r="U123" s="110">
        <f t="shared" si="18"/>
        <v>22.310126582278482</v>
      </c>
      <c r="V123" s="110">
        <f t="shared" si="18"/>
        <v>57.077100115074799</v>
      </c>
    </row>
    <row r="124" spans="1:22" s="64" customFormat="1" x14ac:dyDescent="0.2">
      <c r="A124" s="164"/>
      <c r="B124" s="145" t="s">
        <v>19</v>
      </c>
      <c r="C124" s="7">
        <v>3547</v>
      </c>
      <c r="D124" s="7">
        <v>2899</v>
      </c>
      <c r="E124" s="7">
        <v>340</v>
      </c>
      <c r="F124" s="7">
        <v>308</v>
      </c>
      <c r="G124" s="7">
        <v>302</v>
      </c>
      <c r="H124" s="7">
        <v>610</v>
      </c>
      <c r="I124" s="7">
        <v>2129</v>
      </c>
      <c r="J124" s="7">
        <v>5830</v>
      </c>
      <c r="K124" s="7">
        <v>11507</v>
      </c>
      <c r="L124" s="37"/>
      <c r="M124" s="164"/>
      <c r="N124" s="145" t="s">
        <v>19</v>
      </c>
      <c r="O124" s="110">
        <f t="shared" si="18"/>
        <v>30.824715390631791</v>
      </c>
      <c r="P124" s="110">
        <f t="shared" si="18"/>
        <v>25.193360563135482</v>
      </c>
      <c r="Q124" s="110">
        <f t="shared" si="18"/>
        <v>2.9547232119579387</v>
      </c>
      <c r="R124" s="110">
        <f t="shared" si="18"/>
        <v>2.6766316155383678</v>
      </c>
      <c r="S124" s="110">
        <f t="shared" si="18"/>
        <v>2.6244894412096982</v>
      </c>
      <c r="T124" s="110">
        <f t="shared" si="18"/>
        <v>5.301121056748066</v>
      </c>
      <c r="U124" s="110">
        <f t="shared" si="18"/>
        <v>18.501781524289562</v>
      </c>
      <c r="V124" s="110">
        <f t="shared" si="18"/>
        <v>50.664812722690534</v>
      </c>
    </row>
    <row r="125" spans="1:22" s="64" customFormat="1" x14ac:dyDescent="0.2">
      <c r="A125" s="164" t="s">
        <v>45</v>
      </c>
      <c r="B125" s="103"/>
      <c r="C125" s="7"/>
      <c r="D125" s="7"/>
      <c r="E125" s="7"/>
      <c r="F125" s="7"/>
      <c r="G125" s="7"/>
      <c r="H125" s="7"/>
      <c r="I125" s="7"/>
      <c r="J125" s="7"/>
      <c r="K125" s="7"/>
      <c r="L125" s="106"/>
      <c r="M125" s="164" t="s">
        <v>45</v>
      </c>
      <c r="N125" s="103"/>
      <c r="O125" s="110"/>
      <c r="P125" s="110"/>
      <c r="Q125" s="110"/>
      <c r="R125" s="110"/>
      <c r="S125" s="110"/>
      <c r="T125" s="110"/>
      <c r="U125" s="71"/>
      <c r="V125" s="71"/>
    </row>
    <row r="126" spans="1:22" s="64" customFormat="1" x14ac:dyDescent="0.2">
      <c r="A126" s="164"/>
      <c r="B126" s="118" t="s">
        <v>18</v>
      </c>
      <c r="C126" s="7">
        <v>16958</v>
      </c>
      <c r="D126" s="7">
        <v>11768</v>
      </c>
      <c r="E126" s="7">
        <v>2166</v>
      </c>
      <c r="F126" s="7">
        <v>3024</v>
      </c>
      <c r="G126" s="7">
        <v>3757</v>
      </c>
      <c r="H126" s="7">
        <v>6780</v>
      </c>
      <c r="I126" s="7">
        <v>10693</v>
      </c>
      <c r="J126" s="7">
        <v>14518</v>
      </c>
      <c r="K126" s="7">
        <v>42169</v>
      </c>
      <c r="L126" s="37"/>
      <c r="M126" s="164"/>
      <c r="N126" s="118" t="s">
        <v>18</v>
      </c>
      <c r="O126" s="110">
        <f t="shared" ref="O126:V128" si="19">C126/$K126*100</f>
        <v>40.214375489103368</v>
      </c>
      <c r="P126" s="110">
        <f t="shared" si="19"/>
        <v>27.906756147881147</v>
      </c>
      <c r="Q126" s="110">
        <f t="shared" si="19"/>
        <v>5.1364746614811825</v>
      </c>
      <c r="R126" s="110">
        <f t="shared" si="19"/>
        <v>7.1711446797410412</v>
      </c>
      <c r="S126" s="110">
        <f t="shared" si="19"/>
        <v>8.909388413289383</v>
      </c>
      <c r="T126" s="110">
        <f t="shared" si="19"/>
        <v>16.078161682752736</v>
      </c>
      <c r="U126" s="110">
        <f t="shared" si="19"/>
        <v>25.357490099362089</v>
      </c>
      <c r="V126" s="110">
        <f t="shared" si="19"/>
        <v>34.428134411534536</v>
      </c>
    </row>
    <row r="127" spans="1:22" s="64" customFormat="1" x14ac:dyDescent="0.2">
      <c r="A127" s="164"/>
      <c r="B127" s="95" t="s">
        <v>33</v>
      </c>
      <c r="C127" s="7">
        <v>1768</v>
      </c>
      <c r="D127" s="7">
        <v>1283</v>
      </c>
      <c r="E127" s="7">
        <v>295</v>
      </c>
      <c r="F127" s="7">
        <v>190</v>
      </c>
      <c r="G127" s="7">
        <v>265</v>
      </c>
      <c r="H127" s="7">
        <v>455</v>
      </c>
      <c r="I127" s="7">
        <v>1377</v>
      </c>
      <c r="J127" s="7">
        <v>2691</v>
      </c>
      <c r="K127" s="7">
        <v>5836</v>
      </c>
      <c r="L127" s="37"/>
      <c r="M127" s="164"/>
      <c r="N127" s="95" t="s">
        <v>33</v>
      </c>
      <c r="O127" s="110">
        <f t="shared" si="19"/>
        <v>30.294722412611382</v>
      </c>
      <c r="P127" s="110">
        <f t="shared" si="19"/>
        <v>21.984235777930088</v>
      </c>
      <c r="Q127" s="110">
        <f t="shared" si="19"/>
        <v>5.0548320767649075</v>
      </c>
      <c r="R127" s="110">
        <f t="shared" si="19"/>
        <v>3.2556545579163814</v>
      </c>
      <c r="S127" s="110">
        <f t="shared" si="19"/>
        <v>4.5407813570939002</v>
      </c>
      <c r="T127" s="110">
        <f t="shared" si="19"/>
        <v>7.7964359150102815</v>
      </c>
      <c r="U127" s="110">
        <f t="shared" si="19"/>
        <v>23.594928032899247</v>
      </c>
      <c r="V127" s="110">
        <f t="shared" si="19"/>
        <v>46.110349554489375</v>
      </c>
    </row>
    <row r="128" spans="1:22" s="64" customFormat="1" x14ac:dyDescent="0.2">
      <c r="A128" s="164"/>
      <c r="B128" s="145" t="s">
        <v>19</v>
      </c>
      <c r="C128" s="7">
        <v>1858</v>
      </c>
      <c r="D128" s="7">
        <v>1518</v>
      </c>
      <c r="E128" s="7">
        <v>174</v>
      </c>
      <c r="F128" s="7">
        <v>166</v>
      </c>
      <c r="G128" s="7">
        <v>185</v>
      </c>
      <c r="H128" s="7">
        <v>351</v>
      </c>
      <c r="I128" s="7">
        <v>1032</v>
      </c>
      <c r="J128" s="7">
        <v>2859</v>
      </c>
      <c r="K128" s="7">
        <v>5749</v>
      </c>
      <c r="L128" s="37"/>
      <c r="M128" s="164"/>
      <c r="N128" s="145" t="s">
        <v>19</v>
      </c>
      <c r="O128" s="110">
        <f t="shared" si="19"/>
        <v>32.318664115498343</v>
      </c>
      <c r="P128" s="110">
        <f t="shared" si="19"/>
        <v>26.404592102974426</v>
      </c>
      <c r="Q128" s="110">
        <f t="shared" si="19"/>
        <v>3.0266133240563575</v>
      </c>
      <c r="R128" s="110">
        <f t="shared" si="19"/>
        <v>2.8874586884675599</v>
      </c>
      <c r="S128" s="110">
        <f t="shared" si="19"/>
        <v>3.2179509479909552</v>
      </c>
      <c r="T128" s="110">
        <f t="shared" si="19"/>
        <v>6.1054096364585142</v>
      </c>
      <c r="U128" s="110">
        <f t="shared" si="19"/>
        <v>17.950947990954948</v>
      </c>
      <c r="V128" s="110">
        <f t="shared" si="19"/>
        <v>49.730387893546698</v>
      </c>
    </row>
    <row r="129" spans="1:22" s="64" customFormat="1" x14ac:dyDescent="0.2">
      <c r="A129" s="164" t="s">
        <v>50</v>
      </c>
      <c r="B129" s="103"/>
      <c r="C129" s="7"/>
      <c r="D129" s="7"/>
      <c r="E129" s="7"/>
      <c r="F129" s="7"/>
      <c r="G129" s="7"/>
      <c r="H129" s="7"/>
      <c r="I129" s="7"/>
      <c r="J129" s="7"/>
      <c r="K129" s="7"/>
      <c r="L129" s="106"/>
      <c r="M129" s="164" t="s">
        <v>50</v>
      </c>
      <c r="N129" s="103"/>
      <c r="O129" s="110"/>
      <c r="P129" s="110"/>
      <c r="Q129" s="110"/>
      <c r="R129" s="110"/>
      <c r="S129" s="110"/>
      <c r="T129" s="110"/>
      <c r="U129" s="71"/>
      <c r="V129" s="71"/>
    </row>
    <row r="130" spans="1:22" s="64" customFormat="1" x14ac:dyDescent="0.2">
      <c r="A130" s="164"/>
      <c r="B130" s="118" t="s">
        <v>18</v>
      </c>
      <c r="C130" s="7">
        <v>61915</v>
      </c>
      <c r="D130" s="7">
        <v>41554</v>
      </c>
      <c r="E130" s="7">
        <v>5613</v>
      </c>
      <c r="F130" s="7">
        <v>14748</v>
      </c>
      <c r="G130" s="7">
        <v>15138</v>
      </c>
      <c r="H130" s="7">
        <v>29885</v>
      </c>
      <c r="I130" s="7">
        <v>17059</v>
      </c>
      <c r="J130" s="7">
        <v>37679</v>
      </c>
      <c r="K130" s="7">
        <v>116653</v>
      </c>
      <c r="L130" s="37"/>
      <c r="M130" s="164"/>
      <c r="N130" s="118" t="s">
        <v>18</v>
      </c>
      <c r="O130" s="110">
        <f t="shared" ref="O130:V132" si="20">C130/$K130*100</f>
        <v>53.076217499764255</v>
      </c>
      <c r="P130" s="110">
        <f t="shared" si="20"/>
        <v>35.621887135350136</v>
      </c>
      <c r="Q130" s="110">
        <f t="shared" si="20"/>
        <v>4.8117065141916626</v>
      </c>
      <c r="R130" s="110">
        <f t="shared" si="20"/>
        <v>12.642623850222453</v>
      </c>
      <c r="S130" s="110">
        <f t="shared" si="20"/>
        <v>12.9769487282796</v>
      </c>
      <c r="T130" s="110">
        <f t="shared" si="20"/>
        <v>25.618715335224984</v>
      </c>
      <c r="U130" s="110">
        <f t="shared" si="20"/>
        <v>14.6237130635303</v>
      </c>
      <c r="V130" s="110">
        <f t="shared" si="20"/>
        <v>32.300069436705442</v>
      </c>
    </row>
    <row r="131" spans="1:22" s="64" customFormat="1" x14ac:dyDescent="0.2">
      <c r="A131" s="164"/>
      <c r="B131" s="95" t="s">
        <v>33</v>
      </c>
      <c r="C131" s="7">
        <v>4787</v>
      </c>
      <c r="D131" s="7">
        <v>3577</v>
      </c>
      <c r="E131" s="7">
        <v>515</v>
      </c>
      <c r="F131" s="7">
        <v>695</v>
      </c>
      <c r="G131" s="7">
        <v>616</v>
      </c>
      <c r="H131" s="7">
        <v>1311</v>
      </c>
      <c r="I131" s="7">
        <v>2406</v>
      </c>
      <c r="J131" s="7">
        <v>7347</v>
      </c>
      <c r="K131" s="7">
        <v>14540</v>
      </c>
      <c r="L131" s="37"/>
      <c r="M131" s="164"/>
      <c r="N131" s="95" t="s">
        <v>33</v>
      </c>
      <c r="O131" s="110">
        <f t="shared" si="20"/>
        <v>32.922971114167815</v>
      </c>
      <c r="P131" s="110">
        <f t="shared" si="20"/>
        <v>24.601100412654745</v>
      </c>
      <c r="Q131" s="110">
        <f t="shared" si="20"/>
        <v>3.5419532324621734</v>
      </c>
      <c r="R131" s="110">
        <f t="shared" si="20"/>
        <v>4.7799174690508943</v>
      </c>
      <c r="S131" s="110">
        <f t="shared" si="20"/>
        <v>4.236588720770289</v>
      </c>
      <c r="T131" s="110">
        <f t="shared" si="20"/>
        <v>9.0165061898211825</v>
      </c>
      <c r="U131" s="110">
        <f t="shared" si="20"/>
        <v>16.547455295735901</v>
      </c>
      <c r="V131" s="110">
        <f t="shared" si="20"/>
        <v>50.529573590096291</v>
      </c>
    </row>
    <row r="132" spans="1:22" s="64" customFormat="1" x14ac:dyDescent="0.2">
      <c r="A132" s="164"/>
      <c r="B132" s="145" t="s">
        <v>19</v>
      </c>
      <c r="C132" s="7">
        <v>11850</v>
      </c>
      <c r="D132" s="7">
        <v>9954</v>
      </c>
      <c r="E132" s="7">
        <v>873</v>
      </c>
      <c r="F132" s="7">
        <v>1024</v>
      </c>
      <c r="G132" s="7">
        <v>1261</v>
      </c>
      <c r="H132" s="7">
        <v>2284</v>
      </c>
      <c r="I132" s="7">
        <v>2866</v>
      </c>
      <c r="J132" s="7">
        <v>12599</v>
      </c>
      <c r="K132" s="7">
        <v>27316</v>
      </c>
      <c r="L132" s="37"/>
      <c r="M132" s="164"/>
      <c r="N132" s="145" t="s">
        <v>19</v>
      </c>
      <c r="O132" s="110">
        <f t="shared" si="20"/>
        <v>43.381168545907158</v>
      </c>
      <c r="P132" s="110">
        <f t="shared" si="20"/>
        <v>36.440181578562012</v>
      </c>
      <c r="Q132" s="110">
        <f t="shared" si="20"/>
        <v>3.1959291257870843</v>
      </c>
      <c r="R132" s="110">
        <f t="shared" si="20"/>
        <v>3.7487186996632014</v>
      </c>
      <c r="S132" s="110">
        <f t="shared" si="20"/>
        <v>4.6163420705813447</v>
      </c>
      <c r="T132" s="110">
        <f t="shared" si="20"/>
        <v>8.3613999121394063</v>
      </c>
      <c r="U132" s="110">
        <f t="shared" si="20"/>
        <v>10.492019329330796</v>
      </c>
      <c r="V132" s="110">
        <f t="shared" si="20"/>
        <v>46.123151266656905</v>
      </c>
    </row>
    <row r="134" spans="1:22" x14ac:dyDescent="0.2">
      <c r="A134" s="75"/>
      <c r="B134" s="41"/>
      <c r="C134" s="41"/>
      <c r="D134" s="41"/>
      <c r="E134" s="41"/>
      <c r="F134" s="41"/>
      <c r="G134" s="41"/>
      <c r="H134" s="41"/>
      <c r="I134" s="41"/>
      <c r="J134" s="41"/>
      <c r="M134" s="75"/>
      <c r="N134" s="37"/>
      <c r="O134" s="37"/>
      <c r="P134" s="37"/>
      <c r="Q134" s="37"/>
      <c r="R134" s="37"/>
      <c r="S134" s="37"/>
      <c r="T134" s="37"/>
      <c r="U134" s="37"/>
    </row>
    <row r="136" spans="1:22" ht="12.75" customHeight="1" x14ac:dyDescent="0.2">
      <c r="A136" s="184" t="s">
        <v>106</v>
      </c>
      <c r="B136" s="184"/>
      <c r="C136" s="184"/>
      <c r="D136" s="184"/>
      <c r="E136" s="184"/>
      <c r="F136" s="184"/>
      <c r="G136" s="184"/>
      <c r="H136" s="184"/>
      <c r="I136" s="184"/>
      <c r="J136" s="184"/>
      <c r="K136" s="184"/>
      <c r="M136" s="184" t="s">
        <v>106</v>
      </c>
      <c r="N136" s="181"/>
      <c r="O136" s="181"/>
      <c r="P136" s="181"/>
      <c r="Q136" s="181"/>
      <c r="R136" s="181"/>
      <c r="S136" s="181"/>
      <c r="T136" s="181"/>
      <c r="U136" s="181"/>
      <c r="V136" s="181"/>
    </row>
    <row r="137" spans="1:22" ht="34.5" customHeight="1" x14ac:dyDescent="0.2">
      <c r="A137" s="175" t="s">
        <v>28</v>
      </c>
      <c r="B137" s="175" t="s">
        <v>10</v>
      </c>
      <c r="C137" s="172" t="s">
        <v>176</v>
      </c>
      <c r="D137" s="172" t="s">
        <v>108</v>
      </c>
      <c r="E137" s="187" t="s">
        <v>109</v>
      </c>
      <c r="F137" s="188"/>
      <c r="G137" s="172" t="s">
        <v>54</v>
      </c>
      <c r="H137" s="172" t="s">
        <v>24</v>
      </c>
      <c r="I137" s="172" t="s">
        <v>3</v>
      </c>
      <c r="J137" s="172" t="s">
        <v>4</v>
      </c>
      <c r="K137" s="170" t="s">
        <v>40</v>
      </c>
      <c r="M137" s="175" t="s">
        <v>28</v>
      </c>
      <c r="N137" s="175" t="s">
        <v>10</v>
      </c>
      <c r="O137" s="172" t="s">
        <v>0</v>
      </c>
      <c r="P137" s="172" t="s">
        <v>108</v>
      </c>
      <c r="Q137" s="187" t="s">
        <v>109</v>
      </c>
      <c r="R137" s="188"/>
      <c r="S137" s="172" t="s">
        <v>54</v>
      </c>
      <c r="T137" s="172" t="s">
        <v>11</v>
      </c>
      <c r="U137" s="172" t="s">
        <v>3</v>
      </c>
      <c r="V137" s="172" t="s">
        <v>4</v>
      </c>
    </row>
    <row r="138" spans="1:22" x14ac:dyDescent="0.2">
      <c r="A138" s="176"/>
      <c r="B138" s="176"/>
      <c r="C138" s="172"/>
      <c r="D138" s="172"/>
      <c r="E138" s="143" t="s">
        <v>5</v>
      </c>
      <c r="F138" s="143" t="s">
        <v>6</v>
      </c>
      <c r="G138" s="172"/>
      <c r="H138" s="172"/>
      <c r="I138" s="172"/>
      <c r="J138" s="172"/>
      <c r="K138" s="171"/>
      <c r="M138" s="176"/>
      <c r="N138" s="176"/>
      <c r="O138" s="172"/>
      <c r="P138" s="172"/>
      <c r="Q138" s="143" t="s">
        <v>5</v>
      </c>
      <c r="R138" s="143" t="s">
        <v>6</v>
      </c>
      <c r="S138" s="172"/>
      <c r="T138" s="172"/>
      <c r="U138" s="172"/>
      <c r="V138" s="172"/>
    </row>
    <row r="139" spans="1:22" x14ac:dyDescent="0.2">
      <c r="A139" s="177" t="s">
        <v>18</v>
      </c>
      <c r="B139" s="65"/>
      <c r="C139" s="7"/>
      <c r="D139" s="7"/>
      <c r="E139" s="7"/>
      <c r="F139" s="7"/>
      <c r="G139" s="7"/>
      <c r="H139" s="7"/>
      <c r="I139" s="7"/>
      <c r="J139" s="7"/>
      <c r="K139" s="7"/>
      <c r="M139" s="177" t="s">
        <v>18</v>
      </c>
      <c r="N139" s="65"/>
      <c r="O139" s="7"/>
      <c r="P139" s="7"/>
      <c r="Q139" s="7"/>
      <c r="R139" s="7"/>
      <c r="S139" s="7"/>
      <c r="T139" s="7"/>
      <c r="U139" s="7"/>
      <c r="V139" s="7"/>
    </row>
    <row r="140" spans="1:22" x14ac:dyDescent="0.2">
      <c r="A140" s="178"/>
      <c r="B140" s="65" t="s">
        <v>26</v>
      </c>
      <c r="C140" s="7">
        <v>86313</v>
      </c>
      <c r="D140" s="7">
        <v>62123</v>
      </c>
      <c r="E140" s="7">
        <v>4716</v>
      </c>
      <c r="F140" s="7">
        <v>19474</v>
      </c>
      <c r="G140" s="7">
        <v>28243</v>
      </c>
      <c r="H140" s="7">
        <v>47717</v>
      </c>
      <c r="I140" s="7">
        <v>3100</v>
      </c>
      <c r="J140" s="7">
        <v>43621</v>
      </c>
      <c r="K140" s="7">
        <v>133033</v>
      </c>
      <c r="M140" s="178"/>
      <c r="N140" s="65" t="s">
        <v>26</v>
      </c>
      <c r="O140" s="109">
        <f t="shared" ref="O140:V142" si="21">C140/$K140*100</f>
        <v>64.88089421421752</v>
      </c>
      <c r="P140" s="109">
        <f t="shared" si="21"/>
        <v>46.697435974532638</v>
      </c>
      <c r="Q140" s="109">
        <f t="shared" si="21"/>
        <v>3.5449850788902006</v>
      </c>
      <c r="R140" s="109">
        <f t="shared" si="21"/>
        <v>14.638473160794691</v>
      </c>
      <c r="S140" s="109">
        <f t="shared" si="21"/>
        <v>21.230070734329075</v>
      </c>
      <c r="T140" s="109">
        <f t="shared" si="21"/>
        <v>35.868543895123764</v>
      </c>
      <c r="U140" s="109">
        <f t="shared" si="21"/>
        <v>2.3302488856148473</v>
      </c>
      <c r="V140" s="109">
        <f t="shared" si="21"/>
        <v>32.789608593356533</v>
      </c>
    </row>
    <row r="141" spans="1:22" x14ac:dyDescent="0.2">
      <c r="A141" s="178"/>
      <c r="B141" s="65" t="s">
        <v>27</v>
      </c>
      <c r="C141" s="7">
        <v>5103</v>
      </c>
      <c r="D141" s="7">
        <v>4512</v>
      </c>
      <c r="E141" s="7">
        <v>455</v>
      </c>
      <c r="F141" s="7">
        <v>135</v>
      </c>
      <c r="G141" s="7">
        <v>478</v>
      </c>
      <c r="H141" s="7">
        <v>613</v>
      </c>
      <c r="I141" s="7">
        <v>4313</v>
      </c>
      <c r="J141" s="7">
        <v>27640</v>
      </c>
      <c r="K141" s="7">
        <v>37057</v>
      </c>
      <c r="M141" s="178"/>
      <c r="N141" s="65" t="s">
        <v>27</v>
      </c>
      <c r="O141" s="109">
        <f t="shared" si="21"/>
        <v>13.770677604771029</v>
      </c>
      <c r="P141" s="109">
        <f t="shared" si="21"/>
        <v>12.175837223736407</v>
      </c>
      <c r="Q141" s="109">
        <f t="shared" si="21"/>
        <v>1.2278381952127804</v>
      </c>
      <c r="R141" s="109">
        <f t="shared" si="21"/>
        <v>0.36430364033785789</v>
      </c>
      <c r="S141" s="109">
        <f t="shared" si="21"/>
        <v>1.2899047413444154</v>
      </c>
      <c r="T141" s="109">
        <f t="shared" si="21"/>
        <v>1.6542083816822735</v>
      </c>
      <c r="U141" s="109">
        <f t="shared" si="21"/>
        <v>11.638826672423564</v>
      </c>
      <c r="V141" s="109">
        <f t="shared" si="21"/>
        <v>74.58779717732142</v>
      </c>
    </row>
    <row r="142" spans="1:22" x14ac:dyDescent="0.2">
      <c r="A142" s="179"/>
      <c r="B142" s="65" t="s">
        <v>8</v>
      </c>
      <c r="C142" s="7">
        <v>122224</v>
      </c>
      <c r="D142" s="7">
        <v>76949</v>
      </c>
      <c r="E142" s="7">
        <v>14462</v>
      </c>
      <c r="F142" s="7">
        <v>30813</v>
      </c>
      <c r="G142" s="7">
        <v>16991</v>
      </c>
      <c r="H142" s="7">
        <v>47804</v>
      </c>
      <c r="I142" s="7">
        <v>80903</v>
      </c>
      <c r="J142" s="7">
        <v>149236</v>
      </c>
      <c r="K142" s="7">
        <v>352363</v>
      </c>
      <c r="M142" s="179"/>
      <c r="N142" s="65" t="s">
        <v>8</v>
      </c>
      <c r="O142" s="109">
        <f t="shared" si="21"/>
        <v>34.686956348992375</v>
      </c>
      <c r="P142" s="109">
        <f t="shared" si="21"/>
        <v>21.837990935484143</v>
      </c>
      <c r="Q142" s="109">
        <f t="shared" si="21"/>
        <v>4.1042901780266376</v>
      </c>
      <c r="R142" s="109">
        <f t="shared" si="21"/>
        <v>8.7446752354815906</v>
      </c>
      <c r="S142" s="109">
        <f t="shared" si="21"/>
        <v>4.8220159324333141</v>
      </c>
      <c r="T142" s="109">
        <f t="shared" si="21"/>
        <v>13.566691167914907</v>
      </c>
      <c r="U142" s="109">
        <f t="shared" si="21"/>
        <v>22.960129184959829</v>
      </c>
      <c r="V142" s="109">
        <f t="shared" si="21"/>
        <v>42.3529144660478</v>
      </c>
    </row>
    <row r="143" spans="1:22" x14ac:dyDescent="0.2">
      <c r="A143" s="173" t="s">
        <v>33</v>
      </c>
      <c r="B143" s="103"/>
      <c r="C143" s="7"/>
      <c r="D143" s="7"/>
      <c r="E143" s="7"/>
      <c r="F143" s="7"/>
      <c r="G143" s="7"/>
      <c r="H143" s="7"/>
      <c r="I143" s="7"/>
      <c r="J143" s="7"/>
      <c r="K143" s="7"/>
      <c r="M143" s="173" t="s">
        <v>33</v>
      </c>
      <c r="N143" s="103"/>
      <c r="O143" s="109"/>
      <c r="P143" s="7"/>
      <c r="Q143" s="109"/>
      <c r="R143" s="109"/>
      <c r="S143" s="109"/>
      <c r="T143" s="109"/>
      <c r="U143" s="109"/>
      <c r="V143" s="109"/>
    </row>
    <row r="144" spans="1:22" x14ac:dyDescent="0.2">
      <c r="A144" s="162"/>
      <c r="B144" s="65" t="s">
        <v>26</v>
      </c>
      <c r="C144" s="7">
        <v>8846</v>
      </c>
      <c r="D144" s="7">
        <v>7020</v>
      </c>
      <c r="E144" s="7">
        <v>573</v>
      </c>
      <c r="F144" s="7">
        <v>1253</v>
      </c>
      <c r="G144" s="7">
        <v>1862</v>
      </c>
      <c r="H144" s="7">
        <v>3115</v>
      </c>
      <c r="I144" s="7">
        <v>577</v>
      </c>
      <c r="J144" s="7">
        <v>13728</v>
      </c>
      <c r="K144" s="7">
        <v>23151</v>
      </c>
      <c r="M144" s="162"/>
      <c r="N144" s="65" t="s">
        <v>26</v>
      </c>
      <c r="O144" s="109">
        <f t="shared" ref="O144:V146" si="22">C144/$K144*100</f>
        <v>38.210012526456737</v>
      </c>
      <c r="P144" s="109">
        <f t="shared" si="22"/>
        <v>30.322664247764674</v>
      </c>
      <c r="Q144" s="109">
        <f t="shared" si="22"/>
        <v>2.4750550732149801</v>
      </c>
      <c r="R144" s="109">
        <f t="shared" si="22"/>
        <v>5.4122932054770851</v>
      </c>
      <c r="S144" s="109">
        <f t="shared" si="22"/>
        <v>8.0428491209882953</v>
      </c>
      <c r="T144" s="109">
        <f t="shared" si="22"/>
        <v>13.45514232646538</v>
      </c>
      <c r="U144" s="109">
        <f t="shared" si="22"/>
        <v>2.4923329445812277</v>
      </c>
      <c r="V144" s="109">
        <f t="shared" si="22"/>
        <v>59.297654528962028</v>
      </c>
    </row>
    <row r="145" spans="1:22" x14ac:dyDescent="0.2">
      <c r="A145" s="162"/>
      <c r="B145" s="65" t="s">
        <v>27</v>
      </c>
      <c r="C145" s="7">
        <v>2037</v>
      </c>
      <c r="D145" s="7">
        <v>1803</v>
      </c>
      <c r="E145" s="7">
        <v>159</v>
      </c>
      <c r="F145" s="7">
        <v>76</v>
      </c>
      <c r="G145" s="7">
        <v>154</v>
      </c>
      <c r="H145" s="7">
        <v>230</v>
      </c>
      <c r="I145" s="7">
        <v>1244</v>
      </c>
      <c r="J145" s="7">
        <v>10677</v>
      </c>
      <c r="K145" s="7">
        <v>13958</v>
      </c>
      <c r="M145" s="162"/>
      <c r="N145" s="65" t="s">
        <v>27</v>
      </c>
      <c r="O145" s="109">
        <f t="shared" si="22"/>
        <v>14.593781344032097</v>
      </c>
      <c r="P145" s="109">
        <f t="shared" si="22"/>
        <v>12.917323398767733</v>
      </c>
      <c r="Q145" s="109">
        <f t="shared" si="22"/>
        <v>1.1391316807565555</v>
      </c>
      <c r="R145" s="109">
        <f t="shared" si="22"/>
        <v>0.5444906147012466</v>
      </c>
      <c r="S145" s="109">
        <f t="shared" si="22"/>
        <v>1.103309929789368</v>
      </c>
      <c r="T145" s="109">
        <f t="shared" si="22"/>
        <v>1.6478005444906147</v>
      </c>
      <c r="U145" s="109">
        <f t="shared" si="22"/>
        <v>8.9124516406361938</v>
      </c>
      <c r="V145" s="109">
        <f t="shared" si="22"/>
        <v>76.493767015331699</v>
      </c>
    </row>
    <row r="146" spans="1:22" x14ac:dyDescent="0.2">
      <c r="A146" s="163"/>
      <c r="B146" s="65" t="s">
        <v>8</v>
      </c>
      <c r="C146" s="7">
        <v>15226</v>
      </c>
      <c r="D146" s="7">
        <v>10237</v>
      </c>
      <c r="E146" s="7">
        <v>2027</v>
      </c>
      <c r="F146" s="7">
        <v>2962</v>
      </c>
      <c r="G146" s="7">
        <v>1546</v>
      </c>
      <c r="H146" s="7">
        <v>4508</v>
      </c>
      <c r="I146" s="7">
        <v>12431</v>
      </c>
      <c r="J146" s="7">
        <v>34252</v>
      </c>
      <c r="K146" s="7">
        <v>61910</v>
      </c>
      <c r="M146" s="163"/>
      <c r="N146" s="65" t="s">
        <v>8</v>
      </c>
      <c r="O146" s="109">
        <f t="shared" si="22"/>
        <v>24.593765142949444</v>
      </c>
      <c r="P146" s="109">
        <f t="shared" si="22"/>
        <v>16.535293167501212</v>
      </c>
      <c r="Q146" s="109">
        <f t="shared" si="22"/>
        <v>3.2741075755128413</v>
      </c>
      <c r="R146" s="109">
        <f t="shared" si="22"/>
        <v>4.7843643999353906</v>
      </c>
      <c r="S146" s="109">
        <f t="shared" si="22"/>
        <v>2.4971733161040217</v>
      </c>
      <c r="T146" s="109">
        <f t="shared" si="22"/>
        <v>7.2815377160394119</v>
      </c>
      <c r="U146" s="109">
        <f t="shared" si="22"/>
        <v>20.079147149087383</v>
      </c>
      <c r="V146" s="109">
        <f t="shared" si="22"/>
        <v>55.325472460022617</v>
      </c>
    </row>
    <row r="147" spans="1:22" x14ac:dyDescent="0.2">
      <c r="A147" s="177" t="s">
        <v>19</v>
      </c>
      <c r="C147" s="7"/>
      <c r="D147" s="7"/>
      <c r="E147" s="7"/>
      <c r="F147" s="7"/>
      <c r="G147" s="7"/>
      <c r="H147" s="7"/>
      <c r="I147" s="7"/>
      <c r="J147" s="7"/>
      <c r="K147" s="7"/>
      <c r="M147" s="177" t="s">
        <v>19</v>
      </c>
      <c r="O147" s="7"/>
      <c r="P147" s="7"/>
      <c r="Q147" s="7"/>
      <c r="R147" s="7"/>
      <c r="S147" s="7"/>
      <c r="T147" s="7"/>
      <c r="U147" s="7"/>
      <c r="V147" s="7"/>
    </row>
    <row r="148" spans="1:22" x14ac:dyDescent="0.2">
      <c r="A148" s="178"/>
      <c r="B148" s="65" t="s">
        <v>26</v>
      </c>
      <c r="C148" s="7">
        <v>15112</v>
      </c>
      <c r="D148" s="7">
        <v>13626</v>
      </c>
      <c r="E148" s="7">
        <v>645</v>
      </c>
      <c r="F148" s="7">
        <v>841</v>
      </c>
      <c r="G148" s="7">
        <v>1940</v>
      </c>
      <c r="H148" s="7">
        <v>2781</v>
      </c>
      <c r="I148" s="7">
        <v>377</v>
      </c>
      <c r="J148" s="7">
        <v>16782</v>
      </c>
      <c r="K148" s="7">
        <v>32271</v>
      </c>
      <c r="M148" s="178"/>
      <c r="N148" s="65" t="s">
        <v>26</v>
      </c>
      <c r="O148" s="109">
        <f t="shared" ref="O148:V150" si="23">C148/$K148*100</f>
        <v>46.828421802857058</v>
      </c>
      <c r="P148" s="109">
        <f t="shared" si="23"/>
        <v>42.22366830900809</v>
      </c>
      <c r="Q148" s="109">
        <f t="shared" si="23"/>
        <v>1.9986985218927209</v>
      </c>
      <c r="R148" s="109">
        <f t="shared" si="23"/>
        <v>2.6060549719562456</v>
      </c>
      <c r="S148" s="109">
        <f t="shared" si="23"/>
        <v>6.0115893526695796</v>
      </c>
      <c r="T148" s="109">
        <f t="shared" si="23"/>
        <v>8.6176443246258252</v>
      </c>
      <c r="U148" s="109">
        <f t="shared" si="23"/>
        <v>1.1682315391527998</v>
      </c>
      <c r="V148" s="109">
        <f t="shared" si="23"/>
        <v>52.003346657990143</v>
      </c>
    </row>
    <row r="149" spans="1:22" x14ac:dyDescent="0.2">
      <c r="A149" s="178"/>
      <c r="B149" s="65" t="s">
        <v>27</v>
      </c>
      <c r="C149" s="7">
        <v>7978</v>
      </c>
      <c r="D149" s="7">
        <v>7321</v>
      </c>
      <c r="E149" s="7">
        <v>366</v>
      </c>
      <c r="F149" s="7">
        <v>290</v>
      </c>
      <c r="G149" s="7">
        <v>457</v>
      </c>
      <c r="H149" s="7">
        <v>748</v>
      </c>
      <c r="I149" s="7">
        <v>2300</v>
      </c>
      <c r="J149" s="7">
        <v>19762</v>
      </c>
      <c r="K149" s="7">
        <v>30039</v>
      </c>
      <c r="M149" s="178"/>
      <c r="N149" s="65" t="s">
        <v>27</v>
      </c>
      <c r="O149" s="109">
        <f t="shared" si="23"/>
        <v>26.558806884383635</v>
      </c>
      <c r="P149" s="109">
        <f t="shared" si="23"/>
        <v>24.371650188088818</v>
      </c>
      <c r="Q149" s="109">
        <f t="shared" si="23"/>
        <v>1.2184160591231399</v>
      </c>
      <c r="R149" s="109">
        <f t="shared" si="23"/>
        <v>0.96541163154565734</v>
      </c>
      <c r="S149" s="109">
        <f t="shared" si="23"/>
        <v>1.521355571090915</v>
      </c>
      <c r="T149" s="109">
        <f t="shared" si="23"/>
        <v>2.4900962082625919</v>
      </c>
      <c r="U149" s="109">
        <f t="shared" si="23"/>
        <v>7.6567129398448692</v>
      </c>
      <c r="V149" s="109">
        <f t="shared" si="23"/>
        <v>65.78780918139752</v>
      </c>
    </row>
    <row r="150" spans="1:22" x14ac:dyDescent="0.2">
      <c r="A150" s="179"/>
      <c r="B150" s="65" t="s">
        <v>8</v>
      </c>
      <c r="C150" s="7">
        <v>24419</v>
      </c>
      <c r="D150" s="7">
        <v>18997</v>
      </c>
      <c r="E150" s="7">
        <v>2231</v>
      </c>
      <c r="F150" s="7">
        <v>3191</v>
      </c>
      <c r="G150" s="7">
        <v>2015</v>
      </c>
      <c r="H150" s="7">
        <v>5206</v>
      </c>
      <c r="I150" s="7">
        <v>11307</v>
      </c>
      <c r="J150" s="7">
        <v>45639</v>
      </c>
      <c r="K150" s="7">
        <v>81365</v>
      </c>
      <c r="M150" s="179"/>
      <c r="N150" s="65" t="s">
        <v>8</v>
      </c>
      <c r="O150" s="109">
        <f t="shared" si="23"/>
        <v>30.011675781970133</v>
      </c>
      <c r="P150" s="109">
        <f t="shared" si="23"/>
        <v>23.347876851225958</v>
      </c>
      <c r="Q150" s="109">
        <f t="shared" si="23"/>
        <v>2.7419652184600256</v>
      </c>
      <c r="R150" s="109">
        <f t="shared" si="23"/>
        <v>3.9218337122841516</v>
      </c>
      <c r="S150" s="109">
        <f t="shared" si="23"/>
        <v>2.4764948073495976</v>
      </c>
      <c r="T150" s="109">
        <f t="shared" si="23"/>
        <v>6.3983285196337487</v>
      </c>
      <c r="U150" s="109">
        <f t="shared" si="23"/>
        <v>13.89663860382228</v>
      </c>
      <c r="V150" s="109">
        <f t="shared" si="23"/>
        <v>56.091685614207584</v>
      </c>
    </row>
    <row r="151" spans="1:22" x14ac:dyDescent="0.2">
      <c r="A151" s="105"/>
      <c r="B151" s="75"/>
      <c r="C151" s="41"/>
      <c r="D151" s="41"/>
      <c r="E151" s="41"/>
      <c r="F151" s="41"/>
      <c r="G151" s="41"/>
      <c r="H151" s="41"/>
      <c r="I151" s="41"/>
      <c r="J151" s="41"/>
      <c r="M151" s="105"/>
      <c r="N151" s="75"/>
      <c r="O151" s="37"/>
      <c r="P151" s="37"/>
      <c r="Q151" s="37"/>
      <c r="R151" s="37"/>
      <c r="S151" s="37"/>
      <c r="T151" s="37"/>
      <c r="U151" s="37"/>
      <c r="V151" s="37"/>
    </row>
    <row r="152" spans="1:22" x14ac:dyDescent="0.2">
      <c r="A152" s="105"/>
      <c r="B152" s="75"/>
      <c r="C152" s="41"/>
      <c r="D152" s="41"/>
      <c r="E152" s="41"/>
      <c r="F152" s="41"/>
      <c r="G152" s="41"/>
      <c r="H152" s="41"/>
      <c r="I152" s="41"/>
      <c r="J152" s="41"/>
      <c r="M152" s="105"/>
      <c r="N152" s="75"/>
      <c r="O152" s="37"/>
      <c r="P152" s="37"/>
      <c r="Q152" s="37"/>
      <c r="R152" s="37"/>
      <c r="S152" s="37"/>
      <c r="T152" s="37"/>
      <c r="U152" s="37"/>
      <c r="V152" s="37"/>
    </row>
    <row r="153" spans="1:22" ht="29.25" customHeight="1" x14ac:dyDescent="0.2">
      <c r="A153" s="184" t="s">
        <v>107</v>
      </c>
      <c r="B153" s="184"/>
      <c r="C153" s="184"/>
      <c r="D153" s="184"/>
      <c r="E153" s="184"/>
      <c r="F153" s="184"/>
      <c r="G153" s="184"/>
      <c r="H153" s="184"/>
      <c r="I153" s="184"/>
      <c r="J153" s="184"/>
      <c r="K153" s="184"/>
      <c r="L153" s="107"/>
      <c r="M153" s="184" t="s">
        <v>107</v>
      </c>
      <c r="N153" s="184"/>
      <c r="O153" s="184"/>
      <c r="P153" s="184"/>
      <c r="Q153" s="184"/>
      <c r="R153" s="184"/>
      <c r="S153" s="184"/>
      <c r="T153" s="184"/>
      <c r="U153" s="184"/>
      <c r="V153" s="184"/>
    </row>
    <row r="154" spans="1:22" s="64" customFormat="1" ht="24" customHeight="1" x14ac:dyDescent="0.2">
      <c r="A154" s="165" t="s">
        <v>43</v>
      </c>
      <c r="B154" s="175" t="s">
        <v>10</v>
      </c>
      <c r="C154" s="170" t="s">
        <v>176</v>
      </c>
      <c r="D154" s="172" t="s">
        <v>108</v>
      </c>
      <c r="E154" s="187" t="s">
        <v>109</v>
      </c>
      <c r="F154" s="188"/>
      <c r="G154" s="172" t="s">
        <v>54</v>
      </c>
      <c r="H154" s="172" t="s">
        <v>24</v>
      </c>
      <c r="I154" s="170" t="s">
        <v>3</v>
      </c>
      <c r="J154" s="170" t="s">
        <v>4</v>
      </c>
      <c r="K154" s="170" t="s">
        <v>40</v>
      </c>
      <c r="L154" s="106"/>
      <c r="M154" s="165" t="s">
        <v>43</v>
      </c>
      <c r="N154" s="175" t="s">
        <v>10</v>
      </c>
      <c r="O154" s="170" t="s">
        <v>0</v>
      </c>
      <c r="P154" s="172" t="s">
        <v>108</v>
      </c>
      <c r="Q154" s="187" t="s">
        <v>109</v>
      </c>
      <c r="R154" s="188"/>
      <c r="S154" s="172" t="s">
        <v>54</v>
      </c>
      <c r="T154" s="172" t="s">
        <v>24</v>
      </c>
      <c r="U154" s="170" t="s">
        <v>3</v>
      </c>
      <c r="V154" s="170" t="s">
        <v>4</v>
      </c>
    </row>
    <row r="155" spans="1:22" s="64" customFormat="1" x14ac:dyDescent="0.2">
      <c r="A155" s="166"/>
      <c r="B155" s="176"/>
      <c r="C155" s="171"/>
      <c r="D155" s="172"/>
      <c r="E155" s="143" t="s">
        <v>5</v>
      </c>
      <c r="F155" s="143" t="s">
        <v>6</v>
      </c>
      <c r="G155" s="172"/>
      <c r="H155" s="172"/>
      <c r="I155" s="171"/>
      <c r="J155" s="171"/>
      <c r="K155" s="171"/>
      <c r="L155" s="106"/>
      <c r="M155" s="166"/>
      <c r="N155" s="176"/>
      <c r="O155" s="171"/>
      <c r="P155" s="172"/>
      <c r="Q155" s="143" t="s">
        <v>5</v>
      </c>
      <c r="R155" s="143" t="s">
        <v>6</v>
      </c>
      <c r="S155" s="172"/>
      <c r="T155" s="172"/>
      <c r="U155" s="171"/>
      <c r="V155" s="171"/>
    </row>
    <row r="156" spans="1:22" s="64" customFormat="1" x14ac:dyDescent="0.2">
      <c r="A156" s="164" t="s">
        <v>44</v>
      </c>
      <c r="B156" s="103"/>
      <c r="C156" s="148"/>
      <c r="D156" s="148"/>
      <c r="E156" s="148"/>
      <c r="F156" s="148"/>
      <c r="G156" s="148"/>
      <c r="H156" s="148"/>
      <c r="I156" s="148"/>
      <c r="J156" s="148"/>
      <c r="K156" s="7"/>
      <c r="L156" s="106"/>
      <c r="M156" s="164" t="s">
        <v>44</v>
      </c>
      <c r="N156" s="65"/>
      <c r="O156" s="148"/>
      <c r="P156" s="148"/>
      <c r="Q156" s="148"/>
      <c r="R156" s="148"/>
      <c r="S156" s="148"/>
      <c r="T156" s="148"/>
      <c r="U156" s="71"/>
      <c r="V156" s="71"/>
    </row>
    <row r="157" spans="1:22" s="64" customFormat="1" x14ac:dyDescent="0.2">
      <c r="A157" s="164"/>
      <c r="B157" s="65" t="s">
        <v>26</v>
      </c>
      <c r="C157" s="7">
        <v>3324</v>
      </c>
      <c r="D157" s="7">
        <v>2207</v>
      </c>
      <c r="E157" s="7">
        <v>146</v>
      </c>
      <c r="F157" s="7">
        <v>971</v>
      </c>
      <c r="G157" s="7">
        <v>1230</v>
      </c>
      <c r="H157" s="7">
        <v>2201</v>
      </c>
      <c r="I157" s="7">
        <v>117</v>
      </c>
      <c r="J157" s="7">
        <v>779</v>
      </c>
      <c r="K157" s="7">
        <v>4220</v>
      </c>
      <c r="L157" s="41"/>
      <c r="M157" s="164"/>
      <c r="N157" s="65" t="s">
        <v>26</v>
      </c>
      <c r="O157" s="110">
        <f>C157/$K157*100</f>
        <v>78.767772511848349</v>
      </c>
      <c r="P157" s="110">
        <f>D157/$K157*100</f>
        <v>52.298578199052137</v>
      </c>
      <c r="Q157" s="110">
        <f t="shared" ref="Q157:V159" si="24">E157/$K157*100</f>
        <v>3.459715639810427</v>
      </c>
      <c r="R157" s="110">
        <f t="shared" si="24"/>
        <v>23.009478672985782</v>
      </c>
      <c r="S157" s="110">
        <f t="shared" si="24"/>
        <v>29.14691943127962</v>
      </c>
      <c r="T157" s="110">
        <f t="shared" si="24"/>
        <v>52.156398104265399</v>
      </c>
      <c r="U157" s="110">
        <f t="shared" si="24"/>
        <v>2.7725118483412321</v>
      </c>
      <c r="V157" s="110">
        <f t="shared" si="24"/>
        <v>18.459715639810426</v>
      </c>
    </row>
    <row r="158" spans="1:22" s="64" customFormat="1" x14ac:dyDescent="0.2">
      <c r="A158" s="164"/>
      <c r="B158" s="65" t="s">
        <v>27</v>
      </c>
      <c r="C158" s="7">
        <v>364</v>
      </c>
      <c r="D158" s="7">
        <v>325</v>
      </c>
      <c r="E158" s="7">
        <v>29</v>
      </c>
      <c r="F158" s="7">
        <v>10</v>
      </c>
      <c r="G158" s="7">
        <v>46</v>
      </c>
      <c r="H158" s="7">
        <v>56</v>
      </c>
      <c r="I158" s="7">
        <v>211</v>
      </c>
      <c r="J158" s="7">
        <v>992</v>
      </c>
      <c r="K158" s="7">
        <v>1568</v>
      </c>
      <c r="L158" s="41"/>
      <c r="M158" s="164"/>
      <c r="N158" s="65" t="s">
        <v>27</v>
      </c>
      <c r="O158" s="110">
        <f t="shared" ref="O158:V171" si="25">C158/$K158*100</f>
        <v>23.214285714285715</v>
      </c>
      <c r="P158" s="110">
        <f t="shared" si="25"/>
        <v>20.727040816326532</v>
      </c>
      <c r="Q158" s="110">
        <f t="shared" si="24"/>
        <v>1.8494897959183674</v>
      </c>
      <c r="R158" s="110">
        <f t="shared" si="24"/>
        <v>0.63775510204081631</v>
      </c>
      <c r="S158" s="110">
        <f t="shared" si="24"/>
        <v>2.9336734693877551</v>
      </c>
      <c r="T158" s="110">
        <f t="shared" si="24"/>
        <v>3.5714285714285712</v>
      </c>
      <c r="U158" s="110">
        <f t="shared" si="24"/>
        <v>13.456632653061224</v>
      </c>
      <c r="V158" s="110">
        <f t="shared" si="24"/>
        <v>63.265306122448983</v>
      </c>
    </row>
    <row r="159" spans="1:22" s="64" customFormat="1" x14ac:dyDescent="0.2">
      <c r="A159" s="164"/>
      <c r="B159" s="65" t="s">
        <v>8</v>
      </c>
      <c r="C159" s="7">
        <v>7734</v>
      </c>
      <c r="D159" s="7">
        <v>4570</v>
      </c>
      <c r="E159" s="7">
        <v>759</v>
      </c>
      <c r="F159" s="7">
        <v>2406</v>
      </c>
      <c r="G159" s="7">
        <v>1243</v>
      </c>
      <c r="H159" s="7">
        <v>3648</v>
      </c>
      <c r="I159" s="7">
        <v>5657</v>
      </c>
      <c r="J159" s="7">
        <v>5223</v>
      </c>
      <c r="K159" s="7">
        <v>18614</v>
      </c>
      <c r="L159" s="41"/>
      <c r="M159" s="164"/>
      <c r="N159" s="65" t="s">
        <v>8</v>
      </c>
      <c r="O159" s="110">
        <f t="shared" si="25"/>
        <v>41.549371440850976</v>
      </c>
      <c r="P159" s="110">
        <f t="shared" si="25"/>
        <v>24.551412915010207</v>
      </c>
      <c r="Q159" s="110">
        <f t="shared" si="24"/>
        <v>4.0775760180509293</v>
      </c>
      <c r="R159" s="110">
        <f t="shared" si="24"/>
        <v>12.925754808208875</v>
      </c>
      <c r="S159" s="110">
        <f t="shared" si="24"/>
        <v>6.6777694208660145</v>
      </c>
      <c r="T159" s="110">
        <f t="shared" si="24"/>
        <v>19.598151928655849</v>
      </c>
      <c r="U159" s="110">
        <f t="shared" si="24"/>
        <v>30.391103470506071</v>
      </c>
      <c r="V159" s="110">
        <f t="shared" si="24"/>
        <v>28.059525088642957</v>
      </c>
    </row>
    <row r="160" spans="1:22" s="64" customFormat="1" x14ac:dyDescent="0.2">
      <c r="A160" s="164" t="s">
        <v>49</v>
      </c>
      <c r="B160" s="103"/>
      <c r="C160" s="7"/>
      <c r="D160" s="7"/>
      <c r="E160" s="7"/>
      <c r="F160" s="7"/>
      <c r="G160" s="7"/>
      <c r="H160" s="7"/>
      <c r="I160" s="7"/>
      <c r="J160" s="7"/>
      <c r="K160" s="7"/>
      <c r="L160" s="41"/>
      <c r="M160" s="164" t="s">
        <v>49</v>
      </c>
      <c r="N160" s="65"/>
      <c r="O160" s="110"/>
      <c r="P160" s="110"/>
      <c r="Q160" s="110"/>
      <c r="R160" s="110"/>
      <c r="S160" s="110"/>
      <c r="T160" s="110"/>
      <c r="U160" s="71"/>
      <c r="V160" s="71"/>
    </row>
    <row r="161" spans="1:22" s="64" customFormat="1" x14ac:dyDescent="0.2">
      <c r="A161" s="164"/>
      <c r="B161" s="65" t="s">
        <v>26</v>
      </c>
      <c r="C161" s="7">
        <v>7485</v>
      </c>
      <c r="D161" s="7">
        <v>5420</v>
      </c>
      <c r="E161" s="7">
        <v>604</v>
      </c>
      <c r="F161" s="7">
        <v>1461</v>
      </c>
      <c r="G161" s="7">
        <v>1799</v>
      </c>
      <c r="H161" s="7">
        <v>3260</v>
      </c>
      <c r="I161" s="7">
        <v>655</v>
      </c>
      <c r="J161" s="7">
        <v>9204</v>
      </c>
      <c r="K161" s="7">
        <v>17344</v>
      </c>
      <c r="L161" s="41"/>
      <c r="M161" s="164"/>
      <c r="N161" s="65" t="s">
        <v>26</v>
      </c>
      <c r="O161" s="110">
        <f t="shared" si="25"/>
        <v>43.156134686346867</v>
      </c>
      <c r="P161" s="110">
        <f t="shared" si="25"/>
        <v>31.25</v>
      </c>
      <c r="Q161" s="110">
        <f t="shared" si="25"/>
        <v>3.4824723247232474</v>
      </c>
      <c r="R161" s="110">
        <f t="shared" si="25"/>
        <v>8.4236623616236148</v>
      </c>
      <c r="S161" s="110">
        <f t="shared" si="25"/>
        <v>10.372463099630997</v>
      </c>
      <c r="T161" s="110">
        <f t="shared" si="25"/>
        <v>18.796125461254611</v>
      </c>
      <c r="U161" s="110">
        <f t="shared" si="25"/>
        <v>3.776522140221402</v>
      </c>
      <c r="V161" s="110">
        <f t="shared" si="25"/>
        <v>53.067343173431738</v>
      </c>
    </row>
    <row r="162" spans="1:22" s="64" customFormat="1" x14ac:dyDescent="0.2">
      <c r="A162" s="164"/>
      <c r="B162" s="65" t="s">
        <v>27</v>
      </c>
      <c r="C162" s="7">
        <v>1517</v>
      </c>
      <c r="D162" s="7">
        <v>1352</v>
      </c>
      <c r="E162" s="7">
        <v>120</v>
      </c>
      <c r="F162" s="7">
        <v>45</v>
      </c>
      <c r="G162" s="7">
        <v>85</v>
      </c>
      <c r="H162" s="7">
        <v>130</v>
      </c>
      <c r="I162" s="7">
        <v>1250</v>
      </c>
      <c r="J162" s="7">
        <v>7399</v>
      </c>
      <c r="K162" s="7">
        <v>10166</v>
      </c>
      <c r="L162" s="41"/>
      <c r="M162" s="164"/>
      <c r="N162" s="65" t="s">
        <v>27</v>
      </c>
      <c r="O162" s="110">
        <f t="shared" si="25"/>
        <v>14.922289986228604</v>
      </c>
      <c r="P162" s="110">
        <f t="shared" si="25"/>
        <v>13.299232736572892</v>
      </c>
      <c r="Q162" s="110">
        <f t="shared" si="25"/>
        <v>1.1804052724768836</v>
      </c>
      <c r="R162" s="110">
        <f t="shared" si="25"/>
        <v>0.44265197717883142</v>
      </c>
      <c r="S162" s="110">
        <f t="shared" si="25"/>
        <v>0.83612040133779264</v>
      </c>
      <c r="T162" s="110">
        <f t="shared" si="25"/>
        <v>1.2787723785166241</v>
      </c>
      <c r="U162" s="110">
        <f t="shared" si="25"/>
        <v>12.29588825496754</v>
      </c>
      <c r="V162" s="110">
        <f t="shared" si="25"/>
        <v>72.781821758803858</v>
      </c>
    </row>
    <row r="163" spans="1:22" s="64" customFormat="1" x14ac:dyDescent="0.2">
      <c r="A163" s="164"/>
      <c r="B163" s="65" t="s">
        <v>8</v>
      </c>
      <c r="C163" s="7">
        <v>14643</v>
      </c>
      <c r="D163" s="7">
        <v>9280</v>
      </c>
      <c r="E163" s="7">
        <v>2352</v>
      </c>
      <c r="F163" s="7">
        <v>3012</v>
      </c>
      <c r="G163" s="7">
        <v>1403</v>
      </c>
      <c r="H163" s="7">
        <v>4415</v>
      </c>
      <c r="I163" s="7">
        <v>15509</v>
      </c>
      <c r="J163" s="7">
        <v>33405</v>
      </c>
      <c r="K163" s="7">
        <v>63557</v>
      </c>
      <c r="L163" s="41"/>
      <c r="M163" s="164"/>
      <c r="N163" s="65" t="s">
        <v>8</v>
      </c>
      <c r="O163" s="110">
        <f t="shared" si="25"/>
        <v>23.039161697374013</v>
      </c>
      <c r="P163" s="110">
        <f t="shared" si="25"/>
        <v>14.601066758972262</v>
      </c>
      <c r="Q163" s="110">
        <f t="shared" si="25"/>
        <v>3.7006151958084867</v>
      </c>
      <c r="R163" s="110">
        <f t="shared" si="25"/>
        <v>4.7390531334078068</v>
      </c>
      <c r="S163" s="110">
        <f t="shared" si="25"/>
        <v>2.2074673128058278</v>
      </c>
      <c r="T163" s="110">
        <f t="shared" si="25"/>
        <v>6.9465204462136345</v>
      </c>
      <c r="U163" s="110">
        <f t="shared" si="25"/>
        <v>24.401718142769482</v>
      </c>
      <c r="V163" s="110">
        <f t="shared" si="25"/>
        <v>52.559120159856512</v>
      </c>
    </row>
    <row r="164" spans="1:22" s="64" customFormat="1" x14ac:dyDescent="0.2">
      <c r="A164" s="164" t="s">
        <v>45</v>
      </c>
      <c r="B164" s="103"/>
      <c r="C164" s="7"/>
      <c r="D164" s="7"/>
      <c r="E164" s="7"/>
      <c r="F164" s="7"/>
      <c r="G164" s="7"/>
      <c r="H164" s="7"/>
      <c r="I164" s="7"/>
      <c r="J164" s="7"/>
      <c r="K164" s="7"/>
      <c r="L164" s="41"/>
      <c r="M164" s="164" t="s">
        <v>45</v>
      </c>
      <c r="N164" s="103"/>
      <c r="O164" s="110"/>
      <c r="P164" s="110"/>
      <c r="Q164" s="110"/>
      <c r="R164" s="110"/>
      <c r="S164" s="110"/>
      <c r="T164" s="110"/>
      <c r="U164" s="71"/>
      <c r="V164" s="71"/>
    </row>
    <row r="165" spans="1:22" s="64" customFormat="1" x14ac:dyDescent="0.2">
      <c r="A165" s="164"/>
      <c r="B165" s="65" t="s">
        <v>26</v>
      </c>
      <c r="C165" s="7">
        <v>9905</v>
      </c>
      <c r="D165" s="7">
        <v>7212</v>
      </c>
      <c r="E165" s="7">
        <v>761</v>
      </c>
      <c r="F165" s="7">
        <v>1932</v>
      </c>
      <c r="G165" s="7">
        <v>3179</v>
      </c>
      <c r="H165" s="7">
        <v>5110</v>
      </c>
      <c r="I165" s="7">
        <v>477</v>
      </c>
      <c r="J165" s="7">
        <v>5479</v>
      </c>
      <c r="K165" s="7">
        <v>15861</v>
      </c>
      <c r="L165" s="41"/>
      <c r="M165" s="164"/>
      <c r="N165" s="65" t="s">
        <v>26</v>
      </c>
      <c r="O165" s="110">
        <f t="shared" si="25"/>
        <v>62.448773721707326</v>
      </c>
      <c r="P165" s="110">
        <f t="shared" si="25"/>
        <v>45.470020805749947</v>
      </c>
      <c r="Q165" s="110">
        <f t="shared" si="25"/>
        <v>4.7979320345501542</v>
      </c>
      <c r="R165" s="110">
        <f t="shared" si="25"/>
        <v>12.180820881407225</v>
      </c>
      <c r="S165" s="110">
        <f t="shared" si="25"/>
        <v>20.042872454448016</v>
      </c>
      <c r="T165" s="110">
        <f t="shared" si="25"/>
        <v>32.217388563142293</v>
      </c>
      <c r="U165" s="110">
        <f t="shared" si="25"/>
        <v>3.007376584074144</v>
      </c>
      <c r="V165" s="110">
        <f t="shared" si="25"/>
        <v>34.543849694218522</v>
      </c>
    </row>
    <row r="166" spans="1:22" s="64" customFormat="1" x14ac:dyDescent="0.2">
      <c r="A166" s="164"/>
      <c r="B166" s="65" t="s">
        <v>27</v>
      </c>
      <c r="C166" s="7">
        <v>1561</v>
      </c>
      <c r="D166" s="7">
        <v>1392</v>
      </c>
      <c r="E166" s="7">
        <v>130</v>
      </c>
      <c r="F166" s="7">
        <v>38</v>
      </c>
      <c r="G166" s="7">
        <v>121</v>
      </c>
      <c r="H166" s="7">
        <v>159</v>
      </c>
      <c r="I166" s="7">
        <v>1657</v>
      </c>
      <c r="J166" s="7">
        <v>6870</v>
      </c>
      <c r="K166" s="7">
        <v>10087</v>
      </c>
      <c r="L166" s="41"/>
      <c r="M166" s="164"/>
      <c r="N166" s="65" t="s">
        <v>27</v>
      </c>
      <c r="O166" s="110">
        <f t="shared" si="25"/>
        <v>15.475364330326164</v>
      </c>
      <c r="P166" s="110">
        <f t="shared" si="25"/>
        <v>13.799940517497769</v>
      </c>
      <c r="Q166" s="110">
        <f t="shared" si="25"/>
        <v>1.288787548329533</v>
      </c>
      <c r="R166" s="110">
        <f t="shared" si="25"/>
        <v>0.37672251412709429</v>
      </c>
      <c r="S166" s="110">
        <f t="shared" si="25"/>
        <v>1.1995637949836424</v>
      </c>
      <c r="T166" s="110">
        <f t="shared" si="25"/>
        <v>1.5762863091107366</v>
      </c>
      <c r="U166" s="110">
        <f t="shared" si="25"/>
        <v>16.427084366015663</v>
      </c>
      <c r="V166" s="110">
        <f t="shared" si="25"/>
        <v>68.10746505402993</v>
      </c>
    </row>
    <row r="167" spans="1:22" s="64" customFormat="1" x14ac:dyDescent="0.2">
      <c r="A167" s="164"/>
      <c r="B167" s="65" t="s">
        <v>8</v>
      </c>
      <c r="C167" s="7">
        <v>23525</v>
      </c>
      <c r="D167" s="7">
        <v>16337</v>
      </c>
      <c r="E167" s="7">
        <v>3174</v>
      </c>
      <c r="F167" s="7">
        <v>4014</v>
      </c>
      <c r="G167" s="7">
        <v>3426</v>
      </c>
      <c r="H167" s="7">
        <v>7440</v>
      </c>
      <c r="I167" s="7">
        <v>21141</v>
      </c>
      <c r="J167" s="7">
        <v>29359</v>
      </c>
      <c r="K167" s="7">
        <v>74025</v>
      </c>
      <c r="L167" s="41"/>
      <c r="M167" s="164"/>
      <c r="N167" s="65" t="s">
        <v>8</v>
      </c>
      <c r="O167" s="110">
        <f t="shared" si="25"/>
        <v>31.779804120229656</v>
      </c>
      <c r="P167" s="110">
        <f t="shared" si="25"/>
        <v>22.069571090847688</v>
      </c>
      <c r="Q167" s="110">
        <f t="shared" si="25"/>
        <v>4.2877406281661603</v>
      </c>
      <c r="R167" s="110">
        <f t="shared" si="25"/>
        <v>5.4224924012158056</v>
      </c>
      <c r="S167" s="110">
        <f t="shared" si="25"/>
        <v>4.6281661600810535</v>
      </c>
      <c r="T167" s="110">
        <f t="shared" si="25"/>
        <v>10.050658561296858</v>
      </c>
      <c r="U167" s="110">
        <f t="shared" si="25"/>
        <v>28.559270516717326</v>
      </c>
      <c r="V167" s="110">
        <f t="shared" si="25"/>
        <v>39.660925363053025</v>
      </c>
    </row>
    <row r="168" spans="1:22" s="64" customFormat="1" x14ac:dyDescent="0.2">
      <c r="A168" s="164" t="s">
        <v>50</v>
      </c>
      <c r="B168" s="103"/>
      <c r="C168" s="7"/>
      <c r="D168" s="7"/>
      <c r="E168" s="7"/>
      <c r="F168" s="7"/>
      <c r="G168" s="7"/>
      <c r="H168" s="7"/>
      <c r="I168" s="7"/>
      <c r="J168" s="7"/>
      <c r="K168" s="7"/>
      <c r="L168" s="41"/>
      <c r="M168" s="164" t="s">
        <v>50</v>
      </c>
      <c r="N168" s="103"/>
      <c r="O168" s="110"/>
      <c r="P168" s="110"/>
      <c r="Q168" s="110"/>
      <c r="R168" s="110"/>
      <c r="S168" s="110"/>
      <c r="T168" s="110"/>
      <c r="U168" s="71"/>
      <c r="V168" s="71"/>
    </row>
    <row r="169" spans="1:22" s="64" customFormat="1" x14ac:dyDescent="0.2">
      <c r="A169" s="164"/>
      <c r="B169" s="65" t="s">
        <v>26</v>
      </c>
      <c r="C169" s="7">
        <v>60948</v>
      </c>
      <c r="D169" s="7">
        <v>45156</v>
      </c>
      <c r="E169" s="7">
        <v>3199</v>
      </c>
      <c r="F169" s="7">
        <v>12593</v>
      </c>
      <c r="G169" s="7">
        <v>19399</v>
      </c>
      <c r="H169" s="7">
        <v>31992</v>
      </c>
      <c r="I169" s="7">
        <v>1857</v>
      </c>
      <c r="J169" s="7">
        <v>25224</v>
      </c>
      <c r="K169" s="7">
        <v>88029</v>
      </c>
      <c r="L169" s="41"/>
      <c r="M169" s="164"/>
      <c r="N169" s="65" t="s">
        <v>26</v>
      </c>
      <c r="O169" s="110">
        <f t="shared" si="25"/>
        <v>69.236274409569575</v>
      </c>
      <c r="P169" s="110">
        <f t="shared" si="25"/>
        <v>51.296731758852196</v>
      </c>
      <c r="Q169" s="110">
        <f t="shared" si="25"/>
        <v>3.6340296947596813</v>
      </c>
      <c r="R169" s="110">
        <f t="shared" si="25"/>
        <v>14.305512955957697</v>
      </c>
      <c r="S169" s="110">
        <f t="shared" si="25"/>
        <v>22.037055970191641</v>
      </c>
      <c r="T169" s="110">
        <f t="shared" si="25"/>
        <v>36.34256892614934</v>
      </c>
      <c r="U169" s="110">
        <f t="shared" si="25"/>
        <v>2.1095320860171083</v>
      </c>
      <c r="V169" s="110">
        <f t="shared" si="25"/>
        <v>28.654193504413318</v>
      </c>
    </row>
    <row r="170" spans="1:22" s="64" customFormat="1" x14ac:dyDescent="0.2">
      <c r="A170" s="164"/>
      <c r="B170" s="65" t="s">
        <v>27</v>
      </c>
      <c r="C170" s="7">
        <v>6807</v>
      </c>
      <c r="D170" s="7">
        <v>6141</v>
      </c>
      <c r="E170" s="7">
        <v>436</v>
      </c>
      <c r="F170" s="7">
        <v>229</v>
      </c>
      <c r="G170" s="7">
        <v>538</v>
      </c>
      <c r="H170" s="7">
        <v>767</v>
      </c>
      <c r="I170" s="7">
        <v>2739</v>
      </c>
      <c r="J170" s="7">
        <v>17408</v>
      </c>
      <c r="K170" s="7">
        <v>26954</v>
      </c>
      <c r="L170" s="41"/>
      <c r="M170" s="164"/>
      <c r="N170" s="65" t="s">
        <v>27</v>
      </c>
      <c r="O170" s="110">
        <f t="shared" si="25"/>
        <v>25.254136677302068</v>
      </c>
      <c r="P170" s="110">
        <f t="shared" si="25"/>
        <v>22.783260369518437</v>
      </c>
      <c r="Q170" s="110">
        <f t="shared" si="25"/>
        <v>1.6175706759664614</v>
      </c>
      <c r="R170" s="110">
        <f t="shared" si="25"/>
        <v>0.84959560733100847</v>
      </c>
      <c r="S170" s="110">
        <f t="shared" si="25"/>
        <v>1.9959931735549454</v>
      </c>
      <c r="T170" s="110">
        <f t="shared" si="25"/>
        <v>2.8455887808859539</v>
      </c>
      <c r="U170" s="110">
        <f t="shared" si="25"/>
        <v>10.161757067596646</v>
      </c>
      <c r="V170" s="110">
        <f t="shared" si="25"/>
        <v>64.584106255101275</v>
      </c>
    </row>
    <row r="171" spans="1:22" s="64" customFormat="1" x14ac:dyDescent="0.2">
      <c r="A171" s="164"/>
      <c r="B171" s="65" t="s">
        <v>8</v>
      </c>
      <c r="C171" s="7">
        <v>77392</v>
      </c>
      <c r="D171" s="7">
        <v>49922</v>
      </c>
      <c r="E171" s="7">
        <v>8319</v>
      </c>
      <c r="F171" s="7">
        <v>19152</v>
      </c>
      <c r="G171" s="7">
        <v>10203</v>
      </c>
      <c r="H171" s="7">
        <v>29354</v>
      </c>
      <c r="I171" s="7">
        <v>38294</v>
      </c>
      <c r="J171" s="7">
        <v>80101</v>
      </c>
      <c r="K171" s="7">
        <v>195787</v>
      </c>
      <c r="L171" s="41"/>
      <c r="M171" s="164"/>
      <c r="N171" s="65" t="s">
        <v>8</v>
      </c>
      <c r="O171" s="110">
        <f t="shared" si="25"/>
        <v>39.528671464397533</v>
      </c>
      <c r="P171" s="110">
        <f t="shared" si="25"/>
        <v>25.498117852564267</v>
      </c>
      <c r="Q171" s="110">
        <f t="shared" si="25"/>
        <v>4.2490052965722951</v>
      </c>
      <c r="R171" s="110">
        <f t="shared" si="25"/>
        <v>9.7820590744022837</v>
      </c>
      <c r="S171" s="110">
        <f t="shared" si="25"/>
        <v>5.211275518803598</v>
      </c>
      <c r="T171" s="110">
        <f t="shared" si="25"/>
        <v>14.99282383406457</v>
      </c>
      <c r="U171" s="110">
        <f t="shared" si="25"/>
        <v>19.559010557391453</v>
      </c>
      <c r="V171" s="110">
        <f t="shared" si="25"/>
        <v>40.912317978211014</v>
      </c>
    </row>
    <row r="172" spans="1:22" s="64" customFormat="1" x14ac:dyDescent="0.2">
      <c r="A172" s="78"/>
      <c r="B172" s="75"/>
      <c r="C172" s="41"/>
      <c r="D172" s="41"/>
      <c r="E172" s="41"/>
      <c r="F172" s="41"/>
      <c r="G172" s="41"/>
      <c r="H172" s="41"/>
      <c r="I172" s="41"/>
      <c r="J172" s="41"/>
      <c r="K172" s="41"/>
      <c r="L172" s="41"/>
      <c r="M172" s="78"/>
      <c r="N172" s="75"/>
      <c r="O172" s="40"/>
      <c r="P172" s="40"/>
      <c r="Q172" s="40"/>
      <c r="R172" s="40"/>
      <c r="S172" s="40"/>
      <c r="T172" s="40"/>
    </row>
    <row r="173" spans="1:22" x14ac:dyDescent="0.2">
      <c r="F173" s="106" t="s">
        <v>25</v>
      </c>
      <c r="K173" s="106"/>
      <c r="M173" s="41"/>
    </row>
    <row r="174" spans="1:22" x14ac:dyDescent="0.2">
      <c r="K174" s="106"/>
      <c r="M174" s="41"/>
    </row>
  </sheetData>
  <mergeCells count="292">
    <mergeCell ref="D72:D73"/>
    <mergeCell ref="E72:F72"/>
    <mergeCell ref="G72:G73"/>
    <mergeCell ref="H72:H73"/>
    <mergeCell ref="I72:I73"/>
    <mergeCell ref="A78:A81"/>
    <mergeCell ref="M18:U18"/>
    <mergeCell ref="D137:D138"/>
    <mergeCell ref="G137:G138"/>
    <mergeCell ref="H137:H138"/>
    <mergeCell ref="I137:I138"/>
    <mergeCell ref="E137:F137"/>
    <mergeCell ref="U137:U138"/>
    <mergeCell ref="M137:M138"/>
    <mergeCell ref="J137:J138"/>
    <mergeCell ref="S137:S138"/>
    <mergeCell ref="M129:M132"/>
    <mergeCell ref="S59:S60"/>
    <mergeCell ref="T59:T60"/>
    <mergeCell ref="U31:U32"/>
    <mergeCell ref="M58:V58"/>
    <mergeCell ref="M59:M60"/>
    <mergeCell ref="N38:N39"/>
    <mergeCell ref="O38:O39"/>
    <mergeCell ref="M52:M53"/>
    <mergeCell ref="M54:M55"/>
    <mergeCell ref="A18:J18"/>
    <mergeCell ref="A45:K45"/>
    <mergeCell ref="A71:K71"/>
    <mergeCell ref="B38:B39"/>
    <mergeCell ref="C38:C39"/>
    <mergeCell ref="D38:E38"/>
    <mergeCell ref="A59:A60"/>
    <mergeCell ref="B59:B60"/>
    <mergeCell ref="G38:G39"/>
    <mergeCell ref="C59:C60"/>
    <mergeCell ref="K46:K47"/>
    <mergeCell ref="A48:A49"/>
    <mergeCell ref="A50:A51"/>
    <mergeCell ref="I38:I39"/>
    <mergeCell ref="A46:A47"/>
    <mergeCell ref="B46:B47"/>
    <mergeCell ref="A52:A53"/>
    <mergeCell ref="D59:D60"/>
    <mergeCell ref="E59:F59"/>
    <mergeCell ref="G59:G60"/>
    <mergeCell ref="A19:A20"/>
    <mergeCell ref="B19:B20"/>
    <mergeCell ref="C19:C20"/>
    <mergeCell ref="D19:E19"/>
    <mergeCell ref="F19:F20"/>
    <mergeCell ref="G19:G20"/>
    <mergeCell ref="H19:H20"/>
    <mergeCell ref="I19:I20"/>
    <mergeCell ref="G31:G32"/>
    <mergeCell ref="A30:J30"/>
    <mergeCell ref="D31:E31"/>
    <mergeCell ref="F31:F32"/>
    <mergeCell ref="U19:U20"/>
    <mergeCell ref="R38:R39"/>
    <mergeCell ref="S38:S39"/>
    <mergeCell ref="M38:M39"/>
    <mergeCell ref="P38:Q38"/>
    <mergeCell ref="T38:T39"/>
    <mergeCell ref="P93:P94"/>
    <mergeCell ref="M19:M20"/>
    <mergeCell ref="N19:N20"/>
    <mergeCell ref="O19:O20"/>
    <mergeCell ref="P19:Q19"/>
    <mergeCell ref="R19:R20"/>
    <mergeCell ref="S19:S20"/>
    <mergeCell ref="T19:T20"/>
    <mergeCell ref="M30:U30"/>
    <mergeCell ref="M46:M47"/>
    <mergeCell ref="M45:V45"/>
    <mergeCell ref="M71:V71"/>
    <mergeCell ref="M48:M49"/>
    <mergeCell ref="M50:M51"/>
    <mergeCell ref="M82:M85"/>
    <mergeCell ref="M74:M77"/>
    <mergeCell ref="M78:M81"/>
    <mergeCell ref="M93:M94"/>
    <mergeCell ref="M147:M150"/>
    <mergeCell ref="K72:K73"/>
    <mergeCell ref="M72:M73"/>
    <mergeCell ref="N72:N73"/>
    <mergeCell ref="O72:O73"/>
    <mergeCell ref="P72:P73"/>
    <mergeCell ref="Q72:R72"/>
    <mergeCell ref="A136:K136"/>
    <mergeCell ref="A61:A64"/>
    <mergeCell ref="A65:A68"/>
    <mergeCell ref="A137:A138"/>
    <mergeCell ref="B137:B138"/>
    <mergeCell ref="A86:A89"/>
    <mergeCell ref="M86:M89"/>
    <mergeCell ref="A139:A142"/>
    <mergeCell ref="N137:N138"/>
    <mergeCell ref="O137:O138"/>
    <mergeCell ref="K93:K94"/>
    <mergeCell ref="N93:N94"/>
    <mergeCell ref="O93:O94"/>
    <mergeCell ref="A82:A85"/>
    <mergeCell ref="A72:A73"/>
    <mergeCell ref="B72:B73"/>
    <mergeCell ref="C72:C73"/>
    <mergeCell ref="U59:U60"/>
    <mergeCell ref="P59:P60"/>
    <mergeCell ref="J59:J60"/>
    <mergeCell ref="Q59:R59"/>
    <mergeCell ref="I59:I60"/>
    <mergeCell ref="N59:N60"/>
    <mergeCell ref="O59:O60"/>
    <mergeCell ref="U38:U39"/>
    <mergeCell ref="M136:V136"/>
    <mergeCell ref="V59:V60"/>
    <mergeCell ref="N115:N116"/>
    <mergeCell ref="O115:O116"/>
    <mergeCell ref="M125:M128"/>
    <mergeCell ref="J72:J73"/>
    <mergeCell ref="K59:K60"/>
    <mergeCell ref="M61:M64"/>
    <mergeCell ref="M65:M68"/>
    <mergeCell ref="J38:J39"/>
    <mergeCell ref="A114:K114"/>
    <mergeCell ref="H38:H39"/>
    <mergeCell ref="H59:H60"/>
    <mergeCell ref="F38:F39"/>
    <mergeCell ref="A58:K58"/>
    <mergeCell ref="A54:A55"/>
    <mergeCell ref="O31:O32"/>
    <mergeCell ref="M31:M32"/>
    <mergeCell ref="S31:S32"/>
    <mergeCell ref="A37:J37"/>
    <mergeCell ref="B31:B32"/>
    <mergeCell ref="M37:U37"/>
    <mergeCell ref="N31:N32"/>
    <mergeCell ref="T31:T32"/>
    <mergeCell ref="P31:Q31"/>
    <mergeCell ref="R31:R32"/>
    <mergeCell ref="C31:C32"/>
    <mergeCell ref="H31:H32"/>
    <mergeCell ref="I31:I32"/>
    <mergeCell ref="J31:J32"/>
    <mergeCell ref="A31:A32"/>
    <mergeCell ref="A5:A6"/>
    <mergeCell ref="D5:E5"/>
    <mergeCell ref="C5:C6"/>
    <mergeCell ref="B5:B6"/>
    <mergeCell ref="G5:G6"/>
    <mergeCell ref="A10:J10"/>
    <mergeCell ref="M10:U10"/>
    <mergeCell ref="A11:A12"/>
    <mergeCell ref="B11:B12"/>
    <mergeCell ref="C11:C12"/>
    <mergeCell ref="D11:E11"/>
    <mergeCell ref="F11:F12"/>
    <mergeCell ref="G11:G12"/>
    <mergeCell ref="H11:H12"/>
    <mergeCell ref="I11:I12"/>
    <mergeCell ref="J11:J12"/>
    <mergeCell ref="M11:M12"/>
    <mergeCell ref="N11:N12"/>
    <mergeCell ref="O11:O12"/>
    <mergeCell ref="M4:U4"/>
    <mergeCell ref="M5:M6"/>
    <mergeCell ref="N5:N6"/>
    <mergeCell ref="O5:O6"/>
    <mergeCell ref="P5:Q5"/>
    <mergeCell ref="R5:R6"/>
    <mergeCell ref="S5:S6"/>
    <mergeCell ref="P11:Q11"/>
    <mergeCell ref="R11:R12"/>
    <mergeCell ref="S11:S12"/>
    <mergeCell ref="T11:T12"/>
    <mergeCell ref="U11:U12"/>
    <mergeCell ref="A4:J4"/>
    <mergeCell ref="J19:J20"/>
    <mergeCell ref="V46:V47"/>
    <mergeCell ref="Q46:R46"/>
    <mergeCell ref="S46:S47"/>
    <mergeCell ref="T46:T47"/>
    <mergeCell ref="U46:U47"/>
    <mergeCell ref="C46:C47"/>
    <mergeCell ref="D46:D47"/>
    <mergeCell ref="E46:F46"/>
    <mergeCell ref="G46:G47"/>
    <mergeCell ref="N46:N47"/>
    <mergeCell ref="O46:O47"/>
    <mergeCell ref="P46:P47"/>
    <mergeCell ref="H46:H47"/>
    <mergeCell ref="I46:I47"/>
    <mergeCell ref="J46:J47"/>
    <mergeCell ref="A38:A39"/>
    <mergeCell ref="T5:T6"/>
    <mergeCell ref="U5:U6"/>
    <mergeCell ref="F5:F6"/>
    <mergeCell ref="H5:H6"/>
    <mergeCell ref="I5:I6"/>
    <mergeCell ref="J5:J6"/>
    <mergeCell ref="A74:A77"/>
    <mergeCell ref="O154:O155"/>
    <mergeCell ref="P154:P155"/>
    <mergeCell ref="Q154:R154"/>
    <mergeCell ref="S154:S155"/>
    <mergeCell ref="Q93:R93"/>
    <mergeCell ref="P115:P116"/>
    <mergeCell ref="Q115:R115"/>
    <mergeCell ref="A92:K92"/>
    <mergeCell ref="E154:F154"/>
    <mergeCell ref="G154:G155"/>
    <mergeCell ref="H154:H155"/>
    <mergeCell ref="I154:I155"/>
    <mergeCell ref="J154:J155"/>
    <mergeCell ref="K154:K155"/>
    <mergeCell ref="A95:A98"/>
    <mergeCell ref="A99:A102"/>
    <mergeCell ref="A103:A106"/>
    <mergeCell ref="A93:A94"/>
    <mergeCell ref="B93:B94"/>
    <mergeCell ref="C93:C94"/>
    <mergeCell ref="D93:D94"/>
    <mergeCell ref="E93:F93"/>
    <mergeCell ref="G93:G94"/>
    <mergeCell ref="T154:T155"/>
    <mergeCell ref="U154:U155"/>
    <mergeCell ref="V154:V155"/>
    <mergeCell ref="S72:S73"/>
    <mergeCell ref="T72:T73"/>
    <mergeCell ref="U72:U73"/>
    <mergeCell ref="V72:V73"/>
    <mergeCell ref="V137:V138"/>
    <mergeCell ref="T137:T138"/>
    <mergeCell ref="V93:V94"/>
    <mergeCell ref="S93:S94"/>
    <mergeCell ref="T93:T94"/>
    <mergeCell ref="U93:U94"/>
    <mergeCell ref="V115:V116"/>
    <mergeCell ref="S115:S116"/>
    <mergeCell ref="T115:T116"/>
    <mergeCell ref="M92:V92"/>
    <mergeCell ref="M154:M155"/>
    <mergeCell ref="N154:N155"/>
    <mergeCell ref="M95:M98"/>
    <mergeCell ref="M99:M102"/>
    <mergeCell ref="M103:M106"/>
    <mergeCell ref="P137:P138"/>
    <mergeCell ref="Q137:R137"/>
    <mergeCell ref="A156:A159"/>
    <mergeCell ref="M156:M159"/>
    <mergeCell ref="A160:A163"/>
    <mergeCell ref="M160:M163"/>
    <mergeCell ref="A164:A167"/>
    <mergeCell ref="M164:M167"/>
    <mergeCell ref="A168:A171"/>
    <mergeCell ref="M168:M171"/>
    <mergeCell ref="A121:A124"/>
    <mergeCell ref="M121:M124"/>
    <mergeCell ref="A143:A146"/>
    <mergeCell ref="M143:M146"/>
    <mergeCell ref="M139:M142"/>
    <mergeCell ref="K137:K138"/>
    <mergeCell ref="C137:C138"/>
    <mergeCell ref="A147:A150"/>
    <mergeCell ref="A129:A132"/>
    <mergeCell ref="A125:A128"/>
    <mergeCell ref="A153:K153"/>
    <mergeCell ref="M153:V153"/>
    <mergeCell ref="A154:A155"/>
    <mergeCell ref="B154:B155"/>
    <mergeCell ref="C154:C155"/>
    <mergeCell ref="D154:D155"/>
    <mergeCell ref="H93:H94"/>
    <mergeCell ref="I93:I94"/>
    <mergeCell ref="J93:J94"/>
    <mergeCell ref="A117:A120"/>
    <mergeCell ref="M117:M120"/>
    <mergeCell ref="A107:A110"/>
    <mergeCell ref="M107:M110"/>
    <mergeCell ref="A115:A116"/>
    <mergeCell ref="B115:B116"/>
    <mergeCell ref="C115:C116"/>
    <mergeCell ref="D115:D116"/>
    <mergeCell ref="E115:F115"/>
    <mergeCell ref="G115:G116"/>
    <mergeCell ref="H115:H116"/>
    <mergeCell ref="I115:I116"/>
    <mergeCell ref="J115:J116"/>
    <mergeCell ref="K115:K116"/>
    <mergeCell ref="M115:M116"/>
    <mergeCell ref="M114:V114"/>
    <mergeCell ref="U115:U11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172"/>
  <sheetViews>
    <sheetView tabSelected="1" zoomScaleNormal="100" workbookViewId="0">
      <selection activeCell="R10" sqref="R10"/>
    </sheetView>
  </sheetViews>
  <sheetFormatPr defaultRowHeight="12.75" x14ac:dyDescent="0.2"/>
  <cols>
    <col min="1" max="1" width="18.140625" style="77" customWidth="1"/>
    <col min="2" max="2" width="17.5703125" style="106" customWidth="1"/>
    <col min="3" max="9" width="11.85546875" style="106" customWidth="1"/>
    <col min="10" max="10" width="10.140625" style="106" bestFit="1" customWidth="1"/>
    <col min="11" max="11" width="16" style="106" customWidth="1"/>
    <col min="12" max="12" width="15.28515625" style="106" customWidth="1"/>
    <col min="13" max="18" width="11.85546875" style="106" customWidth="1"/>
    <col min="19" max="19" width="9.140625" style="77"/>
    <col min="20" max="20" width="9.140625" style="106"/>
    <col min="21" max="16384" width="9.140625" style="77"/>
  </cols>
  <sheetData>
    <row r="1" spans="1:20" x14ac:dyDescent="0.2">
      <c r="A1" s="126" t="s">
        <v>29</v>
      </c>
      <c r="K1" s="75" t="s">
        <v>29</v>
      </c>
      <c r="T1" s="77"/>
    </row>
    <row r="2" spans="1:20" x14ac:dyDescent="0.2">
      <c r="K2" s="89"/>
      <c r="L2" s="89"/>
      <c r="M2" s="89"/>
      <c r="T2" s="77"/>
    </row>
    <row r="3" spans="1:20" s="106" customFormat="1" x14ac:dyDescent="0.2">
      <c r="A3" s="75"/>
      <c r="K3" s="75"/>
    </row>
    <row r="4" spans="1:20" s="106" customFormat="1" ht="27" customHeight="1" x14ac:dyDescent="0.2">
      <c r="A4" s="184" t="s">
        <v>134</v>
      </c>
      <c r="B4" s="184"/>
      <c r="C4" s="184"/>
      <c r="D4" s="184"/>
      <c r="E4" s="184"/>
      <c r="F4" s="184"/>
      <c r="G4" s="184"/>
      <c r="H4" s="184"/>
      <c r="K4" s="191" t="s">
        <v>134</v>
      </c>
      <c r="L4" s="190"/>
      <c r="M4" s="190"/>
      <c r="N4" s="190"/>
      <c r="O4" s="190"/>
      <c r="P4" s="190"/>
      <c r="Q4" s="190"/>
    </row>
    <row r="5" spans="1:20" s="106" customFormat="1" ht="32.25" customHeight="1" x14ac:dyDescent="0.2">
      <c r="A5" s="189"/>
      <c r="B5" s="172" t="s">
        <v>176</v>
      </c>
      <c r="C5" s="172" t="s">
        <v>1</v>
      </c>
      <c r="D5" s="172" t="s">
        <v>2</v>
      </c>
      <c r="E5" s="172"/>
      <c r="F5" s="172" t="s">
        <v>3</v>
      </c>
      <c r="G5" s="172" t="s">
        <v>4</v>
      </c>
      <c r="H5" s="170" t="s">
        <v>40</v>
      </c>
      <c r="I5" s="41"/>
      <c r="K5" s="189"/>
      <c r="L5" s="172" t="s">
        <v>0</v>
      </c>
      <c r="M5" s="172" t="s">
        <v>1</v>
      </c>
      <c r="N5" s="172" t="s">
        <v>2</v>
      </c>
      <c r="O5" s="172"/>
      <c r="P5" s="172" t="s">
        <v>3</v>
      </c>
      <c r="Q5" s="172" t="s">
        <v>4</v>
      </c>
    </row>
    <row r="6" spans="1:20" s="106" customFormat="1" ht="12.75" customHeight="1" x14ac:dyDescent="0.2">
      <c r="A6" s="189"/>
      <c r="B6" s="172"/>
      <c r="C6" s="172"/>
      <c r="D6" s="102" t="s">
        <v>5</v>
      </c>
      <c r="E6" s="102" t="s">
        <v>6</v>
      </c>
      <c r="F6" s="172"/>
      <c r="G6" s="172"/>
      <c r="H6" s="171"/>
      <c r="K6" s="189"/>
      <c r="L6" s="172"/>
      <c r="M6" s="172"/>
      <c r="N6" s="102" t="s">
        <v>5</v>
      </c>
      <c r="O6" s="102" t="s">
        <v>6</v>
      </c>
      <c r="P6" s="172"/>
      <c r="Q6" s="172"/>
    </row>
    <row r="7" spans="1:20" s="106" customFormat="1" ht="12.75" customHeight="1" x14ac:dyDescent="0.2">
      <c r="A7" s="65" t="s">
        <v>7</v>
      </c>
      <c r="B7" s="7">
        <v>321735</v>
      </c>
      <c r="C7" s="129">
        <v>269538</v>
      </c>
      <c r="D7" s="7">
        <v>42498</v>
      </c>
      <c r="E7" s="7">
        <v>9698</v>
      </c>
      <c r="F7" s="7">
        <v>30586</v>
      </c>
      <c r="G7" s="7">
        <v>70770</v>
      </c>
      <c r="H7" s="7">
        <v>423091</v>
      </c>
      <c r="I7" s="41"/>
      <c r="J7" s="41"/>
      <c r="K7" s="65" t="s">
        <v>7</v>
      </c>
      <c r="L7" s="110">
        <f>B7/$H7*100</f>
        <v>76.043924356698682</v>
      </c>
      <c r="M7" s="110">
        <f t="shared" ref="M7:Q15" si="0">C7/$H7*100</f>
        <v>63.706862117133191</v>
      </c>
      <c r="N7" s="110">
        <f>D7/$H7*100</f>
        <v>10.044647605361494</v>
      </c>
      <c r="O7" s="110">
        <f>E7/$H7*100</f>
        <v>2.2921782784318268</v>
      </c>
      <c r="P7" s="110">
        <f t="shared" si="0"/>
        <v>7.2291776473619143</v>
      </c>
      <c r="Q7" s="110">
        <f t="shared" si="0"/>
        <v>16.726897995939407</v>
      </c>
    </row>
    <row r="8" spans="1:20" s="106" customFormat="1" ht="12.75" customHeight="1" x14ac:dyDescent="0.2">
      <c r="A8" s="75"/>
      <c r="B8" s="41"/>
      <c r="C8" s="130"/>
      <c r="E8" s="41"/>
      <c r="F8" s="41"/>
      <c r="G8" s="41"/>
      <c r="H8" s="41"/>
      <c r="I8" s="41"/>
      <c r="J8" s="41"/>
      <c r="K8" s="75"/>
      <c r="L8" s="40"/>
      <c r="M8" s="40"/>
      <c r="N8" s="40"/>
      <c r="O8" s="40"/>
      <c r="P8" s="40"/>
      <c r="Q8" s="40"/>
    </row>
    <row r="9" spans="1:20" s="106" customFormat="1" ht="12.75" customHeight="1" x14ac:dyDescent="0.2">
      <c r="A9" s="75"/>
      <c r="K9" s="75"/>
    </row>
    <row r="10" spans="1:20" s="106" customFormat="1" ht="27" customHeight="1" x14ac:dyDescent="0.2">
      <c r="A10" s="184" t="s">
        <v>135</v>
      </c>
      <c r="B10" s="184"/>
      <c r="C10" s="184"/>
      <c r="D10" s="184"/>
      <c r="E10" s="184"/>
      <c r="F10" s="184"/>
      <c r="G10" s="184"/>
      <c r="H10" s="184"/>
      <c r="K10" s="191" t="s">
        <v>135</v>
      </c>
      <c r="L10" s="190"/>
      <c r="M10" s="190"/>
      <c r="N10" s="190"/>
      <c r="O10" s="190"/>
      <c r="P10" s="190"/>
      <c r="Q10" s="190"/>
    </row>
    <row r="11" spans="1:20" s="106" customFormat="1" ht="32.25" customHeight="1" x14ac:dyDescent="0.2">
      <c r="A11" s="189"/>
      <c r="B11" s="172" t="s">
        <v>176</v>
      </c>
      <c r="C11" s="172" t="s">
        <v>1</v>
      </c>
      <c r="D11" s="172" t="s">
        <v>2</v>
      </c>
      <c r="E11" s="172"/>
      <c r="F11" s="172" t="s">
        <v>3</v>
      </c>
      <c r="G11" s="172" t="s">
        <v>4</v>
      </c>
      <c r="H11" s="170" t="s">
        <v>40</v>
      </c>
      <c r="K11" s="189"/>
      <c r="L11" s="172" t="s">
        <v>0</v>
      </c>
      <c r="M11" s="172" t="s">
        <v>1</v>
      </c>
      <c r="N11" s="172" t="s">
        <v>2</v>
      </c>
      <c r="O11" s="172"/>
      <c r="P11" s="172" t="s">
        <v>3</v>
      </c>
      <c r="Q11" s="172" t="s">
        <v>4</v>
      </c>
    </row>
    <row r="12" spans="1:20" s="106" customFormat="1" ht="12.75" customHeight="1" x14ac:dyDescent="0.2">
      <c r="A12" s="189"/>
      <c r="B12" s="172"/>
      <c r="C12" s="172"/>
      <c r="D12" s="102" t="s">
        <v>6</v>
      </c>
      <c r="E12" s="102" t="s">
        <v>5</v>
      </c>
      <c r="F12" s="172"/>
      <c r="G12" s="172"/>
      <c r="H12" s="171"/>
      <c r="K12" s="189"/>
      <c r="L12" s="172"/>
      <c r="M12" s="172"/>
      <c r="N12" s="102" t="s">
        <v>6</v>
      </c>
      <c r="O12" s="102" t="s">
        <v>5</v>
      </c>
      <c r="P12" s="172"/>
      <c r="Q12" s="172"/>
    </row>
    <row r="13" spans="1:20" s="106" customFormat="1" ht="12.75" customHeight="1" x14ac:dyDescent="0.2">
      <c r="A13" s="65" t="s">
        <v>26</v>
      </c>
      <c r="B13" s="7">
        <v>260108</v>
      </c>
      <c r="C13" s="131">
        <v>229851</v>
      </c>
      <c r="D13" s="7">
        <v>26917</v>
      </c>
      <c r="E13" s="7">
        <v>3341</v>
      </c>
      <c r="F13" s="7">
        <v>4884</v>
      </c>
      <c r="G13" s="7">
        <v>28825</v>
      </c>
      <c r="H13" s="7">
        <v>293818</v>
      </c>
      <c r="I13" s="41"/>
      <c r="K13" s="65" t="s">
        <v>26</v>
      </c>
      <c r="L13" s="110">
        <f>B13/$H13*100</f>
        <v>88.526911217148026</v>
      </c>
      <c r="M13" s="110">
        <f t="shared" si="0"/>
        <v>78.229039745692901</v>
      </c>
      <c r="N13" s="110">
        <f t="shared" si="0"/>
        <v>9.1611133422731079</v>
      </c>
      <c r="O13" s="110">
        <f t="shared" si="0"/>
        <v>1.1370984759272749</v>
      </c>
      <c r="P13" s="110">
        <f t="shared" si="0"/>
        <v>1.6622535038697424</v>
      </c>
      <c r="Q13" s="110">
        <f t="shared" si="0"/>
        <v>9.8104949322369635</v>
      </c>
    </row>
    <row r="14" spans="1:20" s="106" customFormat="1" ht="12.75" customHeight="1" x14ac:dyDescent="0.2">
      <c r="A14" s="65" t="s">
        <v>27</v>
      </c>
      <c r="B14" s="7">
        <v>3727</v>
      </c>
      <c r="C14" s="131">
        <v>3205</v>
      </c>
      <c r="D14" s="7">
        <v>312</v>
      </c>
      <c r="E14" s="7">
        <v>209</v>
      </c>
      <c r="F14" s="7">
        <v>721</v>
      </c>
      <c r="G14" s="7">
        <v>6184</v>
      </c>
      <c r="H14" s="7">
        <v>10632</v>
      </c>
      <c r="I14" s="41"/>
      <c r="K14" s="65" t="s">
        <v>27</v>
      </c>
      <c r="L14" s="110">
        <f>B14/$H14*100</f>
        <v>35.054552294958611</v>
      </c>
      <c r="M14" s="110">
        <f>C14/$H14*100</f>
        <v>30.14484574868322</v>
      </c>
      <c r="N14" s="110">
        <f t="shared" si="0"/>
        <v>2.9345372460496613</v>
      </c>
      <c r="O14" s="110">
        <f t="shared" si="0"/>
        <v>1.9657637321294206</v>
      </c>
      <c r="P14" s="110">
        <f t="shared" si="0"/>
        <v>6.7814145974416862</v>
      </c>
      <c r="Q14" s="110">
        <f t="shared" si="0"/>
        <v>58.1640331075997</v>
      </c>
    </row>
    <row r="15" spans="1:20" s="106" customFormat="1" ht="12.75" customHeight="1" x14ac:dyDescent="0.2">
      <c r="A15" s="65" t="s">
        <v>8</v>
      </c>
      <c r="B15" s="7">
        <v>57726</v>
      </c>
      <c r="C15" s="131">
        <v>36309</v>
      </c>
      <c r="D15" s="7">
        <v>15269</v>
      </c>
      <c r="E15" s="7">
        <v>6147</v>
      </c>
      <c r="F15" s="7">
        <v>24973</v>
      </c>
      <c r="G15" s="7">
        <v>35621</v>
      </c>
      <c r="H15" s="7">
        <v>118319</v>
      </c>
      <c r="I15" s="41"/>
      <c r="K15" s="65" t="s">
        <v>8</v>
      </c>
      <c r="L15" s="110">
        <f>B15/$H15*100</f>
        <v>48.788444797538858</v>
      </c>
      <c r="M15" s="110">
        <f t="shared" si="0"/>
        <v>30.68737903464363</v>
      </c>
      <c r="N15" s="110">
        <f t="shared" si="0"/>
        <v>12.904943415681336</v>
      </c>
      <c r="O15" s="110">
        <f t="shared" si="0"/>
        <v>5.1952771744183099</v>
      </c>
      <c r="P15" s="110">
        <f t="shared" si="0"/>
        <v>21.106500223970791</v>
      </c>
      <c r="Q15" s="110">
        <f t="shared" si="0"/>
        <v>30.10590015128593</v>
      </c>
    </row>
    <row r="16" spans="1:20" s="106" customFormat="1" x14ac:dyDescent="0.2">
      <c r="A16" s="75"/>
      <c r="B16" s="41"/>
      <c r="C16" s="132"/>
      <c r="D16" s="41"/>
      <c r="E16" s="41"/>
      <c r="F16" s="41"/>
      <c r="G16" s="41"/>
      <c r="H16" s="41"/>
      <c r="I16" s="41"/>
      <c r="K16" s="75"/>
      <c r="L16" s="40"/>
      <c r="M16" s="40"/>
      <c r="N16" s="40"/>
      <c r="O16" s="40"/>
      <c r="P16" s="40"/>
      <c r="Q16" s="40"/>
    </row>
    <row r="17" spans="1:18" s="106" customFormat="1" x14ac:dyDescent="0.2">
      <c r="B17" s="41"/>
      <c r="C17" s="41"/>
      <c r="D17" s="41"/>
      <c r="E17" s="41"/>
      <c r="F17" s="41"/>
      <c r="G17" s="41"/>
      <c r="H17" s="41"/>
      <c r="I17" s="41"/>
      <c r="K17" s="75"/>
      <c r="L17" s="40"/>
      <c r="M17" s="40"/>
      <c r="N17" s="40"/>
      <c r="O17" s="40"/>
      <c r="P17" s="40"/>
      <c r="Q17" s="40"/>
    </row>
    <row r="18" spans="1:18" s="106" customFormat="1" ht="26.25" customHeight="1" x14ac:dyDescent="0.2">
      <c r="A18" s="194" t="s">
        <v>136</v>
      </c>
      <c r="B18" s="194"/>
      <c r="C18" s="194"/>
      <c r="D18" s="194"/>
      <c r="E18" s="194"/>
      <c r="F18" s="194"/>
      <c r="G18" s="194"/>
      <c r="H18" s="194"/>
      <c r="I18" s="107"/>
      <c r="J18" s="123"/>
      <c r="K18" s="194" t="s">
        <v>136</v>
      </c>
      <c r="L18" s="194"/>
      <c r="M18" s="194"/>
      <c r="N18" s="194"/>
      <c r="O18" s="194"/>
      <c r="P18" s="194"/>
      <c r="Q18" s="194"/>
      <c r="R18" s="37"/>
    </row>
    <row r="19" spans="1:18" s="64" customFormat="1" ht="25.5" customHeight="1" x14ac:dyDescent="0.2">
      <c r="A19" s="165" t="s">
        <v>43</v>
      </c>
      <c r="B19" s="172" t="s">
        <v>176</v>
      </c>
      <c r="C19" s="172" t="s">
        <v>1</v>
      </c>
      <c r="D19" s="172" t="s">
        <v>2</v>
      </c>
      <c r="E19" s="172"/>
      <c r="F19" s="172" t="s">
        <v>3</v>
      </c>
      <c r="G19" s="172" t="s">
        <v>4</v>
      </c>
      <c r="H19" s="170" t="s">
        <v>40</v>
      </c>
      <c r="I19" s="41"/>
      <c r="J19" s="106"/>
      <c r="K19" s="165" t="s">
        <v>43</v>
      </c>
      <c r="L19" s="172" t="s">
        <v>0</v>
      </c>
      <c r="M19" s="172" t="s">
        <v>1</v>
      </c>
      <c r="N19" s="172" t="s">
        <v>2</v>
      </c>
      <c r="O19" s="172"/>
      <c r="P19" s="172" t="s">
        <v>3</v>
      </c>
      <c r="Q19" s="172" t="s">
        <v>4</v>
      </c>
    </row>
    <row r="20" spans="1:18" s="64" customFormat="1" ht="12.75" customHeight="1" x14ac:dyDescent="0.2">
      <c r="A20" s="166"/>
      <c r="B20" s="172"/>
      <c r="C20" s="172"/>
      <c r="D20" s="102" t="s">
        <v>6</v>
      </c>
      <c r="E20" s="102" t="s">
        <v>5</v>
      </c>
      <c r="F20" s="172"/>
      <c r="G20" s="172"/>
      <c r="H20" s="171"/>
      <c r="I20" s="41"/>
      <c r="J20" s="106"/>
      <c r="K20" s="166"/>
      <c r="L20" s="172"/>
      <c r="M20" s="172"/>
      <c r="N20" s="102" t="s">
        <v>6</v>
      </c>
      <c r="O20" s="102" t="s">
        <v>5</v>
      </c>
      <c r="P20" s="172"/>
      <c r="Q20" s="172"/>
    </row>
    <row r="21" spans="1:18" s="64" customFormat="1" x14ac:dyDescent="0.2">
      <c r="A21" s="65" t="s">
        <v>44</v>
      </c>
      <c r="B21" s="7">
        <v>12890</v>
      </c>
      <c r="C21" s="7">
        <v>11323</v>
      </c>
      <c r="D21" s="7">
        <v>1333</v>
      </c>
      <c r="E21" s="7">
        <v>234</v>
      </c>
      <c r="F21" s="7">
        <v>1001</v>
      </c>
      <c r="G21" s="111">
        <v>1119</v>
      </c>
      <c r="H21" s="7">
        <v>15010</v>
      </c>
      <c r="I21" s="41"/>
      <c r="J21" s="106"/>
      <c r="K21" s="65" t="s">
        <v>44</v>
      </c>
      <c r="L21" s="110">
        <f t="shared" ref="L21:Q27" si="1">B21/$H21*100</f>
        <v>85.876082611592281</v>
      </c>
      <c r="M21" s="110">
        <f t="shared" si="1"/>
        <v>75.436375749500328</v>
      </c>
      <c r="N21" s="110">
        <f t="shared" si="1"/>
        <v>8.8807461692205205</v>
      </c>
      <c r="O21" s="110">
        <f t="shared" si="1"/>
        <v>1.558960692871419</v>
      </c>
      <c r="P21" s="110">
        <f t="shared" si="1"/>
        <v>6.6688874083944043</v>
      </c>
      <c r="Q21" s="110">
        <f t="shared" si="1"/>
        <v>7.4550299800133235</v>
      </c>
    </row>
    <row r="22" spans="1:18" s="64" customFormat="1" x14ac:dyDescent="0.2">
      <c r="A22" s="65" t="s">
        <v>49</v>
      </c>
      <c r="B22" s="7">
        <v>19911</v>
      </c>
      <c r="C22" s="7">
        <v>15477</v>
      </c>
      <c r="D22" s="7">
        <v>3396</v>
      </c>
      <c r="E22" s="7">
        <v>1038</v>
      </c>
      <c r="F22" s="7">
        <v>4734</v>
      </c>
      <c r="G22" s="111">
        <v>10119</v>
      </c>
      <c r="H22" s="7">
        <v>34763</v>
      </c>
      <c r="I22" s="41"/>
      <c r="J22" s="106"/>
      <c r="K22" s="65" t="s">
        <v>49</v>
      </c>
      <c r="L22" s="110">
        <f t="shared" si="1"/>
        <v>57.27641457871875</v>
      </c>
      <c r="M22" s="110">
        <f t="shared" si="1"/>
        <v>44.521473980956763</v>
      </c>
      <c r="N22" s="110">
        <f t="shared" si="1"/>
        <v>9.7690072778528894</v>
      </c>
      <c r="O22" s="110">
        <f t="shared" si="1"/>
        <v>2.9859333199090989</v>
      </c>
      <c r="P22" s="110">
        <f t="shared" si="1"/>
        <v>13.617927106406235</v>
      </c>
      <c r="Q22" s="110">
        <f t="shared" si="1"/>
        <v>29.108534936570489</v>
      </c>
    </row>
    <row r="23" spans="1:18" s="64" customFormat="1" x14ac:dyDescent="0.2">
      <c r="A23" s="70" t="s">
        <v>45</v>
      </c>
      <c r="B23" s="7">
        <v>20447</v>
      </c>
      <c r="C23" s="7">
        <v>16851</v>
      </c>
      <c r="D23" s="7">
        <v>2667</v>
      </c>
      <c r="E23" s="7">
        <v>929</v>
      </c>
      <c r="F23" s="7">
        <v>2904</v>
      </c>
      <c r="G23" s="111">
        <v>4946</v>
      </c>
      <c r="H23" s="7">
        <v>28297</v>
      </c>
      <c r="I23" s="41"/>
      <c r="J23" s="106"/>
      <c r="K23" s="70" t="s">
        <v>45</v>
      </c>
      <c r="L23" s="110">
        <f t="shared" si="1"/>
        <v>72.258543308477925</v>
      </c>
      <c r="M23" s="110">
        <f t="shared" si="1"/>
        <v>59.550482383291516</v>
      </c>
      <c r="N23" s="110">
        <f t="shared" si="1"/>
        <v>9.4250273880623396</v>
      </c>
      <c r="O23" s="110">
        <f t="shared" si="1"/>
        <v>3.2830335371240769</v>
      </c>
      <c r="P23" s="110">
        <f t="shared" si="1"/>
        <v>10.262572004099374</v>
      </c>
      <c r="Q23" s="110">
        <f t="shared" si="1"/>
        <v>17.478884687422696</v>
      </c>
    </row>
    <row r="24" spans="1:18" s="64" customFormat="1" x14ac:dyDescent="0.2">
      <c r="A24" s="70" t="s">
        <v>50</v>
      </c>
      <c r="B24" s="7">
        <v>187756</v>
      </c>
      <c r="C24" s="7">
        <v>156649</v>
      </c>
      <c r="D24" s="7">
        <v>25451</v>
      </c>
      <c r="E24" s="7">
        <v>5656</v>
      </c>
      <c r="F24" s="7">
        <v>14853</v>
      </c>
      <c r="G24" s="111">
        <v>26761</v>
      </c>
      <c r="H24" s="7">
        <v>229370</v>
      </c>
      <c r="I24" s="41"/>
      <c r="J24" s="106"/>
      <c r="K24" s="70" t="s">
        <v>50</v>
      </c>
      <c r="L24" s="110">
        <f t="shared" si="1"/>
        <v>81.857261193704502</v>
      </c>
      <c r="M24" s="110">
        <f t="shared" si="1"/>
        <v>68.295330688407375</v>
      </c>
      <c r="N24" s="110">
        <f t="shared" si="1"/>
        <v>11.096045690369271</v>
      </c>
      <c r="O24" s="110">
        <f t="shared" si="1"/>
        <v>2.4658848149278456</v>
      </c>
      <c r="P24" s="110">
        <f t="shared" si="1"/>
        <v>6.4755635000217984</v>
      </c>
      <c r="Q24" s="110">
        <f t="shared" si="1"/>
        <v>11.667175306273707</v>
      </c>
    </row>
    <row r="25" spans="1:18" s="64" customFormat="1" x14ac:dyDescent="0.2">
      <c r="A25" s="65" t="s">
        <v>52</v>
      </c>
      <c r="B25" s="7">
        <v>16742</v>
      </c>
      <c r="C25" s="7">
        <v>15085</v>
      </c>
      <c r="D25" s="7">
        <v>1474</v>
      </c>
      <c r="E25" s="7">
        <v>183</v>
      </c>
      <c r="F25" s="7">
        <v>1033</v>
      </c>
      <c r="G25" s="111">
        <v>2766</v>
      </c>
      <c r="H25" s="7">
        <v>20541</v>
      </c>
      <c r="I25" s="41"/>
      <c r="J25" s="106"/>
      <c r="K25" s="65" t="s">
        <v>52</v>
      </c>
      <c r="L25" s="110">
        <f t="shared" si="1"/>
        <v>81.50528211868945</v>
      </c>
      <c r="M25" s="110">
        <f t="shared" si="1"/>
        <v>73.438488875906728</v>
      </c>
      <c r="N25" s="110">
        <f t="shared" si="1"/>
        <v>7.1758921182026185</v>
      </c>
      <c r="O25" s="110">
        <f t="shared" si="1"/>
        <v>0.89090112458010806</v>
      </c>
      <c r="P25" s="110">
        <f t="shared" si="1"/>
        <v>5.0289664573292443</v>
      </c>
      <c r="Q25" s="110">
        <f t="shared" si="1"/>
        <v>13.465751423981306</v>
      </c>
    </row>
    <row r="26" spans="1:18" s="64" customFormat="1" x14ac:dyDescent="0.2">
      <c r="A26" s="65" t="s">
        <v>46</v>
      </c>
      <c r="B26" s="7">
        <v>6144</v>
      </c>
      <c r="C26" s="7">
        <v>4985</v>
      </c>
      <c r="D26" s="7">
        <v>890</v>
      </c>
      <c r="E26" s="7">
        <v>269</v>
      </c>
      <c r="F26" s="7">
        <v>837</v>
      </c>
      <c r="G26" s="111">
        <v>1206</v>
      </c>
      <c r="H26" s="7">
        <v>8186</v>
      </c>
      <c r="I26" s="41"/>
      <c r="J26" s="106"/>
      <c r="K26" s="65" t="s">
        <v>46</v>
      </c>
      <c r="L26" s="110">
        <f t="shared" si="1"/>
        <v>75.054971903249452</v>
      </c>
      <c r="M26" s="110">
        <f t="shared" si="1"/>
        <v>60.896652821891031</v>
      </c>
      <c r="N26" s="110">
        <f t="shared" si="1"/>
        <v>10.872220864891277</v>
      </c>
      <c r="O26" s="110">
        <f t="shared" si="1"/>
        <v>3.2860982164671393</v>
      </c>
      <c r="P26" s="110">
        <f t="shared" si="1"/>
        <v>10.224774004397752</v>
      </c>
      <c r="Q26" s="110">
        <f t="shared" si="1"/>
        <v>14.732470070852674</v>
      </c>
    </row>
    <row r="27" spans="1:18" s="64" customFormat="1" x14ac:dyDescent="0.2">
      <c r="A27" s="70" t="s">
        <v>47</v>
      </c>
      <c r="B27" s="7">
        <v>57844</v>
      </c>
      <c r="C27" s="7">
        <v>49168</v>
      </c>
      <c r="D27" s="7">
        <v>7287</v>
      </c>
      <c r="E27" s="7">
        <v>1389</v>
      </c>
      <c r="F27" s="7">
        <v>5225</v>
      </c>
      <c r="G27" s="111">
        <v>23854</v>
      </c>
      <c r="H27" s="7">
        <v>86923</v>
      </c>
      <c r="I27" s="41"/>
      <c r="J27" s="106"/>
      <c r="K27" s="70" t="s">
        <v>47</v>
      </c>
      <c r="L27" s="110">
        <f t="shared" si="1"/>
        <v>66.546253580755376</v>
      </c>
      <c r="M27" s="110">
        <f t="shared" si="1"/>
        <v>56.565005809739652</v>
      </c>
      <c r="N27" s="110">
        <f t="shared" si="1"/>
        <v>8.383281755116597</v>
      </c>
      <c r="O27" s="110">
        <f t="shared" si="1"/>
        <v>1.5979660158991291</v>
      </c>
      <c r="P27" s="110">
        <f t="shared" si="1"/>
        <v>6.0110672664312093</v>
      </c>
      <c r="Q27" s="110">
        <f t="shared" si="1"/>
        <v>27.442679152813408</v>
      </c>
    </row>
    <row r="28" spans="1:18" s="64" customFormat="1" x14ac:dyDescent="0.2">
      <c r="A28" s="97"/>
      <c r="B28" s="41"/>
      <c r="C28" s="41"/>
      <c r="D28" s="41"/>
      <c r="E28" s="41"/>
      <c r="F28" s="41"/>
      <c r="G28" s="41"/>
      <c r="H28" s="41"/>
      <c r="I28" s="41"/>
      <c r="J28" s="106"/>
      <c r="K28" s="97"/>
      <c r="L28" s="40"/>
      <c r="M28" s="40"/>
      <c r="N28" s="40"/>
      <c r="O28" s="40"/>
      <c r="P28" s="40"/>
      <c r="Q28" s="40"/>
    </row>
    <row r="29" spans="1:18" s="106" customFormat="1" x14ac:dyDescent="0.2">
      <c r="A29" s="75"/>
      <c r="B29" s="41"/>
      <c r="C29" s="41"/>
      <c r="D29" s="41"/>
      <c r="E29" s="41"/>
      <c r="F29" s="41"/>
      <c r="G29" s="41"/>
      <c r="H29" s="41"/>
      <c r="I29" s="41"/>
      <c r="K29" s="75"/>
      <c r="L29" s="40"/>
      <c r="M29" s="40"/>
      <c r="N29" s="40"/>
      <c r="O29" s="40"/>
      <c r="P29" s="40"/>
      <c r="Q29" s="40"/>
    </row>
    <row r="30" spans="1:18" s="106" customFormat="1" ht="27" customHeight="1" x14ac:dyDescent="0.2">
      <c r="A30" s="184" t="s">
        <v>137</v>
      </c>
      <c r="B30" s="184"/>
      <c r="C30" s="184"/>
      <c r="D30" s="184"/>
      <c r="E30" s="184"/>
      <c r="F30" s="184"/>
      <c r="G30" s="184"/>
      <c r="H30" s="184"/>
      <c r="I30" s="41"/>
      <c r="K30" s="184" t="s">
        <v>137</v>
      </c>
      <c r="L30" s="181"/>
      <c r="M30" s="181"/>
      <c r="N30" s="181"/>
      <c r="O30" s="181"/>
      <c r="P30" s="181"/>
      <c r="Q30" s="181"/>
    </row>
    <row r="31" spans="1:18" s="106" customFormat="1" x14ac:dyDescent="0.2">
      <c r="A31" s="189"/>
      <c r="B31" s="172" t="s">
        <v>176</v>
      </c>
      <c r="C31" s="172" t="s">
        <v>1</v>
      </c>
      <c r="D31" s="172" t="s">
        <v>2</v>
      </c>
      <c r="E31" s="172"/>
      <c r="F31" s="172" t="s">
        <v>3</v>
      </c>
      <c r="G31" s="172" t="s">
        <v>4</v>
      </c>
      <c r="H31" s="170" t="s">
        <v>40</v>
      </c>
      <c r="I31" s="41"/>
      <c r="K31" s="189"/>
      <c r="L31" s="172" t="s">
        <v>0</v>
      </c>
      <c r="M31" s="172" t="s">
        <v>1</v>
      </c>
      <c r="N31" s="172" t="s">
        <v>2</v>
      </c>
      <c r="O31" s="172"/>
      <c r="P31" s="172" t="s">
        <v>3</v>
      </c>
      <c r="Q31" s="172" t="s">
        <v>4</v>
      </c>
    </row>
    <row r="32" spans="1:18" s="106" customFormat="1" x14ac:dyDescent="0.2">
      <c r="A32" s="189"/>
      <c r="B32" s="172"/>
      <c r="C32" s="172"/>
      <c r="D32" s="102" t="s">
        <v>6</v>
      </c>
      <c r="E32" s="102" t="s">
        <v>5</v>
      </c>
      <c r="F32" s="172"/>
      <c r="G32" s="172"/>
      <c r="H32" s="171"/>
      <c r="I32" s="41"/>
      <c r="K32" s="189"/>
      <c r="L32" s="172"/>
      <c r="M32" s="172"/>
      <c r="N32" s="102" t="s">
        <v>6</v>
      </c>
      <c r="O32" s="102" t="s">
        <v>5</v>
      </c>
      <c r="P32" s="172"/>
      <c r="Q32" s="172"/>
    </row>
    <row r="33" spans="1:18" s="106" customFormat="1" x14ac:dyDescent="0.2">
      <c r="A33" s="65" t="s">
        <v>20</v>
      </c>
      <c r="B33" s="7">
        <v>131387</v>
      </c>
      <c r="C33" s="7">
        <v>110139</v>
      </c>
      <c r="D33" s="7">
        <v>17260</v>
      </c>
      <c r="E33" s="7">
        <v>3988</v>
      </c>
      <c r="F33" s="7">
        <v>15270</v>
      </c>
      <c r="G33" s="7">
        <v>34349</v>
      </c>
      <c r="H33" s="7">
        <v>181006</v>
      </c>
      <c r="I33" s="41"/>
      <c r="K33" s="65" t="s">
        <v>20</v>
      </c>
      <c r="L33" s="110">
        <f>B33/$H33*100</f>
        <v>72.587096560335013</v>
      </c>
      <c r="M33" s="110">
        <f t="shared" ref="M33:Q34" si="2">C33/$H33*100</f>
        <v>60.848259173729048</v>
      </c>
      <c r="N33" s="110">
        <f t="shared" si="2"/>
        <v>9.5355955051213783</v>
      </c>
      <c r="O33" s="110">
        <f t="shared" si="2"/>
        <v>2.2032418814845918</v>
      </c>
      <c r="P33" s="110">
        <f t="shared" si="2"/>
        <v>8.4361844358750542</v>
      </c>
      <c r="Q33" s="110">
        <f t="shared" si="2"/>
        <v>18.976719003789931</v>
      </c>
    </row>
    <row r="34" spans="1:18" s="106" customFormat="1" x14ac:dyDescent="0.2">
      <c r="A34" s="65" t="s">
        <v>23</v>
      </c>
      <c r="B34" s="7">
        <v>174880</v>
      </c>
      <c r="C34" s="7">
        <v>145571</v>
      </c>
      <c r="D34" s="7">
        <v>23822</v>
      </c>
      <c r="E34" s="7">
        <v>5487</v>
      </c>
      <c r="F34" s="7">
        <v>14459</v>
      </c>
      <c r="G34" s="7">
        <v>30634</v>
      </c>
      <c r="H34" s="7">
        <v>219973</v>
      </c>
      <c r="I34" s="41"/>
      <c r="J34" s="106" t="s">
        <v>25</v>
      </c>
      <c r="K34" s="65" t="s">
        <v>21</v>
      </c>
      <c r="L34" s="110">
        <f>B34/$H34*100</f>
        <v>79.50066599082615</v>
      </c>
      <c r="M34" s="110">
        <f t="shared" si="2"/>
        <v>66.176758056670593</v>
      </c>
      <c r="N34" s="110">
        <f t="shared" si="2"/>
        <v>10.829510894518874</v>
      </c>
      <c r="O34" s="110">
        <f t="shared" si="2"/>
        <v>2.4943970396366826</v>
      </c>
      <c r="P34" s="110">
        <f t="shared" si="2"/>
        <v>6.5730794233837795</v>
      </c>
      <c r="Q34" s="110">
        <f t="shared" si="2"/>
        <v>13.926254585790074</v>
      </c>
    </row>
    <row r="35" spans="1:18" s="106" customFormat="1" x14ac:dyDescent="0.2">
      <c r="A35" s="75"/>
      <c r="B35" s="41"/>
      <c r="C35" s="41"/>
      <c r="D35" s="41"/>
      <c r="E35" s="41"/>
      <c r="F35" s="41"/>
      <c r="G35" s="41"/>
      <c r="H35" s="41"/>
      <c r="I35" s="41"/>
      <c r="K35" s="75"/>
      <c r="L35" s="40"/>
      <c r="M35" s="40"/>
      <c r="N35" s="40"/>
      <c r="O35" s="40"/>
      <c r="P35" s="40"/>
      <c r="Q35" s="40"/>
    </row>
    <row r="36" spans="1:18" s="106" customFormat="1" x14ac:dyDescent="0.2"/>
    <row r="37" spans="1:18" s="106" customFormat="1" ht="27" customHeight="1" x14ac:dyDescent="0.2">
      <c r="A37" s="184" t="s">
        <v>138</v>
      </c>
      <c r="B37" s="184"/>
      <c r="C37" s="184"/>
      <c r="D37" s="184"/>
      <c r="E37" s="184"/>
      <c r="F37" s="184"/>
      <c r="G37" s="184"/>
      <c r="H37" s="184"/>
      <c r="K37" s="191" t="s">
        <v>138</v>
      </c>
      <c r="L37" s="190"/>
      <c r="M37" s="190"/>
      <c r="N37" s="190"/>
      <c r="O37" s="190"/>
      <c r="P37" s="190"/>
      <c r="Q37" s="190"/>
    </row>
    <row r="38" spans="1:18" s="106" customFormat="1" ht="32.25" customHeight="1" x14ac:dyDescent="0.2">
      <c r="A38" s="189"/>
      <c r="B38" s="172" t="s">
        <v>176</v>
      </c>
      <c r="C38" s="172" t="s">
        <v>1</v>
      </c>
      <c r="D38" s="172" t="s">
        <v>2</v>
      </c>
      <c r="E38" s="172"/>
      <c r="F38" s="172" t="s">
        <v>3</v>
      </c>
      <c r="G38" s="172" t="s">
        <v>4</v>
      </c>
      <c r="H38" s="170" t="s">
        <v>40</v>
      </c>
      <c r="K38" s="189"/>
      <c r="L38" s="172" t="s">
        <v>0</v>
      </c>
      <c r="M38" s="172" t="s">
        <v>1</v>
      </c>
      <c r="N38" s="172" t="s">
        <v>2</v>
      </c>
      <c r="O38" s="172"/>
      <c r="P38" s="172" t="s">
        <v>3</v>
      </c>
      <c r="Q38" s="172" t="s">
        <v>4</v>
      </c>
    </row>
    <row r="39" spans="1:18" s="106" customFormat="1" x14ac:dyDescent="0.2">
      <c r="A39" s="189"/>
      <c r="B39" s="172"/>
      <c r="C39" s="172"/>
      <c r="D39" s="102" t="s">
        <v>6</v>
      </c>
      <c r="E39" s="102" t="s">
        <v>5</v>
      </c>
      <c r="F39" s="172"/>
      <c r="G39" s="172"/>
      <c r="H39" s="171"/>
      <c r="K39" s="189"/>
      <c r="L39" s="172"/>
      <c r="M39" s="172"/>
      <c r="N39" s="102" t="s">
        <v>6</v>
      </c>
      <c r="O39" s="102" t="s">
        <v>5</v>
      </c>
      <c r="P39" s="172"/>
      <c r="Q39" s="172"/>
    </row>
    <row r="40" spans="1:18" s="106" customFormat="1" x14ac:dyDescent="0.2">
      <c r="A40" s="65" t="s">
        <v>18</v>
      </c>
      <c r="B40" s="7">
        <v>278748</v>
      </c>
      <c r="C40" s="7">
        <v>231675</v>
      </c>
      <c r="D40" s="7">
        <v>38119</v>
      </c>
      <c r="E40" s="7">
        <v>8954</v>
      </c>
      <c r="F40" s="7">
        <v>26155</v>
      </c>
      <c r="G40" s="7">
        <v>49372</v>
      </c>
      <c r="H40" s="7">
        <v>354275</v>
      </c>
      <c r="I40" s="41"/>
      <c r="K40" s="65" t="s">
        <v>18</v>
      </c>
      <c r="L40" s="110">
        <f>B40/$H40*100</f>
        <v>78.681250441041556</v>
      </c>
      <c r="M40" s="110">
        <f t="shared" ref="M40:Q42" si="3">C40/$H40*100</f>
        <v>65.394114741373215</v>
      </c>
      <c r="N40" s="110">
        <f t="shared" si="3"/>
        <v>10.759720556065204</v>
      </c>
      <c r="O40" s="110">
        <f t="shared" si="3"/>
        <v>2.5274151436031329</v>
      </c>
      <c r="P40" s="110">
        <f t="shared" si="3"/>
        <v>7.3826829440406456</v>
      </c>
      <c r="Q40" s="110">
        <f t="shared" si="3"/>
        <v>13.936066614917788</v>
      </c>
    </row>
    <row r="41" spans="1:18" s="106" customFormat="1" x14ac:dyDescent="0.2">
      <c r="A41" s="65" t="s">
        <v>33</v>
      </c>
      <c r="B41" s="7">
        <v>17691</v>
      </c>
      <c r="C41" s="7">
        <v>15579</v>
      </c>
      <c r="D41" s="7">
        <v>1755</v>
      </c>
      <c r="E41" s="7">
        <v>357</v>
      </c>
      <c r="F41" s="7">
        <v>1692</v>
      </c>
      <c r="G41" s="7">
        <v>6853</v>
      </c>
      <c r="H41" s="7">
        <v>26236</v>
      </c>
      <c r="I41" s="41"/>
      <c r="K41" s="65" t="s">
        <v>33</v>
      </c>
      <c r="L41" s="110">
        <f>B41/$H41*100</f>
        <v>67.430248513492913</v>
      </c>
      <c r="M41" s="110">
        <f t="shared" si="3"/>
        <v>59.380240890379632</v>
      </c>
      <c r="N41" s="110">
        <f t="shared" si="3"/>
        <v>6.6892819027290749</v>
      </c>
      <c r="O41" s="110">
        <f t="shared" si="3"/>
        <v>1.3607257203842049</v>
      </c>
      <c r="P41" s="110">
        <f t="shared" si="3"/>
        <v>6.4491538344259798</v>
      </c>
      <c r="Q41" s="110">
        <f t="shared" si="3"/>
        <v>26.120597652081113</v>
      </c>
    </row>
    <row r="42" spans="1:18" s="106" customFormat="1" x14ac:dyDescent="0.2">
      <c r="A42" s="65" t="s">
        <v>19</v>
      </c>
      <c r="B42" s="7">
        <v>25137</v>
      </c>
      <c r="C42" s="7">
        <v>22131</v>
      </c>
      <c r="D42" s="7">
        <v>2620</v>
      </c>
      <c r="E42" s="7">
        <v>386</v>
      </c>
      <c r="F42" s="7">
        <v>2737</v>
      </c>
      <c r="G42" s="7">
        <v>12921</v>
      </c>
      <c r="H42" s="7">
        <v>40795</v>
      </c>
      <c r="I42" s="41"/>
      <c r="K42" s="65" t="s">
        <v>19</v>
      </c>
      <c r="L42" s="110">
        <f>B42/$H42*100</f>
        <v>61.617845324181886</v>
      </c>
      <c r="M42" s="110">
        <f t="shared" si="3"/>
        <v>54.249295256771667</v>
      </c>
      <c r="N42" s="110">
        <f t="shared" si="3"/>
        <v>6.4223556808432409</v>
      </c>
      <c r="O42" s="110">
        <f t="shared" si="3"/>
        <v>0.94619438656698118</v>
      </c>
      <c r="P42" s="110">
        <f t="shared" si="3"/>
        <v>6.7091555337663937</v>
      </c>
      <c r="Q42" s="110">
        <f t="shared" si="3"/>
        <v>31.672999142051722</v>
      </c>
    </row>
    <row r="43" spans="1:18" s="106" customFormat="1" x14ac:dyDescent="0.2">
      <c r="A43" s="75"/>
      <c r="B43" s="41"/>
      <c r="C43" s="41"/>
      <c r="D43" s="41"/>
      <c r="E43" s="41"/>
      <c r="F43" s="41"/>
      <c r="G43" s="41"/>
      <c r="H43" s="41"/>
      <c r="I43" s="41"/>
      <c r="K43" s="75"/>
      <c r="L43" s="40"/>
      <c r="M43" s="40"/>
      <c r="N43" s="40"/>
      <c r="O43" s="40"/>
      <c r="P43" s="40"/>
      <c r="Q43" s="40"/>
    </row>
    <row r="44" spans="1:18" s="106" customFormat="1" x14ac:dyDescent="0.2">
      <c r="A44" s="75"/>
      <c r="B44" s="41"/>
      <c r="C44" s="41"/>
      <c r="D44" s="41"/>
      <c r="E44" s="41"/>
      <c r="F44" s="41"/>
      <c r="G44" s="41"/>
      <c r="H44" s="41"/>
      <c r="I44" s="41"/>
      <c r="K44" s="75"/>
      <c r="L44" s="40"/>
      <c r="M44" s="40"/>
      <c r="N44" s="40"/>
      <c r="O44" s="40"/>
      <c r="P44" s="40"/>
      <c r="Q44" s="40"/>
    </row>
    <row r="45" spans="1:18" s="106" customFormat="1" ht="27" customHeight="1" x14ac:dyDescent="0.2">
      <c r="A45" s="184" t="s">
        <v>139</v>
      </c>
      <c r="B45" s="184"/>
      <c r="C45" s="184"/>
      <c r="D45" s="184"/>
      <c r="E45" s="184"/>
      <c r="F45" s="184"/>
      <c r="G45" s="184"/>
      <c r="H45" s="184"/>
      <c r="I45" s="184"/>
      <c r="J45" s="107"/>
      <c r="K45" s="184" t="s">
        <v>139</v>
      </c>
      <c r="L45" s="184"/>
      <c r="M45" s="184"/>
      <c r="N45" s="184"/>
      <c r="O45" s="184"/>
      <c r="P45" s="184"/>
      <c r="Q45" s="184"/>
      <c r="R45" s="184"/>
    </row>
    <row r="46" spans="1:18" s="64" customFormat="1" ht="24.75" customHeight="1" x14ac:dyDescent="0.2">
      <c r="A46" s="165" t="s">
        <v>43</v>
      </c>
      <c r="B46" s="182" t="s">
        <v>22</v>
      </c>
      <c r="C46" s="172" t="s">
        <v>176</v>
      </c>
      <c r="D46" s="172" t="s">
        <v>1</v>
      </c>
      <c r="E46" s="172" t="s">
        <v>2</v>
      </c>
      <c r="F46" s="172"/>
      <c r="G46" s="172" t="s">
        <v>3</v>
      </c>
      <c r="H46" s="172" t="s">
        <v>4</v>
      </c>
      <c r="I46" s="202" t="s">
        <v>40</v>
      </c>
      <c r="J46" s="133"/>
      <c r="K46" s="203" t="s">
        <v>43</v>
      </c>
      <c r="L46" s="175" t="s">
        <v>28</v>
      </c>
      <c r="M46" s="172" t="s">
        <v>0</v>
      </c>
      <c r="N46" s="172" t="s">
        <v>1</v>
      </c>
      <c r="O46" s="172" t="s">
        <v>2</v>
      </c>
      <c r="P46" s="172"/>
      <c r="Q46" s="172" t="s">
        <v>3</v>
      </c>
      <c r="R46" s="172" t="s">
        <v>4</v>
      </c>
    </row>
    <row r="47" spans="1:18" s="64" customFormat="1" ht="12.75" customHeight="1" x14ac:dyDescent="0.2">
      <c r="A47" s="166"/>
      <c r="B47" s="183"/>
      <c r="C47" s="172"/>
      <c r="D47" s="172"/>
      <c r="E47" s="102" t="s">
        <v>6</v>
      </c>
      <c r="F47" s="102" t="s">
        <v>5</v>
      </c>
      <c r="G47" s="172"/>
      <c r="H47" s="172"/>
      <c r="I47" s="171"/>
      <c r="J47" s="106"/>
      <c r="K47" s="166"/>
      <c r="L47" s="176"/>
      <c r="M47" s="172"/>
      <c r="N47" s="172"/>
      <c r="O47" s="102" t="s">
        <v>6</v>
      </c>
      <c r="P47" s="102" t="s">
        <v>5</v>
      </c>
      <c r="Q47" s="172"/>
      <c r="R47" s="172"/>
    </row>
    <row r="48" spans="1:18" s="64" customFormat="1" x14ac:dyDescent="0.2">
      <c r="A48" s="173" t="s">
        <v>44</v>
      </c>
      <c r="B48" s="93" t="s">
        <v>20</v>
      </c>
      <c r="C48" s="7">
        <v>4998</v>
      </c>
      <c r="D48" s="7">
        <v>4396</v>
      </c>
      <c r="E48" s="7">
        <v>507</v>
      </c>
      <c r="F48" s="7">
        <v>95</v>
      </c>
      <c r="G48" s="7">
        <v>507</v>
      </c>
      <c r="H48" s="7">
        <v>558</v>
      </c>
      <c r="I48" s="7">
        <v>6063</v>
      </c>
      <c r="J48" s="106"/>
      <c r="K48" s="173" t="s">
        <v>44</v>
      </c>
      <c r="L48" s="93" t="s">
        <v>20</v>
      </c>
      <c r="M48" s="110">
        <f t="shared" ref="M48:R55" si="4">C48/$I48*100</f>
        <v>82.434438396833258</v>
      </c>
      <c r="N48" s="110">
        <f t="shared" si="4"/>
        <v>72.50536038264886</v>
      </c>
      <c r="O48" s="110">
        <f t="shared" si="4"/>
        <v>8.3621969322117771</v>
      </c>
      <c r="P48" s="110">
        <f t="shared" si="4"/>
        <v>1.5668810819726209</v>
      </c>
      <c r="Q48" s="110">
        <f t="shared" si="4"/>
        <v>8.3621969322117771</v>
      </c>
      <c r="R48" s="110">
        <f t="shared" si="4"/>
        <v>9.2033646709549721</v>
      </c>
    </row>
    <row r="49" spans="1:18" s="64" customFormat="1" x14ac:dyDescent="0.2">
      <c r="A49" s="163"/>
      <c r="B49" s="93" t="s">
        <v>21</v>
      </c>
      <c r="C49" s="83">
        <v>7187</v>
      </c>
      <c r="D49" s="83">
        <v>6280</v>
      </c>
      <c r="E49" s="7">
        <v>774</v>
      </c>
      <c r="F49" s="7">
        <v>133</v>
      </c>
      <c r="G49" s="83">
        <v>453</v>
      </c>
      <c r="H49" s="83">
        <v>478</v>
      </c>
      <c r="I49" s="7">
        <v>8117</v>
      </c>
      <c r="J49" s="106"/>
      <c r="K49" s="163"/>
      <c r="L49" s="93" t="s">
        <v>21</v>
      </c>
      <c r="M49" s="110">
        <f t="shared" si="4"/>
        <v>88.542564987064182</v>
      </c>
      <c r="N49" s="110">
        <f t="shared" si="4"/>
        <v>77.368485893803125</v>
      </c>
      <c r="O49" s="110">
        <f t="shared" si="4"/>
        <v>9.5355426881852896</v>
      </c>
      <c r="P49" s="110">
        <f t="shared" si="4"/>
        <v>1.6385364050757669</v>
      </c>
      <c r="Q49" s="110">
        <f t="shared" si="4"/>
        <v>5.5808796353332513</v>
      </c>
      <c r="R49" s="110">
        <f t="shared" si="4"/>
        <v>5.8888752001971172</v>
      </c>
    </row>
    <row r="50" spans="1:18" s="64" customFormat="1" x14ac:dyDescent="0.2">
      <c r="A50" s="173" t="s">
        <v>49</v>
      </c>
      <c r="B50" s="93" t="s">
        <v>20</v>
      </c>
      <c r="C50" s="7">
        <v>7106</v>
      </c>
      <c r="D50" s="7">
        <v>5483</v>
      </c>
      <c r="E50" s="7">
        <v>1232</v>
      </c>
      <c r="F50" s="7">
        <v>391</v>
      </c>
      <c r="G50" s="7">
        <v>2049</v>
      </c>
      <c r="H50" s="7">
        <v>4861</v>
      </c>
      <c r="I50" s="7">
        <v>14017</v>
      </c>
      <c r="J50" s="106"/>
      <c r="K50" s="173" t="s">
        <v>49</v>
      </c>
      <c r="L50" s="93" t="s">
        <v>20</v>
      </c>
      <c r="M50" s="110">
        <f t="shared" si="4"/>
        <v>50.695583933794673</v>
      </c>
      <c r="N50" s="110">
        <f t="shared" si="4"/>
        <v>39.116786758935582</v>
      </c>
      <c r="O50" s="110">
        <f t="shared" si="4"/>
        <v>8.7893272454876232</v>
      </c>
      <c r="P50" s="110">
        <f t="shared" si="4"/>
        <v>2.7894699293714775</v>
      </c>
      <c r="Q50" s="110">
        <f t="shared" si="4"/>
        <v>14.617963900977385</v>
      </c>
      <c r="R50" s="110">
        <f t="shared" si="4"/>
        <v>34.679317971035175</v>
      </c>
    </row>
    <row r="51" spans="1:18" s="64" customFormat="1" x14ac:dyDescent="0.2">
      <c r="A51" s="163"/>
      <c r="B51" s="93" t="s">
        <v>21</v>
      </c>
      <c r="C51" s="7">
        <v>11470</v>
      </c>
      <c r="D51" s="7">
        <v>8868</v>
      </c>
      <c r="E51" s="7">
        <v>2006</v>
      </c>
      <c r="F51" s="7">
        <v>596</v>
      </c>
      <c r="G51" s="7">
        <v>2513</v>
      </c>
      <c r="H51" s="7">
        <v>4386</v>
      </c>
      <c r="I51" s="7">
        <v>18369</v>
      </c>
      <c r="J51" s="106"/>
      <c r="K51" s="163"/>
      <c r="L51" s="93" t="s">
        <v>21</v>
      </c>
      <c r="M51" s="110">
        <f t="shared" si="4"/>
        <v>62.442157983559255</v>
      </c>
      <c r="N51" s="110">
        <f t="shared" si="4"/>
        <v>48.276988404376944</v>
      </c>
      <c r="O51" s="110">
        <f t="shared" si="4"/>
        <v>10.920572704012194</v>
      </c>
      <c r="P51" s="110">
        <f t="shared" si="4"/>
        <v>3.2445968751701235</v>
      </c>
      <c r="Q51" s="110">
        <f t="shared" si="4"/>
        <v>13.680657629702218</v>
      </c>
      <c r="R51" s="110">
        <f t="shared" si="4"/>
        <v>23.877184386738527</v>
      </c>
    </row>
    <row r="52" spans="1:18" s="64" customFormat="1" x14ac:dyDescent="0.2">
      <c r="A52" s="173" t="s">
        <v>45</v>
      </c>
      <c r="B52" s="93" t="s">
        <v>20</v>
      </c>
      <c r="C52" s="7">
        <v>7871</v>
      </c>
      <c r="D52" s="7">
        <v>6470</v>
      </c>
      <c r="E52" s="7">
        <v>1052</v>
      </c>
      <c r="F52" s="7">
        <v>349</v>
      </c>
      <c r="G52" s="7">
        <v>1304</v>
      </c>
      <c r="H52" s="7">
        <v>2342</v>
      </c>
      <c r="I52" s="7">
        <v>11518</v>
      </c>
      <c r="J52" s="106"/>
      <c r="K52" s="173" t="s">
        <v>45</v>
      </c>
      <c r="L52" s="93" t="s">
        <v>20</v>
      </c>
      <c r="M52" s="110">
        <f t="shared" si="4"/>
        <v>68.336516756381315</v>
      </c>
      <c r="N52" s="110">
        <f t="shared" si="4"/>
        <v>56.172946692134055</v>
      </c>
      <c r="O52" s="110">
        <f t="shared" si="4"/>
        <v>9.1335301267581173</v>
      </c>
      <c r="P52" s="110">
        <f t="shared" si="4"/>
        <v>3.0300399374891476</v>
      </c>
      <c r="Q52" s="110">
        <f t="shared" si="4"/>
        <v>11.321409967008162</v>
      </c>
      <c r="R52" s="110">
        <f t="shared" si="4"/>
        <v>20.333391213752389</v>
      </c>
    </row>
    <row r="53" spans="1:18" s="64" customFormat="1" x14ac:dyDescent="0.2">
      <c r="A53" s="163"/>
      <c r="B53" s="93" t="s">
        <v>21</v>
      </c>
      <c r="C53" s="83">
        <v>12040</v>
      </c>
      <c r="D53" s="83">
        <v>9912</v>
      </c>
      <c r="E53" s="83">
        <v>1568</v>
      </c>
      <c r="F53" s="83">
        <v>560</v>
      </c>
      <c r="G53" s="83">
        <v>1551</v>
      </c>
      <c r="H53" s="83">
        <v>2405</v>
      </c>
      <c r="I53" s="7">
        <v>15995</v>
      </c>
      <c r="J53" s="106"/>
      <c r="K53" s="163"/>
      <c r="L53" s="93" t="s">
        <v>21</v>
      </c>
      <c r="M53" s="110">
        <f t="shared" si="4"/>
        <v>75.273522975929978</v>
      </c>
      <c r="N53" s="110">
        <f t="shared" si="4"/>
        <v>61.969365426695845</v>
      </c>
      <c r="O53" s="110">
        <f t="shared" si="4"/>
        <v>9.8030634573304152</v>
      </c>
      <c r="P53" s="110">
        <f t="shared" si="4"/>
        <v>3.5010940919037199</v>
      </c>
      <c r="Q53" s="110">
        <f t="shared" si="4"/>
        <v>9.6967802438261952</v>
      </c>
      <c r="R53" s="110">
        <f t="shared" si="4"/>
        <v>15.035948733979367</v>
      </c>
    </row>
    <row r="54" spans="1:18" s="64" customFormat="1" x14ac:dyDescent="0.2">
      <c r="A54" s="173" t="s">
        <v>50</v>
      </c>
      <c r="B54" s="93" t="s">
        <v>20</v>
      </c>
      <c r="C54" s="7">
        <v>78953</v>
      </c>
      <c r="D54" s="7">
        <v>66046</v>
      </c>
      <c r="E54" s="7">
        <v>10526</v>
      </c>
      <c r="F54" s="7">
        <v>2381</v>
      </c>
      <c r="G54" s="7">
        <v>7934</v>
      </c>
      <c r="H54" s="7">
        <v>14217</v>
      </c>
      <c r="I54" s="7">
        <v>101104</v>
      </c>
      <c r="J54" s="106"/>
      <c r="K54" s="173" t="s">
        <v>50</v>
      </c>
      <c r="L54" s="93" t="s">
        <v>20</v>
      </c>
      <c r="M54" s="110">
        <f t="shared" si="4"/>
        <v>78.090876721000157</v>
      </c>
      <c r="N54" s="110">
        <f t="shared" si="4"/>
        <v>65.324814052856468</v>
      </c>
      <c r="O54" s="110">
        <f t="shared" si="4"/>
        <v>10.411061876879254</v>
      </c>
      <c r="P54" s="110">
        <f t="shared" si="4"/>
        <v>2.3550007912644406</v>
      </c>
      <c r="Q54" s="110">
        <f t="shared" si="4"/>
        <v>7.8473650894128815</v>
      </c>
      <c r="R54" s="110">
        <f t="shared" si="4"/>
        <v>14.061758189586959</v>
      </c>
    </row>
    <row r="55" spans="1:18" s="64" customFormat="1" x14ac:dyDescent="0.2">
      <c r="A55" s="163"/>
      <c r="B55" s="95" t="s">
        <v>21</v>
      </c>
      <c r="C55" s="7">
        <v>104220</v>
      </c>
      <c r="D55" s="7">
        <v>86620</v>
      </c>
      <c r="E55" s="7">
        <v>14405</v>
      </c>
      <c r="F55" s="7">
        <v>3195</v>
      </c>
      <c r="G55" s="7">
        <v>6723</v>
      </c>
      <c r="H55" s="7">
        <v>11717</v>
      </c>
      <c r="I55" s="7">
        <v>122660</v>
      </c>
      <c r="J55" s="106"/>
      <c r="K55" s="163"/>
      <c r="L55" s="95" t="s">
        <v>21</v>
      </c>
      <c r="M55" s="110">
        <f t="shared" si="4"/>
        <v>84.966574270340772</v>
      </c>
      <c r="N55" s="110">
        <f t="shared" si="4"/>
        <v>70.617968367846075</v>
      </c>
      <c r="O55" s="110">
        <f t="shared" si="4"/>
        <v>11.74384477417251</v>
      </c>
      <c r="P55" s="110">
        <f t="shared" si="4"/>
        <v>2.6047611283221914</v>
      </c>
      <c r="Q55" s="110">
        <f t="shared" si="4"/>
        <v>5.4810044024131743</v>
      </c>
      <c r="R55" s="110">
        <f t="shared" si="4"/>
        <v>9.5524213272460461</v>
      </c>
    </row>
    <row r="56" spans="1:18" s="64" customFormat="1" x14ac:dyDescent="0.2">
      <c r="A56" s="81"/>
      <c r="B56" s="105"/>
      <c r="C56" s="41"/>
      <c r="D56" s="41"/>
      <c r="E56" s="41"/>
      <c r="F56" s="41"/>
      <c r="G56" s="41"/>
      <c r="H56" s="41"/>
      <c r="I56" s="41"/>
      <c r="J56" s="106"/>
      <c r="K56" s="81"/>
      <c r="L56" s="105"/>
      <c r="M56" s="40"/>
      <c r="N56" s="40"/>
      <c r="O56" s="40"/>
      <c r="P56" s="40"/>
      <c r="Q56" s="40"/>
      <c r="R56" s="40"/>
    </row>
    <row r="57" spans="1:18" s="106" customFormat="1" x14ac:dyDescent="0.2">
      <c r="A57" s="75"/>
      <c r="B57" s="41"/>
      <c r="C57" s="41"/>
      <c r="D57" s="41"/>
      <c r="E57" s="41"/>
      <c r="F57" s="41"/>
      <c r="G57" s="41"/>
      <c r="H57" s="41"/>
      <c r="I57" s="41"/>
      <c r="K57" s="75"/>
      <c r="L57" s="40"/>
      <c r="M57" s="40"/>
      <c r="N57" s="40"/>
      <c r="O57" s="40"/>
      <c r="P57" s="40"/>
      <c r="Q57" s="40"/>
    </row>
    <row r="58" spans="1:18" s="106" customFormat="1" ht="27" customHeight="1" x14ac:dyDescent="0.2">
      <c r="A58" s="184" t="s">
        <v>140</v>
      </c>
      <c r="B58" s="184"/>
      <c r="C58" s="184"/>
      <c r="D58" s="184"/>
      <c r="E58" s="184"/>
      <c r="F58" s="184"/>
      <c r="G58" s="184"/>
      <c r="H58" s="184"/>
      <c r="I58" s="184"/>
      <c r="K58" s="184" t="s">
        <v>140</v>
      </c>
      <c r="L58" s="181"/>
      <c r="M58" s="181"/>
      <c r="N58" s="181"/>
      <c r="O58" s="181"/>
      <c r="P58" s="181"/>
      <c r="Q58" s="181"/>
      <c r="R58" s="181"/>
    </row>
    <row r="59" spans="1:18" s="106" customFormat="1" ht="32.25" customHeight="1" x14ac:dyDescent="0.2">
      <c r="A59" s="182" t="s">
        <v>22</v>
      </c>
      <c r="B59" s="175" t="s">
        <v>28</v>
      </c>
      <c r="C59" s="172" t="s">
        <v>176</v>
      </c>
      <c r="D59" s="172" t="s">
        <v>1</v>
      </c>
      <c r="E59" s="172" t="s">
        <v>2</v>
      </c>
      <c r="F59" s="172"/>
      <c r="G59" s="172" t="s">
        <v>3</v>
      </c>
      <c r="H59" s="172" t="s">
        <v>4</v>
      </c>
      <c r="I59" s="170" t="s">
        <v>40</v>
      </c>
      <c r="K59" s="182" t="s">
        <v>22</v>
      </c>
      <c r="L59" s="175" t="s">
        <v>28</v>
      </c>
      <c r="M59" s="172" t="s">
        <v>0</v>
      </c>
      <c r="N59" s="172" t="s">
        <v>1</v>
      </c>
      <c r="O59" s="172" t="s">
        <v>2</v>
      </c>
      <c r="P59" s="172"/>
      <c r="Q59" s="172" t="s">
        <v>3</v>
      </c>
      <c r="R59" s="172" t="s">
        <v>4</v>
      </c>
    </row>
    <row r="60" spans="1:18" s="106" customFormat="1" x14ac:dyDescent="0.2">
      <c r="A60" s="183"/>
      <c r="B60" s="176"/>
      <c r="C60" s="172"/>
      <c r="D60" s="172"/>
      <c r="E60" s="102" t="s">
        <v>6</v>
      </c>
      <c r="F60" s="102" t="s">
        <v>5</v>
      </c>
      <c r="G60" s="172"/>
      <c r="H60" s="172"/>
      <c r="I60" s="171"/>
      <c r="K60" s="183"/>
      <c r="L60" s="176"/>
      <c r="M60" s="172"/>
      <c r="N60" s="172"/>
      <c r="O60" s="102" t="s">
        <v>6</v>
      </c>
      <c r="P60" s="102" t="s">
        <v>5</v>
      </c>
      <c r="Q60" s="172"/>
      <c r="R60" s="172"/>
    </row>
    <row r="61" spans="1:18" s="106" customFormat="1" x14ac:dyDescent="0.2">
      <c r="A61" s="173" t="s">
        <v>20</v>
      </c>
      <c r="B61" s="90"/>
      <c r="C61" s="102"/>
      <c r="D61" s="102"/>
      <c r="E61" s="102"/>
      <c r="F61" s="102"/>
      <c r="G61" s="102"/>
      <c r="H61" s="102"/>
      <c r="I61" s="103"/>
      <c r="K61" s="173" t="s">
        <v>20</v>
      </c>
      <c r="L61" s="90"/>
      <c r="M61" s="102"/>
      <c r="N61" s="102"/>
      <c r="O61" s="102"/>
      <c r="P61" s="102"/>
      <c r="Q61" s="102"/>
      <c r="R61" s="102"/>
    </row>
    <row r="62" spans="1:18" s="106" customFormat="1" x14ac:dyDescent="0.2">
      <c r="A62" s="162"/>
      <c r="B62" s="93" t="s">
        <v>18</v>
      </c>
      <c r="C62" s="83">
        <v>112843</v>
      </c>
      <c r="D62" s="83">
        <v>94102</v>
      </c>
      <c r="E62" s="83">
        <v>15168</v>
      </c>
      <c r="F62" s="83">
        <v>3572</v>
      </c>
      <c r="G62" s="83">
        <v>13209</v>
      </c>
      <c r="H62" s="83">
        <v>24998</v>
      </c>
      <c r="I62" s="7">
        <v>151050</v>
      </c>
      <c r="K62" s="162"/>
      <c r="L62" s="93" t="s">
        <v>18</v>
      </c>
      <c r="M62" s="110">
        <f>C62/$I62*100</f>
        <v>74.705726580602445</v>
      </c>
      <c r="N62" s="110">
        <f t="shared" ref="N62:R68" si="5">D62/$I62*100</f>
        <v>62.298576630254885</v>
      </c>
      <c r="O62" s="110">
        <f t="shared" si="5"/>
        <v>10.04170804369414</v>
      </c>
      <c r="P62" s="110">
        <f t="shared" si="5"/>
        <v>2.3647798742138364</v>
      </c>
      <c r="Q62" s="110">
        <f t="shared" si="5"/>
        <v>8.7447864945382321</v>
      </c>
      <c r="R62" s="110">
        <f t="shared" si="5"/>
        <v>16.54948692485932</v>
      </c>
    </row>
    <row r="63" spans="1:18" s="106" customFormat="1" x14ac:dyDescent="0.2">
      <c r="A63" s="162"/>
      <c r="B63" s="65" t="s">
        <v>33</v>
      </c>
      <c r="C63" s="7">
        <v>7837</v>
      </c>
      <c r="D63" s="7">
        <v>6838</v>
      </c>
      <c r="E63" s="7">
        <v>817</v>
      </c>
      <c r="F63" s="7">
        <v>182</v>
      </c>
      <c r="G63" s="7">
        <v>912</v>
      </c>
      <c r="H63" s="7">
        <v>3498</v>
      </c>
      <c r="I63" s="7">
        <v>12247</v>
      </c>
      <c r="K63" s="162"/>
      <c r="L63" s="65" t="s">
        <v>33</v>
      </c>
      <c r="M63" s="110">
        <f t="shared" ref="M63:M68" si="6">C63/$I63*100</f>
        <v>63.991181513840125</v>
      </c>
      <c r="N63" s="110">
        <f t="shared" si="5"/>
        <v>55.834081815954931</v>
      </c>
      <c r="O63" s="110">
        <f t="shared" si="5"/>
        <v>6.671021474646853</v>
      </c>
      <c r="P63" s="110">
        <f t="shared" si="5"/>
        <v>1.486078223238344</v>
      </c>
      <c r="Q63" s="110">
        <f t="shared" si="5"/>
        <v>7.4467216461174175</v>
      </c>
      <c r="R63" s="110">
        <f t="shared" si="5"/>
        <v>28.562096840042461</v>
      </c>
    </row>
    <row r="64" spans="1:18" s="106" customFormat="1" x14ac:dyDescent="0.2">
      <c r="A64" s="162"/>
      <c r="B64" s="93" t="s">
        <v>19</v>
      </c>
      <c r="C64" s="7">
        <v>10680</v>
      </c>
      <c r="D64" s="7">
        <v>9173</v>
      </c>
      <c r="E64" s="7">
        <v>1273</v>
      </c>
      <c r="F64" s="7">
        <v>234</v>
      </c>
      <c r="G64" s="7">
        <v>1148</v>
      </c>
      <c r="H64" s="7">
        <v>5676</v>
      </c>
      <c r="I64" s="7">
        <v>17504</v>
      </c>
      <c r="K64" s="162"/>
      <c r="L64" s="93" t="s">
        <v>19</v>
      </c>
      <c r="M64" s="110">
        <f t="shared" si="6"/>
        <v>61.014625228519193</v>
      </c>
      <c r="N64" s="110">
        <f t="shared" si="5"/>
        <v>52.405164533820837</v>
      </c>
      <c r="O64" s="110">
        <f t="shared" si="5"/>
        <v>7.2726234003656316</v>
      </c>
      <c r="P64" s="110">
        <f t="shared" si="5"/>
        <v>1.336837294332724</v>
      </c>
      <c r="Q64" s="110">
        <f t="shared" si="5"/>
        <v>6.5585009140767827</v>
      </c>
      <c r="R64" s="110">
        <f t="shared" si="5"/>
        <v>32.426873857404019</v>
      </c>
    </row>
    <row r="65" spans="1:18" s="106" customFormat="1" x14ac:dyDescent="0.2">
      <c r="A65" s="173" t="s">
        <v>21</v>
      </c>
      <c r="B65" s="93"/>
      <c r="C65" s="7"/>
      <c r="D65" s="7"/>
      <c r="E65" s="7"/>
      <c r="F65" s="7"/>
      <c r="G65" s="7"/>
      <c r="H65" s="7"/>
      <c r="I65" s="7"/>
      <c r="K65" s="173" t="s">
        <v>21</v>
      </c>
      <c r="L65" s="93"/>
      <c r="M65" s="110"/>
      <c r="N65" s="110"/>
      <c r="O65" s="110"/>
      <c r="P65" s="110"/>
      <c r="Q65" s="110"/>
      <c r="R65" s="110"/>
    </row>
    <row r="66" spans="1:18" s="106" customFormat="1" x14ac:dyDescent="0.2">
      <c r="A66" s="162"/>
      <c r="B66" s="93" t="s">
        <v>18</v>
      </c>
      <c r="C66" s="83">
        <v>155786</v>
      </c>
      <c r="D66" s="83">
        <v>128706</v>
      </c>
      <c r="E66" s="83">
        <v>21900</v>
      </c>
      <c r="F66" s="83">
        <v>5180</v>
      </c>
      <c r="G66" s="83">
        <v>12287</v>
      </c>
      <c r="H66" s="83">
        <v>21402</v>
      </c>
      <c r="I66" s="7">
        <v>189475</v>
      </c>
      <c r="K66" s="162"/>
      <c r="L66" s="93" t="s">
        <v>18</v>
      </c>
      <c r="M66" s="110">
        <f t="shared" si="6"/>
        <v>82.219817917931124</v>
      </c>
      <c r="N66" s="110">
        <f t="shared" si="5"/>
        <v>67.927694946562866</v>
      </c>
      <c r="O66" s="110">
        <f t="shared" si="5"/>
        <v>11.55825306768703</v>
      </c>
      <c r="P66" s="110">
        <f t="shared" si="5"/>
        <v>2.7338699036812244</v>
      </c>
      <c r="Q66" s="110">
        <f t="shared" si="5"/>
        <v>6.484760522496372</v>
      </c>
      <c r="R66" s="110">
        <f t="shared" si="5"/>
        <v>11.295421559572503</v>
      </c>
    </row>
    <row r="67" spans="1:18" s="106" customFormat="1" x14ac:dyDescent="0.2">
      <c r="A67" s="162"/>
      <c r="B67" s="65" t="s">
        <v>33</v>
      </c>
      <c r="C67" s="7">
        <v>7219</v>
      </c>
      <c r="D67" s="7">
        <v>6293</v>
      </c>
      <c r="E67" s="7">
        <v>760</v>
      </c>
      <c r="F67" s="7">
        <v>166</v>
      </c>
      <c r="G67" s="7">
        <v>704</v>
      </c>
      <c r="H67" s="7">
        <v>2719</v>
      </c>
      <c r="I67" s="7">
        <v>10643</v>
      </c>
      <c r="K67" s="162"/>
      <c r="L67" s="65" t="s">
        <v>33</v>
      </c>
      <c r="M67" s="110">
        <f t="shared" si="6"/>
        <v>67.828619750070473</v>
      </c>
      <c r="N67" s="110">
        <f t="shared" si="5"/>
        <v>59.128065395095362</v>
      </c>
      <c r="O67" s="110">
        <f t="shared" si="5"/>
        <v>7.1408437470637978</v>
      </c>
      <c r="P67" s="110">
        <f t="shared" si="5"/>
        <v>1.5597106079113032</v>
      </c>
      <c r="Q67" s="110">
        <f t="shared" si="5"/>
        <v>6.6146763130696229</v>
      </c>
      <c r="R67" s="110">
        <f t="shared" si="5"/>
        <v>25.547308089824298</v>
      </c>
    </row>
    <row r="68" spans="1:18" s="106" customFormat="1" x14ac:dyDescent="0.2">
      <c r="A68" s="163"/>
      <c r="B68" s="95" t="s">
        <v>19</v>
      </c>
      <c r="C68" s="7">
        <v>11834</v>
      </c>
      <c r="D68" s="7">
        <v>10531</v>
      </c>
      <c r="E68" s="7">
        <v>1162</v>
      </c>
      <c r="F68" s="7">
        <v>140</v>
      </c>
      <c r="G68" s="7">
        <v>1467</v>
      </c>
      <c r="H68" s="7">
        <v>6252</v>
      </c>
      <c r="I68" s="7">
        <v>19553</v>
      </c>
      <c r="K68" s="163"/>
      <c r="L68" s="95" t="s">
        <v>19</v>
      </c>
      <c r="M68" s="110">
        <f t="shared" si="6"/>
        <v>60.522681941390069</v>
      </c>
      <c r="N68" s="110">
        <f t="shared" si="5"/>
        <v>53.858742903902211</v>
      </c>
      <c r="O68" s="110">
        <f t="shared" si="5"/>
        <v>5.9428220733391299</v>
      </c>
      <c r="P68" s="110">
        <f t="shared" si="5"/>
        <v>0.71600265943844943</v>
      </c>
      <c r="Q68" s="110">
        <f t="shared" si="5"/>
        <v>7.5026850099728941</v>
      </c>
      <c r="R68" s="110">
        <f t="shared" si="5"/>
        <v>31.974633048637035</v>
      </c>
    </row>
    <row r="69" spans="1:18" s="106" customFormat="1" x14ac:dyDescent="0.2">
      <c r="A69" s="81"/>
      <c r="B69" s="105"/>
      <c r="C69" s="41"/>
      <c r="D69" s="41"/>
      <c r="E69" s="41"/>
      <c r="F69" s="41"/>
      <c r="G69" s="41"/>
      <c r="H69" s="41"/>
      <c r="I69" s="41"/>
      <c r="K69" s="81"/>
      <c r="L69" s="105"/>
      <c r="M69" s="40"/>
      <c r="N69" s="40"/>
      <c r="O69" s="40"/>
      <c r="P69" s="40"/>
      <c r="Q69" s="40"/>
      <c r="R69" s="40"/>
    </row>
    <row r="70" spans="1:18" s="106" customFormat="1" x14ac:dyDescent="0.2">
      <c r="A70" s="81"/>
      <c r="B70" s="105"/>
      <c r="C70" s="41"/>
      <c r="D70" s="41"/>
      <c r="E70" s="41"/>
      <c r="F70" s="41"/>
      <c r="G70" s="41"/>
      <c r="H70" s="41"/>
      <c r="I70" s="41"/>
      <c r="K70" s="81"/>
      <c r="L70" s="105"/>
      <c r="M70" s="40"/>
      <c r="N70" s="40"/>
      <c r="O70" s="40"/>
      <c r="P70" s="40"/>
      <c r="Q70" s="40"/>
      <c r="R70" s="40"/>
    </row>
    <row r="71" spans="1:18" s="106" customFormat="1" ht="24.75" customHeight="1" x14ac:dyDescent="0.2">
      <c r="A71" s="184" t="s">
        <v>141</v>
      </c>
      <c r="B71" s="184"/>
      <c r="C71" s="184"/>
      <c r="D71" s="184"/>
      <c r="E71" s="184"/>
      <c r="F71" s="184"/>
      <c r="G71" s="184"/>
      <c r="H71" s="184"/>
      <c r="I71" s="184"/>
      <c r="K71" s="184" t="s">
        <v>141</v>
      </c>
      <c r="L71" s="184"/>
      <c r="M71" s="184"/>
      <c r="N71" s="184"/>
      <c r="O71" s="184"/>
      <c r="P71" s="184"/>
      <c r="Q71" s="184"/>
      <c r="R71" s="184"/>
    </row>
    <row r="72" spans="1:18" s="64" customFormat="1" ht="27.75" customHeight="1" x14ac:dyDescent="0.2">
      <c r="A72" s="165" t="s">
        <v>43</v>
      </c>
      <c r="B72" s="201" t="s">
        <v>28</v>
      </c>
      <c r="C72" s="172" t="s">
        <v>176</v>
      </c>
      <c r="D72" s="172" t="s">
        <v>1</v>
      </c>
      <c r="E72" s="172" t="s">
        <v>2</v>
      </c>
      <c r="F72" s="172"/>
      <c r="G72" s="172" t="s">
        <v>3</v>
      </c>
      <c r="H72" s="172" t="s">
        <v>4</v>
      </c>
      <c r="I72" s="170" t="s">
        <v>40</v>
      </c>
      <c r="J72" s="106"/>
      <c r="K72" s="165" t="s">
        <v>43</v>
      </c>
      <c r="L72" s="182" t="s">
        <v>53</v>
      </c>
      <c r="M72" s="172" t="s">
        <v>0</v>
      </c>
      <c r="N72" s="172" t="s">
        <v>1</v>
      </c>
      <c r="O72" s="172" t="s">
        <v>2</v>
      </c>
      <c r="P72" s="172"/>
      <c r="Q72" s="172" t="s">
        <v>3</v>
      </c>
      <c r="R72" s="172" t="s">
        <v>4</v>
      </c>
    </row>
    <row r="73" spans="1:18" s="64" customFormat="1" x14ac:dyDescent="0.2">
      <c r="A73" s="166"/>
      <c r="B73" s="176"/>
      <c r="C73" s="172"/>
      <c r="D73" s="172"/>
      <c r="E73" s="102" t="s">
        <v>6</v>
      </c>
      <c r="F73" s="102" t="s">
        <v>5</v>
      </c>
      <c r="G73" s="172"/>
      <c r="H73" s="172"/>
      <c r="I73" s="171"/>
      <c r="J73" s="89"/>
      <c r="K73" s="166"/>
      <c r="L73" s="183"/>
      <c r="M73" s="172"/>
      <c r="N73" s="172"/>
      <c r="O73" s="102" t="s">
        <v>6</v>
      </c>
      <c r="P73" s="102" t="s">
        <v>5</v>
      </c>
      <c r="Q73" s="172"/>
      <c r="R73" s="172"/>
    </row>
    <row r="74" spans="1:18" s="64" customFormat="1" x14ac:dyDescent="0.2">
      <c r="A74" s="164" t="s">
        <v>44</v>
      </c>
      <c r="B74" s="116"/>
      <c r="C74" s="102"/>
      <c r="D74" s="102"/>
      <c r="E74" s="102"/>
      <c r="F74" s="102"/>
      <c r="G74" s="102"/>
      <c r="H74" s="102"/>
      <c r="I74" s="117"/>
      <c r="J74" s="89"/>
      <c r="K74" s="164" t="s">
        <v>44</v>
      </c>
      <c r="L74" s="116"/>
      <c r="M74" s="102"/>
      <c r="N74" s="102"/>
      <c r="O74" s="102"/>
      <c r="P74" s="102"/>
      <c r="Q74" s="102"/>
      <c r="R74" s="102"/>
    </row>
    <row r="75" spans="1:18" s="64" customFormat="1" x14ac:dyDescent="0.2">
      <c r="A75" s="164"/>
      <c r="B75" s="118" t="s">
        <v>18</v>
      </c>
      <c r="C75" s="7">
        <v>10986</v>
      </c>
      <c r="D75" s="7">
        <v>9608</v>
      </c>
      <c r="E75" s="7">
        <v>1165</v>
      </c>
      <c r="F75" s="7">
        <v>213</v>
      </c>
      <c r="G75" s="7">
        <v>870</v>
      </c>
      <c r="H75" s="7">
        <v>826</v>
      </c>
      <c r="I75" s="7">
        <v>12682</v>
      </c>
      <c r="J75" s="89"/>
      <c r="K75" s="164"/>
      <c r="L75" s="118" t="s">
        <v>18</v>
      </c>
      <c r="M75" s="110">
        <f t="shared" ref="M75:R77" si="7">C75/$I75*100</f>
        <v>86.626715029175202</v>
      </c>
      <c r="N75" s="110">
        <f t="shared" si="7"/>
        <v>75.760920990380072</v>
      </c>
      <c r="O75" s="110">
        <f t="shared" si="7"/>
        <v>9.1862482258318874</v>
      </c>
      <c r="P75" s="110">
        <f t="shared" si="7"/>
        <v>1.679545812963255</v>
      </c>
      <c r="Q75" s="110">
        <f t="shared" si="7"/>
        <v>6.8601167008358308</v>
      </c>
      <c r="R75" s="110">
        <f t="shared" si="7"/>
        <v>6.5131682699889604</v>
      </c>
    </row>
    <row r="76" spans="1:18" s="64" customFormat="1" x14ac:dyDescent="0.2">
      <c r="A76" s="164"/>
      <c r="B76" s="95" t="s">
        <v>33</v>
      </c>
      <c r="C76" s="83">
        <v>1007</v>
      </c>
      <c r="D76" s="83">
        <v>919</v>
      </c>
      <c r="E76" s="7">
        <v>75</v>
      </c>
      <c r="F76" s="7">
        <v>13</v>
      </c>
      <c r="G76" s="83">
        <v>66</v>
      </c>
      <c r="H76" s="83">
        <v>146</v>
      </c>
      <c r="I76" s="7">
        <v>1219</v>
      </c>
      <c r="J76" s="89"/>
      <c r="K76" s="164"/>
      <c r="L76" s="95" t="s">
        <v>33</v>
      </c>
      <c r="M76" s="110">
        <f t="shared" si="7"/>
        <v>82.608695652173907</v>
      </c>
      <c r="N76" s="110">
        <f t="shared" si="7"/>
        <v>75.389663658736666</v>
      </c>
      <c r="O76" s="110">
        <f t="shared" si="7"/>
        <v>6.1525840853158327</v>
      </c>
      <c r="P76" s="110">
        <f t="shared" si="7"/>
        <v>1.0664479081214109</v>
      </c>
      <c r="Q76" s="110">
        <f t="shared" si="7"/>
        <v>5.4142739950779326</v>
      </c>
      <c r="R76" s="110">
        <f t="shared" si="7"/>
        <v>11.977030352748153</v>
      </c>
    </row>
    <row r="77" spans="1:18" s="64" customFormat="1" x14ac:dyDescent="0.2">
      <c r="A77" s="164"/>
      <c r="B77" s="119" t="s">
        <v>19</v>
      </c>
      <c r="C77" s="7">
        <v>895</v>
      </c>
      <c r="D77" s="7">
        <v>795</v>
      </c>
      <c r="E77" s="7">
        <v>93</v>
      </c>
      <c r="F77" s="7">
        <v>8</v>
      </c>
      <c r="G77" s="7">
        <v>65</v>
      </c>
      <c r="H77" s="7">
        <v>146</v>
      </c>
      <c r="I77" s="7">
        <v>1107</v>
      </c>
      <c r="J77" s="89"/>
      <c r="K77" s="164"/>
      <c r="L77" s="119" t="s">
        <v>19</v>
      </c>
      <c r="M77" s="110">
        <f t="shared" si="7"/>
        <v>80.849141824751584</v>
      </c>
      <c r="N77" s="110">
        <f t="shared" si="7"/>
        <v>71.815718157181578</v>
      </c>
      <c r="O77" s="110">
        <f t="shared" si="7"/>
        <v>8.4010840108401084</v>
      </c>
      <c r="P77" s="110">
        <f t="shared" si="7"/>
        <v>0.72267389340560073</v>
      </c>
      <c r="Q77" s="110">
        <f t="shared" si="7"/>
        <v>5.8717253839205057</v>
      </c>
      <c r="R77" s="110">
        <f t="shared" si="7"/>
        <v>13.188798554652212</v>
      </c>
    </row>
    <row r="78" spans="1:18" s="64" customFormat="1" x14ac:dyDescent="0.2">
      <c r="A78" s="164" t="s">
        <v>49</v>
      </c>
      <c r="B78" s="119"/>
      <c r="C78" s="7"/>
      <c r="D78" s="7"/>
      <c r="E78" s="7"/>
      <c r="F78" s="7"/>
      <c r="G78" s="7"/>
      <c r="H78" s="7"/>
      <c r="I78" s="7"/>
      <c r="J78" s="89"/>
      <c r="K78" s="164" t="s">
        <v>49</v>
      </c>
      <c r="L78" s="119"/>
      <c r="M78" s="110"/>
      <c r="N78" s="110"/>
      <c r="O78" s="110"/>
      <c r="P78" s="110"/>
      <c r="Q78" s="110"/>
      <c r="R78" s="110"/>
    </row>
    <row r="79" spans="1:18" s="64" customFormat="1" x14ac:dyDescent="0.2">
      <c r="A79" s="164"/>
      <c r="B79" s="118" t="s">
        <v>18</v>
      </c>
      <c r="C79" s="7">
        <v>18059</v>
      </c>
      <c r="D79" s="7">
        <v>13979</v>
      </c>
      <c r="E79" s="7">
        <v>3136</v>
      </c>
      <c r="F79" s="7">
        <v>944</v>
      </c>
      <c r="G79" s="7">
        <v>4072</v>
      </c>
      <c r="H79" s="7">
        <v>8283</v>
      </c>
      <c r="I79" s="7">
        <v>30413</v>
      </c>
      <c r="J79" s="89"/>
      <c r="K79" s="164"/>
      <c r="L79" s="118" t="s">
        <v>18</v>
      </c>
      <c r="M79" s="110">
        <f t="shared" ref="M79:R81" si="8">C79/$I79*100</f>
        <v>59.379212836615928</v>
      </c>
      <c r="N79" s="110">
        <f t="shared" si="8"/>
        <v>45.96389701772268</v>
      </c>
      <c r="O79" s="110">
        <f t="shared" si="8"/>
        <v>10.311380001972841</v>
      </c>
      <c r="P79" s="110">
        <f t="shared" si="8"/>
        <v>3.1039358169203961</v>
      </c>
      <c r="Q79" s="110">
        <f t="shared" si="8"/>
        <v>13.389011278071877</v>
      </c>
      <c r="R79" s="110">
        <f t="shared" si="8"/>
        <v>27.235063952914874</v>
      </c>
    </row>
    <row r="80" spans="1:18" s="64" customFormat="1" x14ac:dyDescent="0.2">
      <c r="A80" s="164"/>
      <c r="B80" s="95" t="s">
        <v>33</v>
      </c>
      <c r="C80" s="83">
        <v>610</v>
      </c>
      <c r="D80" s="83">
        <v>448</v>
      </c>
      <c r="E80" s="83">
        <v>112</v>
      </c>
      <c r="F80" s="83">
        <v>50</v>
      </c>
      <c r="G80" s="83">
        <v>280</v>
      </c>
      <c r="H80" s="83">
        <v>769</v>
      </c>
      <c r="I80" s="7">
        <v>1659</v>
      </c>
      <c r="J80" s="89"/>
      <c r="K80" s="164"/>
      <c r="L80" s="95" t="s">
        <v>33</v>
      </c>
      <c r="M80" s="110">
        <f t="shared" si="8"/>
        <v>36.769138034960818</v>
      </c>
      <c r="N80" s="110">
        <f t="shared" si="8"/>
        <v>27.004219409282697</v>
      </c>
      <c r="O80" s="110">
        <f t="shared" si="8"/>
        <v>6.7510548523206744</v>
      </c>
      <c r="P80" s="110">
        <f t="shared" si="8"/>
        <v>3.0138637733574445</v>
      </c>
      <c r="Q80" s="110">
        <f t="shared" si="8"/>
        <v>16.877637130801688</v>
      </c>
      <c r="R80" s="110">
        <f t="shared" si="8"/>
        <v>46.353224834237494</v>
      </c>
    </row>
    <row r="81" spans="1:18" s="64" customFormat="1" x14ac:dyDescent="0.2">
      <c r="A81" s="164"/>
      <c r="B81" s="119" t="s">
        <v>19</v>
      </c>
      <c r="C81" s="7">
        <v>1241</v>
      </c>
      <c r="D81" s="7">
        <v>1049</v>
      </c>
      <c r="E81" s="7">
        <v>149</v>
      </c>
      <c r="F81" s="7">
        <v>43</v>
      </c>
      <c r="G81" s="7">
        <v>382</v>
      </c>
      <c r="H81" s="7">
        <v>1056</v>
      </c>
      <c r="I81" s="7">
        <v>2679</v>
      </c>
      <c r="J81" s="89"/>
      <c r="K81" s="164"/>
      <c r="L81" s="119" t="s">
        <v>19</v>
      </c>
      <c r="M81" s="110">
        <f t="shared" si="8"/>
        <v>46.323254945875327</v>
      </c>
      <c r="N81" s="110">
        <f t="shared" si="8"/>
        <v>39.156401642403878</v>
      </c>
      <c r="O81" s="110">
        <f t="shared" si="8"/>
        <v>5.5617767823814859</v>
      </c>
      <c r="P81" s="110">
        <f t="shared" si="8"/>
        <v>1.6050765210899591</v>
      </c>
      <c r="Q81" s="110">
        <f t="shared" si="8"/>
        <v>14.259051885031729</v>
      </c>
      <c r="R81" s="110">
        <f t="shared" si="8"/>
        <v>39.417693169092942</v>
      </c>
    </row>
    <row r="82" spans="1:18" s="64" customFormat="1" x14ac:dyDescent="0.2">
      <c r="A82" s="164" t="s">
        <v>45</v>
      </c>
      <c r="B82" s="119"/>
      <c r="C82" s="7"/>
      <c r="D82" s="7"/>
      <c r="E82" s="7"/>
      <c r="F82" s="7"/>
      <c r="G82" s="7"/>
      <c r="H82" s="7"/>
      <c r="I82" s="7"/>
      <c r="J82" s="89"/>
      <c r="K82" s="164" t="s">
        <v>45</v>
      </c>
      <c r="L82" s="119"/>
      <c r="M82" s="110"/>
      <c r="N82" s="110"/>
      <c r="O82" s="110"/>
      <c r="P82" s="110"/>
      <c r="Q82" s="110"/>
      <c r="R82" s="110"/>
    </row>
    <row r="83" spans="1:18" s="64" customFormat="1" x14ac:dyDescent="0.2">
      <c r="A83" s="164"/>
      <c r="B83" s="118" t="s">
        <v>18</v>
      </c>
      <c r="C83" s="7">
        <v>19105</v>
      </c>
      <c r="D83" s="7">
        <v>15724</v>
      </c>
      <c r="E83" s="7">
        <v>2504</v>
      </c>
      <c r="F83" s="7">
        <v>877</v>
      </c>
      <c r="G83" s="7">
        <v>2615</v>
      </c>
      <c r="H83" s="7">
        <v>4224</v>
      </c>
      <c r="I83" s="7">
        <v>25943</v>
      </c>
      <c r="J83" s="89"/>
      <c r="K83" s="164"/>
      <c r="L83" s="118" t="s">
        <v>18</v>
      </c>
      <c r="M83" s="110">
        <f t="shared" ref="M83:R85" si="9">C83/$I83*100</f>
        <v>73.642215626565928</v>
      </c>
      <c r="N83" s="110">
        <f t="shared" si="9"/>
        <v>60.609798404193803</v>
      </c>
      <c r="O83" s="110">
        <f t="shared" si="9"/>
        <v>9.6519292294645957</v>
      </c>
      <c r="P83" s="110">
        <f t="shared" si="9"/>
        <v>3.3804879929075278</v>
      </c>
      <c r="Q83" s="110">
        <f t="shared" si="9"/>
        <v>10.079790309524729</v>
      </c>
      <c r="R83" s="110">
        <f t="shared" si="9"/>
        <v>16.281848668234204</v>
      </c>
    </row>
    <row r="84" spans="1:18" s="64" customFormat="1" x14ac:dyDescent="0.2">
      <c r="A84" s="164"/>
      <c r="B84" s="95" t="s">
        <v>33</v>
      </c>
      <c r="C84" s="83">
        <v>591</v>
      </c>
      <c r="D84" s="83">
        <v>479</v>
      </c>
      <c r="E84" s="7">
        <v>79</v>
      </c>
      <c r="F84" s="7">
        <v>33</v>
      </c>
      <c r="G84" s="83">
        <v>138</v>
      </c>
      <c r="H84" s="83">
        <v>314</v>
      </c>
      <c r="I84" s="7">
        <v>1043</v>
      </c>
      <c r="J84" s="89"/>
      <c r="K84" s="164"/>
      <c r="L84" s="95" t="s">
        <v>33</v>
      </c>
      <c r="M84" s="110">
        <f t="shared" si="9"/>
        <v>56.663470757430488</v>
      </c>
      <c r="N84" s="110">
        <f t="shared" si="9"/>
        <v>45.925215723873443</v>
      </c>
      <c r="O84" s="110">
        <f t="shared" si="9"/>
        <v>7.574304889741132</v>
      </c>
      <c r="P84" s="110">
        <f t="shared" si="9"/>
        <v>3.1639501438159154</v>
      </c>
      <c r="Q84" s="110">
        <f t="shared" si="9"/>
        <v>13.231064237775648</v>
      </c>
      <c r="R84" s="110">
        <f t="shared" si="9"/>
        <v>30.105465004793864</v>
      </c>
    </row>
    <row r="85" spans="1:18" s="64" customFormat="1" x14ac:dyDescent="0.2">
      <c r="A85" s="164"/>
      <c r="B85" s="119" t="s">
        <v>19</v>
      </c>
      <c r="C85" s="7">
        <v>750</v>
      </c>
      <c r="D85" s="7">
        <v>647</v>
      </c>
      <c r="E85" s="7">
        <v>85</v>
      </c>
      <c r="F85" s="7">
        <v>19</v>
      </c>
      <c r="G85" s="7">
        <v>152</v>
      </c>
      <c r="H85" s="7">
        <v>403</v>
      </c>
      <c r="I85" s="7">
        <v>1305</v>
      </c>
      <c r="J85" s="89"/>
      <c r="K85" s="164"/>
      <c r="L85" s="119" t="s">
        <v>19</v>
      </c>
      <c r="M85" s="110">
        <f t="shared" si="9"/>
        <v>57.47126436781609</v>
      </c>
      <c r="N85" s="110">
        <f t="shared" si="9"/>
        <v>49.578544061302679</v>
      </c>
      <c r="O85" s="110">
        <f t="shared" si="9"/>
        <v>6.5134099616858236</v>
      </c>
      <c r="P85" s="110">
        <f t="shared" si="9"/>
        <v>1.4559386973180077</v>
      </c>
      <c r="Q85" s="110">
        <f t="shared" si="9"/>
        <v>11.647509578544062</v>
      </c>
      <c r="R85" s="110">
        <f t="shared" si="9"/>
        <v>30.88122605363985</v>
      </c>
    </row>
    <row r="86" spans="1:18" s="64" customFormat="1" x14ac:dyDescent="0.2">
      <c r="A86" s="164" t="s">
        <v>50</v>
      </c>
      <c r="B86" s="119"/>
      <c r="C86" s="7"/>
      <c r="D86" s="7"/>
      <c r="E86" s="7"/>
      <c r="F86" s="7"/>
      <c r="G86" s="7"/>
      <c r="H86" s="7"/>
      <c r="I86" s="7"/>
      <c r="J86" s="89"/>
      <c r="K86" s="164" t="s">
        <v>50</v>
      </c>
      <c r="L86" s="119"/>
      <c r="M86" s="110"/>
      <c r="N86" s="110"/>
      <c r="O86" s="110"/>
      <c r="P86" s="110"/>
      <c r="Q86" s="110"/>
      <c r="R86" s="110"/>
    </row>
    <row r="87" spans="1:18" s="64" customFormat="1" x14ac:dyDescent="0.2">
      <c r="A87" s="164"/>
      <c r="B87" s="118" t="s">
        <v>18</v>
      </c>
      <c r="C87" s="7">
        <v>179504</v>
      </c>
      <c r="D87" s="7">
        <v>149621</v>
      </c>
      <c r="E87" s="7">
        <v>24505</v>
      </c>
      <c r="F87" s="7">
        <v>5378</v>
      </c>
      <c r="G87" s="7">
        <v>13556</v>
      </c>
      <c r="H87" s="7">
        <v>23082</v>
      </c>
      <c r="I87" s="7">
        <v>216142</v>
      </c>
      <c r="J87" s="89"/>
      <c r="K87" s="164"/>
      <c r="L87" s="118" t="s">
        <v>18</v>
      </c>
      <c r="M87" s="110">
        <f t="shared" ref="M87:R89" si="10">C87/$I87*100</f>
        <v>83.049106605842454</v>
      </c>
      <c r="N87" s="110">
        <f t="shared" si="10"/>
        <v>69.223473457264205</v>
      </c>
      <c r="O87" s="110">
        <f t="shared" si="10"/>
        <v>11.337454081113343</v>
      </c>
      <c r="P87" s="110">
        <f t="shared" si="10"/>
        <v>2.4881790674649071</v>
      </c>
      <c r="Q87" s="110">
        <f t="shared" si="10"/>
        <v>6.2718027963098333</v>
      </c>
      <c r="R87" s="110">
        <f t="shared" si="10"/>
        <v>10.679090597847711</v>
      </c>
    </row>
    <row r="88" spans="1:18" s="64" customFormat="1" x14ac:dyDescent="0.2">
      <c r="A88" s="164"/>
      <c r="B88" s="95" t="s">
        <v>33</v>
      </c>
      <c r="C88" s="83">
        <v>3658</v>
      </c>
      <c r="D88" s="83">
        <v>3062</v>
      </c>
      <c r="E88" s="83">
        <v>468</v>
      </c>
      <c r="F88" s="83">
        <v>128</v>
      </c>
      <c r="G88" s="83">
        <v>534</v>
      </c>
      <c r="H88" s="83">
        <v>1335</v>
      </c>
      <c r="I88" s="7">
        <v>5527</v>
      </c>
      <c r="J88" s="89"/>
      <c r="K88" s="164"/>
      <c r="L88" s="95" t="s">
        <v>33</v>
      </c>
      <c r="M88" s="110">
        <f t="shared" si="10"/>
        <v>66.184186719739458</v>
      </c>
      <c r="N88" s="110">
        <f t="shared" si="10"/>
        <v>55.400759905916409</v>
      </c>
      <c r="O88" s="110">
        <f t="shared" si="10"/>
        <v>8.4675230685724614</v>
      </c>
      <c r="P88" s="110">
        <f t="shared" si="10"/>
        <v>2.315903745250588</v>
      </c>
      <c r="Q88" s="110">
        <f t="shared" si="10"/>
        <v>9.661660937217297</v>
      </c>
      <c r="R88" s="110">
        <f t="shared" si="10"/>
        <v>24.154152343043243</v>
      </c>
    </row>
    <row r="89" spans="1:18" s="64" customFormat="1" x14ac:dyDescent="0.2">
      <c r="A89" s="164"/>
      <c r="B89" s="119" t="s">
        <v>19</v>
      </c>
      <c r="C89" s="7">
        <v>4586</v>
      </c>
      <c r="D89" s="7">
        <v>3958</v>
      </c>
      <c r="E89" s="7">
        <v>477</v>
      </c>
      <c r="F89" s="7">
        <v>151</v>
      </c>
      <c r="G89" s="7">
        <v>763</v>
      </c>
      <c r="H89" s="7">
        <v>2311</v>
      </c>
      <c r="I89" s="7">
        <v>7660</v>
      </c>
      <c r="J89" s="89"/>
      <c r="K89" s="164"/>
      <c r="L89" s="119" t="s">
        <v>19</v>
      </c>
      <c r="M89" s="110">
        <f t="shared" si="10"/>
        <v>59.869451697127943</v>
      </c>
      <c r="N89" s="110">
        <f t="shared" si="10"/>
        <v>51.671018276762403</v>
      </c>
      <c r="O89" s="110">
        <f t="shared" si="10"/>
        <v>6.2271540469973896</v>
      </c>
      <c r="P89" s="110">
        <f t="shared" si="10"/>
        <v>1.9712793733681462</v>
      </c>
      <c r="Q89" s="110">
        <f t="shared" si="10"/>
        <v>9.9608355091383807</v>
      </c>
      <c r="R89" s="110">
        <f t="shared" si="10"/>
        <v>30.169712793733684</v>
      </c>
    </row>
    <row r="90" spans="1:18" s="106" customFormat="1" x14ac:dyDescent="0.2">
      <c r="I90" s="41"/>
    </row>
    <row r="91" spans="1:18" s="106" customFormat="1" x14ac:dyDescent="0.2">
      <c r="A91" s="75"/>
      <c r="B91" s="41"/>
      <c r="C91" s="41"/>
      <c r="D91" s="41"/>
      <c r="E91" s="41"/>
      <c r="F91" s="41"/>
      <c r="G91" s="41"/>
      <c r="H91" s="41"/>
      <c r="I91" s="41"/>
      <c r="K91" s="75"/>
      <c r="L91" s="40"/>
      <c r="M91" s="40"/>
      <c r="N91" s="40"/>
      <c r="O91" s="40"/>
      <c r="P91" s="40"/>
      <c r="Q91" s="40"/>
    </row>
    <row r="92" spans="1:18" s="106" customFormat="1" ht="27" customHeight="1" x14ac:dyDescent="0.2">
      <c r="A92" s="184" t="s">
        <v>142</v>
      </c>
      <c r="B92" s="184"/>
      <c r="C92" s="184"/>
      <c r="D92" s="184"/>
      <c r="E92" s="184"/>
      <c r="F92" s="184"/>
      <c r="G92" s="184"/>
      <c r="H92" s="184"/>
      <c r="I92" s="184"/>
      <c r="K92" s="184" t="s">
        <v>142</v>
      </c>
      <c r="L92" s="184"/>
      <c r="M92" s="184"/>
      <c r="N92" s="184"/>
      <c r="O92" s="184"/>
      <c r="P92" s="184"/>
      <c r="Q92" s="184"/>
      <c r="R92" s="184"/>
    </row>
    <row r="93" spans="1:18" s="64" customFormat="1" ht="23.25" customHeight="1" x14ac:dyDescent="0.2">
      <c r="A93" s="195" t="s">
        <v>43</v>
      </c>
      <c r="B93" s="201" t="s">
        <v>28</v>
      </c>
      <c r="C93" s="196" t="s">
        <v>176</v>
      </c>
      <c r="D93" s="196" t="s">
        <v>1</v>
      </c>
      <c r="E93" s="197" t="s">
        <v>2</v>
      </c>
      <c r="F93" s="198"/>
      <c r="G93" s="196" t="s">
        <v>3</v>
      </c>
      <c r="H93" s="196" t="s">
        <v>4</v>
      </c>
      <c r="I93" s="196" t="s">
        <v>40</v>
      </c>
      <c r="J93" s="106"/>
      <c r="K93" s="165" t="s">
        <v>43</v>
      </c>
      <c r="L93" s="175" t="s">
        <v>10</v>
      </c>
      <c r="M93" s="170" t="s">
        <v>0</v>
      </c>
      <c r="N93" s="170" t="s">
        <v>1</v>
      </c>
      <c r="O93" s="187" t="s">
        <v>2</v>
      </c>
      <c r="P93" s="188"/>
      <c r="Q93" s="170" t="s">
        <v>3</v>
      </c>
      <c r="R93" s="170" t="s">
        <v>4</v>
      </c>
    </row>
    <row r="94" spans="1:18" s="64" customFormat="1" x14ac:dyDescent="0.2">
      <c r="A94" s="166"/>
      <c r="B94" s="176"/>
      <c r="C94" s="171"/>
      <c r="D94" s="171"/>
      <c r="E94" s="102" t="s">
        <v>6</v>
      </c>
      <c r="F94" s="102" t="s">
        <v>5</v>
      </c>
      <c r="G94" s="171"/>
      <c r="H94" s="171"/>
      <c r="I94" s="171"/>
      <c r="J94" s="89"/>
      <c r="K94" s="166"/>
      <c r="L94" s="176"/>
      <c r="M94" s="171"/>
      <c r="N94" s="171"/>
      <c r="O94" s="102" t="s">
        <v>6</v>
      </c>
      <c r="P94" s="102" t="s">
        <v>5</v>
      </c>
      <c r="Q94" s="171"/>
      <c r="R94" s="171"/>
    </row>
    <row r="95" spans="1:18" s="64" customFormat="1" x14ac:dyDescent="0.2">
      <c r="A95" s="164" t="s">
        <v>44</v>
      </c>
      <c r="B95" s="103"/>
      <c r="C95" s="104"/>
      <c r="D95" s="104"/>
      <c r="E95" s="104"/>
      <c r="F95" s="104"/>
      <c r="G95" s="104"/>
      <c r="H95" s="104"/>
      <c r="I95" s="7"/>
      <c r="J95" s="89"/>
      <c r="K95" s="164" t="s">
        <v>44</v>
      </c>
      <c r="L95" s="65"/>
      <c r="M95" s="104"/>
      <c r="N95" s="104"/>
      <c r="O95" s="104"/>
      <c r="P95" s="104"/>
      <c r="Q95" s="104"/>
      <c r="R95" s="104"/>
    </row>
    <row r="96" spans="1:18" s="64" customFormat="1" x14ac:dyDescent="0.2">
      <c r="A96" s="164"/>
      <c r="B96" s="93" t="s">
        <v>18</v>
      </c>
      <c r="C96" s="7">
        <v>4220</v>
      </c>
      <c r="D96" s="7">
        <v>3697</v>
      </c>
      <c r="E96" s="7">
        <v>438</v>
      </c>
      <c r="F96" s="7">
        <v>86</v>
      </c>
      <c r="G96" s="7">
        <v>433</v>
      </c>
      <c r="H96" s="7">
        <v>421</v>
      </c>
      <c r="I96" s="7">
        <v>5074</v>
      </c>
      <c r="J96" s="89"/>
      <c r="K96" s="164"/>
      <c r="L96" s="93" t="s">
        <v>18</v>
      </c>
      <c r="M96" s="110">
        <f t="shared" ref="M96:R98" si="11">C96/$I96*100</f>
        <v>83.169097359085526</v>
      </c>
      <c r="N96" s="110">
        <f t="shared" si="11"/>
        <v>72.861647615293663</v>
      </c>
      <c r="O96" s="110">
        <f t="shared" si="11"/>
        <v>8.632242806464328</v>
      </c>
      <c r="P96" s="110">
        <f t="shared" si="11"/>
        <v>1.6949152542372881</v>
      </c>
      <c r="Q96" s="110">
        <f t="shared" si="11"/>
        <v>8.5337012219156492</v>
      </c>
      <c r="R96" s="110">
        <f t="shared" si="11"/>
        <v>8.2972014189988172</v>
      </c>
    </row>
    <row r="97" spans="1:18" s="64" customFormat="1" x14ac:dyDescent="0.2">
      <c r="A97" s="164"/>
      <c r="B97" s="65" t="s">
        <v>33</v>
      </c>
      <c r="C97" s="7">
        <v>405</v>
      </c>
      <c r="D97" s="7">
        <v>369</v>
      </c>
      <c r="E97" s="7">
        <v>33</v>
      </c>
      <c r="F97" s="7">
        <v>3</v>
      </c>
      <c r="G97" s="7">
        <v>41</v>
      </c>
      <c r="H97" s="7">
        <v>73</v>
      </c>
      <c r="I97" s="7">
        <v>520</v>
      </c>
      <c r="J97" s="89"/>
      <c r="K97" s="164"/>
      <c r="L97" s="65" t="s">
        <v>33</v>
      </c>
      <c r="M97" s="110">
        <f t="shared" si="11"/>
        <v>77.884615384615387</v>
      </c>
      <c r="N97" s="110">
        <f t="shared" si="11"/>
        <v>70.961538461538467</v>
      </c>
      <c r="O97" s="110">
        <f t="shared" si="11"/>
        <v>6.3461538461538458</v>
      </c>
      <c r="P97" s="110">
        <f t="shared" si="11"/>
        <v>0.57692307692307698</v>
      </c>
      <c r="Q97" s="110">
        <f t="shared" si="11"/>
        <v>7.8846153846153841</v>
      </c>
      <c r="R97" s="110">
        <f t="shared" si="11"/>
        <v>14.038461538461538</v>
      </c>
    </row>
    <row r="98" spans="1:18" s="64" customFormat="1" x14ac:dyDescent="0.2">
      <c r="A98" s="164"/>
      <c r="B98" s="65" t="s">
        <v>19</v>
      </c>
      <c r="C98" s="7">
        <v>372</v>
      </c>
      <c r="D98" s="7">
        <v>329</v>
      </c>
      <c r="E98" s="7">
        <v>36</v>
      </c>
      <c r="F98" s="7">
        <v>7</v>
      </c>
      <c r="G98" s="7">
        <v>32</v>
      </c>
      <c r="H98" s="7">
        <v>64</v>
      </c>
      <c r="I98" s="7">
        <v>468</v>
      </c>
      <c r="J98" s="89"/>
      <c r="K98" s="164"/>
      <c r="L98" s="65" t="s">
        <v>19</v>
      </c>
      <c r="M98" s="110">
        <f t="shared" si="11"/>
        <v>79.487179487179489</v>
      </c>
      <c r="N98" s="110">
        <f t="shared" si="11"/>
        <v>70.299145299145295</v>
      </c>
      <c r="O98" s="110">
        <f t="shared" si="11"/>
        <v>7.6923076923076925</v>
      </c>
      <c r="P98" s="110">
        <f t="shared" si="11"/>
        <v>1.4957264957264957</v>
      </c>
      <c r="Q98" s="110">
        <f t="shared" si="11"/>
        <v>6.8376068376068382</v>
      </c>
      <c r="R98" s="110">
        <f t="shared" si="11"/>
        <v>13.675213675213676</v>
      </c>
    </row>
    <row r="99" spans="1:18" s="64" customFormat="1" x14ac:dyDescent="0.2">
      <c r="A99" s="164" t="s">
        <v>49</v>
      </c>
      <c r="B99" s="103"/>
      <c r="C99" s="7"/>
      <c r="D99" s="7"/>
      <c r="E99" s="7"/>
      <c r="F99" s="7"/>
      <c r="G99" s="7"/>
      <c r="H99" s="7"/>
      <c r="I99" s="7"/>
      <c r="J99" s="89"/>
      <c r="K99" s="164" t="s">
        <v>49</v>
      </c>
      <c r="L99" s="65"/>
      <c r="M99" s="110"/>
      <c r="N99" s="110"/>
      <c r="O99" s="110"/>
      <c r="P99" s="110"/>
      <c r="Q99" s="110"/>
      <c r="R99" s="110"/>
    </row>
    <row r="100" spans="1:18" s="64" customFormat="1" x14ac:dyDescent="0.2">
      <c r="A100" s="164"/>
      <c r="B100" s="93" t="s">
        <v>18</v>
      </c>
      <c r="C100" s="7">
        <v>6353</v>
      </c>
      <c r="D100" s="7">
        <v>4883</v>
      </c>
      <c r="E100" s="7">
        <v>1122</v>
      </c>
      <c r="F100" s="7">
        <v>349</v>
      </c>
      <c r="G100" s="7">
        <v>1771</v>
      </c>
      <c r="H100" s="7">
        <v>3981</v>
      </c>
      <c r="I100" s="7">
        <v>12105</v>
      </c>
      <c r="J100" s="89"/>
      <c r="K100" s="164"/>
      <c r="L100" s="93" t="s">
        <v>18</v>
      </c>
      <c r="M100" s="110">
        <f t="shared" ref="M100:R102" si="12">C100/$I100*100</f>
        <v>52.482445270549363</v>
      </c>
      <c r="N100" s="110">
        <f t="shared" si="12"/>
        <v>40.338703015282938</v>
      </c>
      <c r="O100" s="110">
        <f t="shared" si="12"/>
        <v>9.2688971499380415</v>
      </c>
      <c r="P100" s="110">
        <f t="shared" si="12"/>
        <v>2.8831061544816192</v>
      </c>
      <c r="Q100" s="110">
        <f t="shared" si="12"/>
        <v>14.630318050392399</v>
      </c>
      <c r="R100" s="110">
        <f t="shared" si="12"/>
        <v>32.88723667905824</v>
      </c>
    </row>
    <row r="101" spans="1:18" s="64" customFormat="1" x14ac:dyDescent="0.2">
      <c r="A101" s="164"/>
      <c r="B101" s="65" t="s">
        <v>33</v>
      </c>
      <c r="C101" s="7">
        <v>266</v>
      </c>
      <c r="D101" s="7">
        <v>188</v>
      </c>
      <c r="E101" s="7">
        <v>57</v>
      </c>
      <c r="F101" s="7">
        <v>21</v>
      </c>
      <c r="G101" s="7">
        <v>140</v>
      </c>
      <c r="H101" s="7">
        <v>427</v>
      </c>
      <c r="I101" s="7">
        <v>832</v>
      </c>
      <c r="J101" s="89"/>
      <c r="K101" s="164"/>
      <c r="L101" s="65" t="s">
        <v>33</v>
      </c>
      <c r="M101" s="110">
        <f t="shared" si="12"/>
        <v>31.971153846153843</v>
      </c>
      <c r="N101" s="110">
        <f t="shared" si="12"/>
        <v>22.596153846153847</v>
      </c>
      <c r="O101" s="110">
        <f t="shared" si="12"/>
        <v>6.8509615384615392</v>
      </c>
      <c r="P101" s="110">
        <f t="shared" si="12"/>
        <v>2.5240384615384617</v>
      </c>
      <c r="Q101" s="110">
        <f t="shared" si="12"/>
        <v>16.826923076923077</v>
      </c>
      <c r="R101" s="110">
        <f t="shared" si="12"/>
        <v>51.322115384615387</v>
      </c>
    </row>
    <row r="102" spans="1:18" s="64" customFormat="1" x14ac:dyDescent="0.2">
      <c r="A102" s="164"/>
      <c r="B102" s="65" t="s">
        <v>19</v>
      </c>
      <c r="C102" s="7">
        <v>486</v>
      </c>
      <c r="D102" s="7">
        <v>411</v>
      </c>
      <c r="E102" s="7">
        <v>54</v>
      </c>
      <c r="F102" s="7">
        <v>21</v>
      </c>
      <c r="G102" s="7">
        <v>139</v>
      </c>
      <c r="H102" s="7">
        <v>449</v>
      </c>
      <c r="I102" s="7">
        <v>1074</v>
      </c>
      <c r="J102" s="89"/>
      <c r="K102" s="164"/>
      <c r="L102" s="65" t="s">
        <v>19</v>
      </c>
      <c r="M102" s="110">
        <f t="shared" si="12"/>
        <v>45.251396648044697</v>
      </c>
      <c r="N102" s="110">
        <f t="shared" si="12"/>
        <v>38.268156424581008</v>
      </c>
      <c r="O102" s="110">
        <f t="shared" si="12"/>
        <v>5.027932960893855</v>
      </c>
      <c r="P102" s="110">
        <f t="shared" si="12"/>
        <v>1.9553072625698324</v>
      </c>
      <c r="Q102" s="110">
        <f t="shared" si="12"/>
        <v>12.942271880819368</v>
      </c>
      <c r="R102" s="110">
        <f t="shared" si="12"/>
        <v>41.806331471135941</v>
      </c>
    </row>
    <row r="103" spans="1:18" s="64" customFormat="1" x14ac:dyDescent="0.2">
      <c r="A103" s="164" t="s">
        <v>45</v>
      </c>
      <c r="B103" s="103"/>
      <c r="C103" s="7"/>
      <c r="D103" s="7"/>
      <c r="E103" s="7"/>
      <c r="F103" s="7"/>
      <c r="G103" s="7"/>
      <c r="H103" s="7"/>
      <c r="I103" s="7"/>
      <c r="J103" s="89"/>
      <c r="K103" s="164" t="s">
        <v>45</v>
      </c>
      <c r="L103" s="103"/>
      <c r="M103" s="110"/>
      <c r="N103" s="110"/>
      <c r="O103" s="110"/>
      <c r="P103" s="110"/>
      <c r="Q103" s="110"/>
      <c r="R103" s="110"/>
    </row>
    <row r="104" spans="1:18" s="64" customFormat="1" x14ac:dyDescent="0.2">
      <c r="A104" s="164"/>
      <c r="B104" s="93" t="s">
        <v>18</v>
      </c>
      <c r="C104" s="7">
        <v>7249</v>
      </c>
      <c r="D104" s="7">
        <v>5963</v>
      </c>
      <c r="E104" s="7">
        <v>968</v>
      </c>
      <c r="F104" s="7">
        <v>318</v>
      </c>
      <c r="G104" s="7">
        <v>1163</v>
      </c>
      <c r="H104" s="7">
        <v>1978</v>
      </c>
      <c r="I104" s="7">
        <v>10389</v>
      </c>
      <c r="J104" s="89"/>
      <c r="K104" s="164"/>
      <c r="L104" s="93" t="s">
        <v>18</v>
      </c>
      <c r="M104" s="110">
        <f t="shared" ref="M104:R106" si="13">C104/$I104*100</f>
        <v>69.775724323804027</v>
      </c>
      <c r="N104" s="110">
        <f t="shared" si="13"/>
        <v>57.397247088266433</v>
      </c>
      <c r="O104" s="110">
        <f t="shared" si="13"/>
        <v>9.317547405910096</v>
      </c>
      <c r="P104" s="110">
        <f t="shared" si="13"/>
        <v>3.0609298296274909</v>
      </c>
      <c r="Q104" s="110">
        <f t="shared" si="13"/>
        <v>11.194532678794879</v>
      </c>
      <c r="R104" s="110">
        <f t="shared" si="13"/>
        <v>19.039368562903071</v>
      </c>
    </row>
    <row r="105" spans="1:18" s="64" customFormat="1" x14ac:dyDescent="0.2">
      <c r="A105" s="164"/>
      <c r="B105" s="65" t="s">
        <v>33</v>
      </c>
      <c r="C105" s="7">
        <v>266</v>
      </c>
      <c r="D105" s="7">
        <v>214</v>
      </c>
      <c r="E105" s="7">
        <v>31</v>
      </c>
      <c r="F105" s="7">
        <v>21</v>
      </c>
      <c r="G105" s="7">
        <v>74</v>
      </c>
      <c r="H105" s="7">
        <v>154</v>
      </c>
      <c r="I105" s="7">
        <v>495</v>
      </c>
      <c r="J105" s="89"/>
      <c r="K105" s="164"/>
      <c r="L105" s="65" t="s">
        <v>33</v>
      </c>
      <c r="M105" s="110">
        <f t="shared" si="13"/>
        <v>53.737373737373737</v>
      </c>
      <c r="N105" s="110">
        <f t="shared" si="13"/>
        <v>43.232323232323232</v>
      </c>
      <c r="O105" s="110">
        <f t="shared" si="13"/>
        <v>6.262626262626263</v>
      </c>
      <c r="P105" s="110">
        <f t="shared" si="13"/>
        <v>4.2424242424242431</v>
      </c>
      <c r="Q105" s="110">
        <f t="shared" si="13"/>
        <v>14.949494949494948</v>
      </c>
      <c r="R105" s="110">
        <f t="shared" si="13"/>
        <v>31.111111111111111</v>
      </c>
    </row>
    <row r="106" spans="1:18" s="64" customFormat="1" x14ac:dyDescent="0.2">
      <c r="A106" s="164"/>
      <c r="B106" s="65" t="s">
        <v>19</v>
      </c>
      <c r="C106" s="7">
        <v>355</v>
      </c>
      <c r="D106" s="7">
        <v>292</v>
      </c>
      <c r="E106" s="7">
        <v>53</v>
      </c>
      <c r="F106" s="7">
        <v>10</v>
      </c>
      <c r="G106" s="7">
        <v>68</v>
      </c>
      <c r="H106" s="7">
        <v>206</v>
      </c>
      <c r="I106" s="7">
        <v>629</v>
      </c>
      <c r="J106" s="89"/>
      <c r="K106" s="164"/>
      <c r="L106" s="65" t="s">
        <v>19</v>
      </c>
      <c r="M106" s="110">
        <f t="shared" si="13"/>
        <v>56.43879173290938</v>
      </c>
      <c r="N106" s="110">
        <f t="shared" si="13"/>
        <v>46.422893481717011</v>
      </c>
      <c r="O106" s="110">
        <f t="shared" si="13"/>
        <v>8.4260731319554854</v>
      </c>
      <c r="P106" s="110">
        <f t="shared" si="13"/>
        <v>1.5898251192368837</v>
      </c>
      <c r="Q106" s="110">
        <f t="shared" si="13"/>
        <v>10.810810810810811</v>
      </c>
      <c r="R106" s="110">
        <f t="shared" si="13"/>
        <v>32.750397456279813</v>
      </c>
    </row>
    <row r="107" spans="1:18" s="64" customFormat="1" x14ac:dyDescent="0.2">
      <c r="A107" s="164" t="s">
        <v>50</v>
      </c>
      <c r="B107" s="103"/>
      <c r="C107" s="7"/>
      <c r="D107" s="7"/>
      <c r="E107" s="7"/>
      <c r="F107" s="7"/>
      <c r="G107" s="7"/>
      <c r="H107" s="7"/>
      <c r="I107" s="7"/>
      <c r="J107" s="89"/>
      <c r="K107" s="164" t="s">
        <v>50</v>
      </c>
      <c r="L107" s="103"/>
      <c r="M107" s="110"/>
      <c r="N107" s="110"/>
      <c r="O107" s="110"/>
      <c r="P107" s="110"/>
      <c r="Q107" s="110"/>
      <c r="R107" s="110"/>
    </row>
    <row r="108" spans="1:18" s="64" customFormat="1" x14ac:dyDescent="0.2">
      <c r="A108" s="164"/>
      <c r="B108" s="93" t="s">
        <v>18</v>
      </c>
      <c r="C108" s="7">
        <v>75104</v>
      </c>
      <c r="D108" s="7">
        <v>62888</v>
      </c>
      <c r="E108" s="7">
        <v>10007</v>
      </c>
      <c r="F108" s="7">
        <v>2208</v>
      </c>
      <c r="G108" s="7">
        <v>7313</v>
      </c>
      <c r="H108" s="7">
        <v>12319</v>
      </c>
      <c r="I108" s="7">
        <v>94735</v>
      </c>
      <c r="J108" s="89"/>
      <c r="K108" s="164"/>
      <c r="L108" s="93" t="s">
        <v>18</v>
      </c>
      <c r="M108" s="110">
        <f t="shared" ref="M108:R110" si="14">C108/$I108*100</f>
        <v>79.277985960838123</v>
      </c>
      <c r="N108" s="110">
        <f t="shared" si="14"/>
        <v>66.383068559666441</v>
      </c>
      <c r="O108" s="110">
        <f t="shared" si="14"/>
        <v>10.563149839024648</v>
      </c>
      <c r="P108" s="110">
        <f t="shared" si="14"/>
        <v>2.3307119860663956</v>
      </c>
      <c r="Q108" s="110">
        <f t="shared" si="14"/>
        <v>7.7194278777642902</v>
      </c>
      <c r="R108" s="110">
        <f t="shared" si="14"/>
        <v>13.003641737478228</v>
      </c>
    </row>
    <row r="109" spans="1:18" s="64" customFormat="1" x14ac:dyDescent="0.2">
      <c r="A109" s="164"/>
      <c r="B109" s="65" t="s">
        <v>33</v>
      </c>
      <c r="C109" s="7">
        <v>1940</v>
      </c>
      <c r="D109" s="7">
        <v>1628</v>
      </c>
      <c r="E109" s="7">
        <v>248</v>
      </c>
      <c r="F109" s="7">
        <v>64</v>
      </c>
      <c r="G109" s="7">
        <v>300</v>
      </c>
      <c r="H109" s="7">
        <v>774</v>
      </c>
      <c r="I109" s="7">
        <v>3015</v>
      </c>
      <c r="J109" s="89"/>
      <c r="K109" s="164"/>
      <c r="L109" s="65" t="s">
        <v>33</v>
      </c>
      <c r="M109" s="110">
        <f t="shared" si="14"/>
        <v>64.344941956882252</v>
      </c>
      <c r="N109" s="110">
        <f t="shared" si="14"/>
        <v>53.996683250414591</v>
      </c>
      <c r="O109" s="110">
        <f t="shared" si="14"/>
        <v>8.2255389718076284</v>
      </c>
      <c r="P109" s="110">
        <f t="shared" si="14"/>
        <v>2.1227197346600333</v>
      </c>
      <c r="Q109" s="110">
        <f t="shared" si="14"/>
        <v>9.9502487562189064</v>
      </c>
      <c r="R109" s="110">
        <f t="shared" si="14"/>
        <v>25.671641791044774</v>
      </c>
    </row>
    <row r="110" spans="1:18" s="64" customFormat="1" x14ac:dyDescent="0.2">
      <c r="A110" s="164"/>
      <c r="B110" s="65" t="s">
        <v>19</v>
      </c>
      <c r="C110" s="7">
        <v>1905</v>
      </c>
      <c r="D110" s="7">
        <v>1526</v>
      </c>
      <c r="E110" s="7">
        <v>270</v>
      </c>
      <c r="F110" s="7">
        <v>109</v>
      </c>
      <c r="G110" s="7">
        <v>321</v>
      </c>
      <c r="H110" s="7">
        <v>1106</v>
      </c>
      <c r="I110" s="7">
        <v>3332</v>
      </c>
      <c r="J110" s="89"/>
      <c r="K110" s="164"/>
      <c r="L110" s="65" t="s">
        <v>19</v>
      </c>
      <c r="M110" s="110">
        <f t="shared" si="14"/>
        <v>57.172869147659064</v>
      </c>
      <c r="N110" s="110">
        <f t="shared" si="14"/>
        <v>45.798319327731093</v>
      </c>
      <c r="O110" s="110">
        <f t="shared" si="14"/>
        <v>8.1032412965186076</v>
      </c>
      <c r="P110" s="110">
        <f t="shared" si="14"/>
        <v>3.2713085234093637</v>
      </c>
      <c r="Q110" s="110">
        <f t="shared" si="14"/>
        <v>9.6338535414165669</v>
      </c>
      <c r="R110" s="110">
        <f t="shared" si="14"/>
        <v>33.193277310924366</v>
      </c>
    </row>
    <row r="111" spans="1:18" s="106" customFormat="1" x14ac:dyDescent="0.2">
      <c r="A111" s="105"/>
      <c r="B111" s="75"/>
      <c r="C111" s="41"/>
      <c r="D111" s="41"/>
      <c r="E111" s="41"/>
      <c r="F111" s="41"/>
      <c r="G111" s="41"/>
      <c r="H111" s="41"/>
      <c r="I111" s="41"/>
      <c r="K111" s="105"/>
      <c r="L111" s="75"/>
      <c r="M111" s="40"/>
      <c r="N111" s="40"/>
      <c r="O111" s="40"/>
      <c r="P111" s="40"/>
      <c r="Q111" s="40"/>
      <c r="R111" s="98"/>
    </row>
    <row r="112" spans="1:18" s="106" customFormat="1" x14ac:dyDescent="0.2">
      <c r="A112" s="122"/>
      <c r="B112" s="75"/>
      <c r="C112" s="41"/>
      <c r="D112" s="41"/>
      <c r="E112" s="41"/>
      <c r="F112" s="41"/>
      <c r="G112" s="41"/>
      <c r="H112" s="41"/>
      <c r="I112" s="41"/>
      <c r="K112" s="105"/>
      <c r="L112" s="75"/>
      <c r="M112" s="40"/>
      <c r="N112" s="40"/>
      <c r="O112" s="40"/>
      <c r="P112" s="40"/>
      <c r="Q112" s="40"/>
      <c r="R112" s="98"/>
    </row>
    <row r="113" spans="1:18" s="106" customFormat="1" ht="23.25" customHeight="1" x14ac:dyDescent="0.2">
      <c r="A113" s="184" t="s">
        <v>143</v>
      </c>
      <c r="B113" s="184"/>
      <c r="C113" s="184"/>
      <c r="D113" s="184"/>
      <c r="E113" s="184"/>
      <c r="F113" s="184"/>
      <c r="G113" s="184"/>
      <c r="H113" s="184"/>
      <c r="I113" s="184"/>
      <c r="K113" s="184" t="s">
        <v>143</v>
      </c>
      <c r="L113" s="184"/>
      <c r="M113" s="184"/>
      <c r="N113" s="184"/>
      <c r="O113" s="184"/>
      <c r="P113" s="184"/>
      <c r="Q113" s="184"/>
      <c r="R113" s="184"/>
    </row>
    <row r="114" spans="1:18" s="64" customFormat="1" ht="23.25" customHeight="1" x14ac:dyDescent="0.2">
      <c r="A114" s="165" t="s">
        <v>43</v>
      </c>
      <c r="B114" s="201" t="s">
        <v>28</v>
      </c>
      <c r="C114" s="170" t="s">
        <v>176</v>
      </c>
      <c r="D114" s="170" t="s">
        <v>1</v>
      </c>
      <c r="E114" s="187" t="s">
        <v>2</v>
      </c>
      <c r="F114" s="188"/>
      <c r="G114" s="170" t="s">
        <v>3</v>
      </c>
      <c r="H114" s="170" t="s">
        <v>4</v>
      </c>
      <c r="I114" s="170" t="s">
        <v>40</v>
      </c>
      <c r="J114" s="106"/>
      <c r="K114" s="165" t="s">
        <v>43</v>
      </c>
      <c r="L114" s="175" t="s">
        <v>10</v>
      </c>
      <c r="M114" s="170" t="s">
        <v>0</v>
      </c>
      <c r="N114" s="170" t="s">
        <v>1</v>
      </c>
      <c r="O114" s="187" t="s">
        <v>2</v>
      </c>
      <c r="P114" s="188"/>
      <c r="Q114" s="170" t="s">
        <v>3</v>
      </c>
      <c r="R114" s="170" t="s">
        <v>4</v>
      </c>
    </row>
    <row r="115" spans="1:18" s="64" customFormat="1" x14ac:dyDescent="0.2">
      <c r="A115" s="166"/>
      <c r="B115" s="176"/>
      <c r="C115" s="171"/>
      <c r="D115" s="171"/>
      <c r="E115" s="102" t="s">
        <v>6</v>
      </c>
      <c r="F115" s="102" t="s">
        <v>5</v>
      </c>
      <c r="G115" s="171"/>
      <c r="H115" s="171"/>
      <c r="I115" s="171"/>
      <c r="J115" s="89"/>
      <c r="K115" s="166"/>
      <c r="L115" s="176"/>
      <c r="M115" s="171"/>
      <c r="N115" s="171"/>
      <c r="O115" s="102" t="s">
        <v>6</v>
      </c>
      <c r="P115" s="102" t="s">
        <v>5</v>
      </c>
      <c r="Q115" s="171"/>
      <c r="R115" s="171"/>
    </row>
    <row r="116" spans="1:18" s="64" customFormat="1" x14ac:dyDescent="0.2">
      <c r="A116" s="164" t="s">
        <v>44</v>
      </c>
      <c r="B116" s="103"/>
      <c r="C116" s="104"/>
      <c r="D116" s="104"/>
      <c r="E116" s="104"/>
      <c r="F116" s="104"/>
      <c r="G116" s="104"/>
      <c r="H116" s="104"/>
      <c r="I116" s="7"/>
      <c r="J116" s="89"/>
      <c r="K116" s="164" t="s">
        <v>44</v>
      </c>
      <c r="L116" s="65"/>
      <c r="M116" s="104"/>
      <c r="N116" s="104"/>
      <c r="O116" s="104"/>
      <c r="P116" s="104"/>
      <c r="Q116" s="104"/>
      <c r="R116" s="104"/>
    </row>
    <row r="117" spans="1:18" s="64" customFormat="1" x14ac:dyDescent="0.2">
      <c r="A117" s="164"/>
      <c r="B117" s="93" t="s">
        <v>18</v>
      </c>
      <c r="C117" s="7">
        <v>6148</v>
      </c>
      <c r="D117" s="7">
        <v>5345</v>
      </c>
      <c r="E117" s="7">
        <v>681</v>
      </c>
      <c r="F117" s="7">
        <v>122</v>
      </c>
      <c r="G117" s="7">
        <v>400</v>
      </c>
      <c r="H117" s="7">
        <v>343</v>
      </c>
      <c r="I117" s="7">
        <v>6891</v>
      </c>
      <c r="J117" s="89"/>
      <c r="K117" s="164"/>
      <c r="L117" s="93" t="s">
        <v>18</v>
      </c>
      <c r="M117" s="110">
        <f t="shared" ref="M117:R119" si="15">C117/$I117*100</f>
        <v>89.21782034537803</v>
      </c>
      <c r="N117" s="110">
        <f t="shared" si="15"/>
        <v>77.564939776520106</v>
      </c>
      <c r="O117" s="110">
        <f t="shared" si="15"/>
        <v>9.8824553765781449</v>
      </c>
      <c r="P117" s="110">
        <f t="shared" si="15"/>
        <v>1.7704251922797853</v>
      </c>
      <c r="Q117" s="110">
        <f t="shared" si="15"/>
        <v>5.804672761573066</v>
      </c>
      <c r="R117" s="110">
        <f t="shared" si="15"/>
        <v>4.9775068930489041</v>
      </c>
    </row>
    <row r="118" spans="1:18" s="64" customFormat="1" x14ac:dyDescent="0.2">
      <c r="A118" s="164"/>
      <c r="B118" s="65" t="s">
        <v>33</v>
      </c>
      <c r="C118" s="7">
        <v>541</v>
      </c>
      <c r="D118" s="7">
        <v>494</v>
      </c>
      <c r="E118" s="7">
        <v>37</v>
      </c>
      <c r="F118" s="7">
        <v>10</v>
      </c>
      <c r="G118" s="7">
        <v>19</v>
      </c>
      <c r="H118" s="7">
        <v>61</v>
      </c>
      <c r="I118" s="7">
        <v>621</v>
      </c>
      <c r="J118" s="89"/>
      <c r="K118" s="164"/>
      <c r="L118" s="65" t="s">
        <v>33</v>
      </c>
      <c r="M118" s="110">
        <f t="shared" si="15"/>
        <v>87.117552334943639</v>
      </c>
      <c r="N118" s="110">
        <f t="shared" si="15"/>
        <v>79.549114331723018</v>
      </c>
      <c r="O118" s="110">
        <f t="shared" si="15"/>
        <v>5.9581320450885666</v>
      </c>
      <c r="P118" s="110">
        <f t="shared" si="15"/>
        <v>1.6103059581320449</v>
      </c>
      <c r="Q118" s="110">
        <f t="shared" si="15"/>
        <v>3.0595813204508859</v>
      </c>
      <c r="R118" s="110">
        <f t="shared" si="15"/>
        <v>9.822866344605476</v>
      </c>
    </row>
    <row r="119" spans="1:18" s="64" customFormat="1" x14ac:dyDescent="0.2">
      <c r="A119" s="164"/>
      <c r="B119" s="65" t="s">
        <v>19</v>
      </c>
      <c r="C119" s="7">
        <v>498</v>
      </c>
      <c r="D119" s="7">
        <v>441</v>
      </c>
      <c r="E119" s="7">
        <v>56</v>
      </c>
      <c r="F119" s="7">
        <v>1</v>
      </c>
      <c r="G119" s="7">
        <v>33</v>
      </c>
      <c r="H119" s="7">
        <v>73</v>
      </c>
      <c r="I119" s="7">
        <v>604</v>
      </c>
      <c r="J119" s="89"/>
      <c r="K119" s="164"/>
      <c r="L119" s="65" t="s">
        <v>19</v>
      </c>
      <c r="M119" s="110">
        <f t="shared" si="15"/>
        <v>82.450331125827816</v>
      </c>
      <c r="N119" s="110">
        <f t="shared" si="15"/>
        <v>73.013245033112582</v>
      </c>
      <c r="O119" s="110">
        <f t="shared" si="15"/>
        <v>9.2715231788079464</v>
      </c>
      <c r="P119" s="110">
        <f t="shared" si="15"/>
        <v>0.16556291390728478</v>
      </c>
      <c r="Q119" s="110">
        <f t="shared" si="15"/>
        <v>5.4635761589403975</v>
      </c>
      <c r="R119" s="110">
        <f t="shared" si="15"/>
        <v>12.086092715231789</v>
      </c>
    </row>
    <row r="120" spans="1:18" s="64" customFormat="1" x14ac:dyDescent="0.2">
      <c r="A120" s="164" t="s">
        <v>49</v>
      </c>
      <c r="B120" s="103"/>
      <c r="C120" s="7"/>
      <c r="D120" s="7"/>
      <c r="E120" s="7"/>
      <c r="F120" s="7"/>
      <c r="G120" s="7"/>
      <c r="H120" s="7"/>
      <c r="I120" s="7"/>
      <c r="J120" s="89"/>
      <c r="K120" s="164" t="s">
        <v>49</v>
      </c>
      <c r="L120" s="65"/>
      <c r="M120" s="110"/>
      <c r="N120" s="110"/>
      <c r="O120" s="110"/>
      <c r="P120" s="110"/>
      <c r="Q120" s="110"/>
      <c r="R120" s="110"/>
    </row>
    <row r="121" spans="1:18" s="64" customFormat="1" x14ac:dyDescent="0.2">
      <c r="A121" s="164"/>
      <c r="B121" s="93" t="s">
        <v>18</v>
      </c>
      <c r="C121" s="7">
        <v>10404</v>
      </c>
      <c r="D121" s="7">
        <v>7996</v>
      </c>
      <c r="E121" s="7">
        <v>1862</v>
      </c>
      <c r="F121" s="7">
        <v>547</v>
      </c>
      <c r="G121" s="7">
        <v>2134</v>
      </c>
      <c r="H121" s="7">
        <v>3494</v>
      </c>
      <c r="I121" s="7">
        <v>16033</v>
      </c>
      <c r="J121" s="89"/>
      <c r="K121" s="164"/>
      <c r="L121" s="93" t="s">
        <v>18</v>
      </c>
      <c r="M121" s="110">
        <f t="shared" ref="M121:R123" si="16">C121/$I121*100</f>
        <v>64.891161978419504</v>
      </c>
      <c r="N121" s="110">
        <f t="shared" si="16"/>
        <v>49.872138713902572</v>
      </c>
      <c r="O121" s="110">
        <f t="shared" si="16"/>
        <v>11.61354705919042</v>
      </c>
      <c r="P121" s="110">
        <f t="shared" si="16"/>
        <v>3.4117133412337055</v>
      </c>
      <c r="Q121" s="110">
        <f t="shared" si="16"/>
        <v>13.310048025946486</v>
      </c>
      <c r="R121" s="110">
        <f t="shared" si="16"/>
        <v>21.792552859726815</v>
      </c>
    </row>
    <row r="122" spans="1:18" s="64" customFormat="1" x14ac:dyDescent="0.2">
      <c r="A122" s="164"/>
      <c r="B122" s="65" t="s">
        <v>33</v>
      </c>
      <c r="C122" s="7">
        <v>317</v>
      </c>
      <c r="D122" s="7">
        <v>240</v>
      </c>
      <c r="E122" s="7">
        <v>50</v>
      </c>
      <c r="F122" s="7">
        <v>27</v>
      </c>
      <c r="G122" s="7">
        <v>138</v>
      </c>
      <c r="H122" s="7">
        <v>297</v>
      </c>
      <c r="I122" s="7">
        <v>752</v>
      </c>
      <c r="J122" s="89"/>
      <c r="K122" s="164"/>
      <c r="L122" s="65" t="s">
        <v>33</v>
      </c>
      <c r="M122" s="110">
        <f t="shared" si="16"/>
        <v>42.154255319148938</v>
      </c>
      <c r="N122" s="110">
        <f t="shared" si="16"/>
        <v>31.914893617021278</v>
      </c>
      <c r="O122" s="110">
        <f t="shared" si="16"/>
        <v>6.6489361702127656</v>
      </c>
      <c r="P122" s="110">
        <f t="shared" si="16"/>
        <v>3.5904255319148941</v>
      </c>
      <c r="Q122" s="110">
        <f t="shared" si="16"/>
        <v>18.351063829787233</v>
      </c>
      <c r="R122" s="110">
        <f t="shared" si="16"/>
        <v>39.494680851063826</v>
      </c>
    </row>
    <row r="123" spans="1:18" s="64" customFormat="1" x14ac:dyDescent="0.2">
      <c r="A123" s="164"/>
      <c r="B123" s="65" t="s">
        <v>19</v>
      </c>
      <c r="C123" s="7">
        <v>749</v>
      </c>
      <c r="D123" s="7">
        <v>632</v>
      </c>
      <c r="E123" s="7">
        <v>94</v>
      </c>
      <c r="F123" s="7">
        <v>23</v>
      </c>
      <c r="G123" s="7">
        <v>240</v>
      </c>
      <c r="H123" s="7">
        <v>591</v>
      </c>
      <c r="I123" s="7">
        <v>1580</v>
      </c>
      <c r="J123" s="89"/>
      <c r="K123" s="164"/>
      <c r="L123" s="65" t="s">
        <v>19</v>
      </c>
      <c r="M123" s="110">
        <f t="shared" si="16"/>
        <v>47.405063291139236</v>
      </c>
      <c r="N123" s="110">
        <f t="shared" si="16"/>
        <v>40</v>
      </c>
      <c r="O123" s="110">
        <f t="shared" si="16"/>
        <v>5.9493670886075947</v>
      </c>
      <c r="P123" s="110">
        <f t="shared" si="16"/>
        <v>1.4556962025316456</v>
      </c>
      <c r="Q123" s="110">
        <f t="shared" si="16"/>
        <v>15.18987341772152</v>
      </c>
      <c r="R123" s="110">
        <f t="shared" si="16"/>
        <v>37.405063291139243</v>
      </c>
    </row>
    <row r="124" spans="1:18" s="64" customFormat="1" x14ac:dyDescent="0.2">
      <c r="A124" s="164" t="s">
        <v>45</v>
      </c>
      <c r="B124" s="103"/>
      <c r="C124" s="7"/>
      <c r="D124" s="7"/>
      <c r="E124" s="7"/>
      <c r="F124" s="7"/>
      <c r="G124" s="7"/>
      <c r="H124" s="7"/>
      <c r="I124" s="7"/>
      <c r="J124" s="89"/>
      <c r="K124" s="164" t="s">
        <v>45</v>
      </c>
      <c r="L124" s="103"/>
      <c r="M124" s="110"/>
      <c r="N124" s="110"/>
      <c r="O124" s="110"/>
      <c r="P124" s="110"/>
      <c r="Q124" s="110"/>
      <c r="R124" s="110"/>
    </row>
    <row r="125" spans="1:18" s="64" customFormat="1" x14ac:dyDescent="0.2">
      <c r="A125" s="164"/>
      <c r="B125" s="93" t="s">
        <v>18</v>
      </c>
      <c r="C125" s="7">
        <v>11342</v>
      </c>
      <c r="D125" s="7">
        <v>9312</v>
      </c>
      <c r="E125" s="7">
        <v>1491</v>
      </c>
      <c r="F125" s="7">
        <v>539</v>
      </c>
      <c r="G125" s="7">
        <v>1404</v>
      </c>
      <c r="H125" s="7">
        <v>2065</v>
      </c>
      <c r="I125" s="7">
        <v>14811</v>
      </c>
      <c r="J125" s="89"/>
      <c r="K125" s="164"/>
      <c r="L125" s="93" t="s">
        <v>18</v>
      </c>
      <c r="M125" s="110">
        <f t="shared" ref="M125:R127" si="17">C125/$I125*100</f>
        <v>76.578218891364529</v>
      </c>
      <c r="N125" s="110">
        <f t="shared" si="17"/>
        <v>62.872189588819118</v>
      </c>
      <c r="O125" s="110">
        <f t="shared" si="17"/>
        <v>10.066842211869556</v>
      </c>
      <c r="P125" s="110">
        <f t="shared" si="17"/>
        <v>3.6391870906758488</v>
      </c>
      <c r="Q125" s="110">
        <f t="shared" si="17"/>
        <v>9.4794409560461812</v>
      </c>
      <c r="R125" s="110">
        <f t="shared" si="17"/>
        <v>13.942340152589292</v>
      </c>
    </row>
    <row r="126" spans="1:18" s="64" customFormat="1" x14ac:dyDescent="0.2">
      <c r="A126" s="164"/>
      <c r="B126" s="65" t="s">
        <v>33</v>
      </c>
      <c r="C126" s="7">
        <v>315</v>
      </c>
      <c r="D126" s="7">
        <v>256</v>
      </c>
      <c r="E126" s="7">
        <v>47</v>
      </c>
      <c r="F126" s="7">
        <v>12</v>
      </c>
      <c r="G126" s="7">
        <v>64</v>
      </c>
      <c r="H126" s="7">
        <v>147</v>
      </c>
      <c r="I126" s="7">
        <v>526</v>
      </c>
      <c r="J126" s="89"/>
      <c r="K126" s="164"/>
      <c r="L126" s="65" t="s">
        <v>33</v>
      </c>
      <c r="M126" s="110">
        <f t="shared" si="17"/>
        <v>59.885931558935354</v>
      </c>
      <c r="N126" s="110">
        <f t="shared" si="17"/>
        <v>48.669201520912544</v>
      </c>
      <c r="O126" s="110">
        <f t="shared" si="17"/>
        <v>8.9353612167300387</v>
      </c>
      <c r="P126" s="110">
        <f t="shared" si="17"/>
        <v>2.2813688212927756</v>
      </c>
      <c r="Q126" s="110">
        <f t="shared" si="17"/>
        <v>12.167300380228136</v>
      </c>
      <c r="R126" s="110">
        <f t="shared" si="17"/>
        <v>27.946768060836501</v>
      </c>
    </row>
    <row r="127" spans="1:18" s="64" customFormat="1" x14ac:dyDescent="0.2">
      <c r="A127" s="164"/>
      <c r="B127" s="65" t="s">
        <v>19</v>
      </c>
      <c r="C127" s="7">
        <v>383</v>
      </c>
      <c r="D127" s="7">
        <v>344</v>
      </c>
      <c r="E127" s="7">
        <v>30</v>
      </c>
      <c r="F127" s="7">
        <v>9</v>
      </c>
      <c r="G127" s="7">
        <v>83</v>
      </c>
      <c r="H127" s="7">
        <v>190</v>
      </c>
      <c r="I127" s="7">
        <v>656</v>
      </c>
      <c r="J127" s="89"/>
      <c r="K127" s="164"/>
      <c r="L127" s="65" t="s">
        <v>19</v>
      </c>
      <c r="M127" s="110">
        <f t="shared" si="17"/>
        <v>58.384146341463413</v>
      </c>
      <c r="N127" s="110">
        <f t="shared" si="17"/>
        <v>52.439024390243901</v>
      </c>
      <c r="O127" s="110">
        <f t="shared" si="17"/>
        <v>4.5731707317073171</v>
      </c>
      <c r="P127" s="110">
        <f t="shared" si="17"/>
        <v>1.3719512195121952</v>
      </c>
      <c r="Q127" s="110">
        <f t="shared" si="17"/>
        <v>12.652439024390244</v>
      </c>
      <c r="R127" s="110">
        <f t="shared" si="17"/>
        <v>28.963414634146339</v>
      </c>
    </row>
    <row r="128" spans="1:18" s="64" customFormat="1" x14ac:dyDescent="0.2">
      <c r="A128" s="164" t="s">
        <v>50</v>
      </c>
      <c r="B128" s="103"/>
      <c r="C128" s="7"/>
      <c r="D128" s="7"/>
      <c r="E128" s="7"/>
      <c r="F128" s="7"/>
      <c r="G128" s="7"/>
      <c r="H128" s="7"/>
      <c r="I128" s="7"/>
      <c r="J128" s="89"/>
      <c r="K128" s="164" t="s">
        <v>50</v>
      </c>
      <c r="L128" s="103"/>
      <c r="M128" s="110"/>
      <c r="N128" s="110"/>
      <c r="O128" s="110"/>
      <c r="P128" s="110"/>
      <c r="Q128" s="110"/>
      <c r="R128" s="110"/>
    </row>
    <row r="129" spans="1:18" s="64" customFormat="1" x14ac:dyDescent="0.2">
      <c r="A129" s="164"/>
      <c r="B129" s="93" t="s">
        <v>18</v>
      </c>
      <c r="C129" s="7">
        <v>99915</v>
      </c>
      <c r="D129" s="7">
        <v>82836</v>
      </c>
      <c r="E129" s="7">
        <v>13988</v>
      </c>
      <c r="F129" s="7">
        <v>3092</v>
      </c>
      <c r="G129" s="7">
        <v>6054</v>
      </c>
      <c r="H129" s="7">
        <v>10003</v>
      </c>
      <c r="I129" s="7">
        <v>115972</v>
      </c>
      <c r="J129" s="89"/>
      <c r="K129" s="164"/>
      <c r="L129" s="93" t="s">
        <v>18</v>
      </c>
      <c r="M129" s="110">
        <f t="shared" ref="M129:R131" si="18">C129/$I129*100</f>
        <v>86.154416583313207</v>
      </c>
      <c r="N129" s="110">
        <f t="shared" si="18"/>
        <v>71.427585969027007</v>
      </c>
      <c r="O129" s="110">
        <f t="shared" si="18"/>
        <v>12.061532093953712</v>
      </c>
      <c r="P129" s="110">
        <f t="shared" si="18"/>
        <v>2.6661607974338635</v>
      </c>
      <c r="Q129" s="110">
        <f t="shared" si="18"/>
        <v>5.2202255716897188</v>
      </c>
      <c r="R129" s="110">
        <f t="shared" si="18"/>
        <v>8.6253578449970689</v>
      </c>
    </row>
    <row r="130" spans="1:18" s="64" customFormat="1" x14ac:dyDescent="0.2">
      <c r="A130" s="164"/>
      <c r="B130" s="65" t="s">
        <v>33</v>
      </c>
      <c r="C130" s="7">
        <v>1659</v>
      </c>
      <c r="D130" s="7">
        <v>1381</v>
      </c>
      <c r="E130" s="7">
        <v>215</v>
      </c>
      <c r="F130" s="7">
        <v>63</v>
      </c>
      <c r="G130" s="7">
        <v>231</v>
      </c>
      <c r="H130" s="7">
        <v>518</v>
      </c>
      <c r="I130" s="7">
        <v>2408</v>
      </c>
      <c r="J130" s="89"/>
      <c r="K130" s="164"/>
      <c r="L130" s="65" t="s">
        <v>33</v>
      </c>
      <c r="M130" s="110">
        <f t="shared" si="18"/>
        <v>68.895348837209298</v>
      </c>
      <c r="N130" s="110">
        <f t="shared" si="18"/>
        <v>57.350498338870437</v>
      </c>
      <c r="O130" s="110">
        <f t="shared" si="18"/>
        <v>8.9285714285714288</v>
      </c>
      <c r="P130" s="110">
        <f t="shared" si="18"/>
        <v>2.6162790697674421</v>
      </c>
      <c r="Q130" s="110">
        <f t="shared" si="18"/>
        <v>9.5930232558139537</v>
      </c>
      <c r="R130" s="110">
        <f t="shared" si="18"/>
        <v>21.511627906976745</v>
      </c>
    </row>
    <row r="131" spans="1:18" s="64" customFormat="1" x14ac:dyDescent="0.2">
      <c r="A131" s="164"/>
      <c r="B131" s="65" t="s">
        <v>19</v>
      </c>
      <c r="C131" s="7">
        <v>2642</v>
      </c>
      <c r="D131" s="7">
        <v>2399</v>
      </c>
      <c r="E131" s="7">
        <v>202</v>
      </c>
      <c r="F131" s="7">
        <v>41</v>
      </c>
      <c r="G131" s="7">
        <v>438</v>
      </c>
      <c r="H131" s="7">
        <v>1182</v>
      </c>
      <c r="I131" s="7">
        <v>4262</v>
      </c>
      <c r="J131" s="89"/>
      <c r="K131" s="164"/>
      <c r="L131" s="65" t="s">
        <v>19</v>
      </c>
      <c r="M131" s="110">
        <f t="shared" si="18"/>
        <v>61.989676208352883</v>
      </c>
      <c r="N131" s="110">
        <f t="shared" si="18"/>
        <v>56.288127639605825</v>
      </c>
      <c r="O131" s="110">
        <f t="shared" si="18"/>
        <v>4.7395588925387147</v>
      </c>
      <c r="P131" s="110">
        <f t="shared" si="18"/>
        <v>0.96198967620835296</v>
      </c>
      <c r="Q131" s="110">
        <f t="shared" si="18"/>
        <v>10.27686532144533</v>
      </c>
      <c r="R131" s="110">
        <f t="shared" si="18"/>
        <v>27.733458470201782</v>
      </c>
    </row>
    <row r="132" spans="1:18" s="64" customFormat="1" x14ac:dyDescent="0.2">
      <c r="A132" s="81"/>
      <c r="B132" s="75"/>
      <c r="C132" s="41"/>
      <c r="D132" s="41"/>
      <c r="E132" s="41"/>
      <c r="F132" s="41"/>
      <c r="G132" s="41"/>
      <c r="H132" s="41"/>
      <c r="I132" s="41"/>
      <c r="J132" s="89"/>
      <c r="K132" s="81"/>
      <c r="L132" s="75"/>
      <c r="M132" s="40"/>
      <c r="N132" s="40"/>
      <c r="O132" s="40"/>
      <c r="P132" s="40"/>
      <c r="Q132" s="40"/>
      <c r="R132" s="40"/>
    </row>
    <row r="133" spans="1:18" s="64" customFormat="1" x14ac:dyDescent="0.2">
      <c r="A133" s="81"/>
      <c r="B133" s="75"/>
      <c r="C133" s="41"/>
      <c r="D133" s="41"/>
      <c r="E133" s="41"/>
      <c r="F133" s="41"/>
      <c r="G133" s="41"/>
      <c r="H133" s="41"/>
      <c r="I133" s="41"/>
      <c r="J133" s="89"/>
      <c r="K133" s="81"/>
      <c r="L133" s="75"/>
      <c r="M133" s="40"/>
      <c r="N133" s="40"/>
      <c r="O133" s="40"/>
      <c r="P133" s="40"/>
      <c r="Q133" s="40"/>
      <c r="R133" s="40"/>
    </row>
    <row r="134" spans="1:18" s="106" customFormat="1" x14ac:dyDescent="0.2"/>
    <row r="135" spans="1:18" s="106" customFormat="1" ht="27" customHeight="1" x14ac:dyDescent="0.2">
      <c r="A135" s="184" t="s">
        <v>144</v>
      </c>
      <c r="B135" s="184"/>
      <c r="C135" s="184"/>
      <c r="D135" s="184"/>
      <c r="E135" s="184"/>
      <c r="F135" s="184"/>
      <c r="G135" s="184"/>
      <c r="H135" s="184"/>
      <c r="I135" s="184"/>
      <c r="K135" s="184" t="s">
        <v>144</v>
      </c>
      <c r="L135" s="181"/>
      <c r="M135" s="181"/>
      <c r="N135" s="181"/>
      <c r="O135" s="181"/>
      <c r="P135" s="181"/>
      <c r="Q135" s="181"/>
      <c r="R135" s="181"/>
    </row>
    <row r="136" spans="1:18" s="106" customFormat="1" ht="32.25" customHeight="1" x14ac:dyDescent="0.2">
      <c r="A136" s="175" t="s">
        <v>28</v>
      </c>
      <c r="B136" s="175" t="s">
        <v>10</v>
      </c>
      <c r="C136" s="172" t="s">
        <v>176</v>
      </c>
      <c r="D136" s="172" t="s">
        <v>1</v>
      </c>
      <c r="E136" s="172" t="s">
        <v>2</v>
      </c>
      <c r="F136" s="172"/>
      <c r="G136" s="172" t="s">
        <v>3</v>
      </c>
      <c r="H136" s="172" t="s">
        <v>4</v>
      </c>
      <c r="I136" s="170" t="s">
        <v>40</v>
      </c>
      <c r="K136" s="175" t="s">
        <v>28</v>
      </c>
      <c r="L136" s="175" t="s">
        <v>10</v>
      </c>
      <c r="M136" s="172" t="s">
        <v>0</v>
      </c>
      <c r="N136" s="172" t="s">
        <v>1</v>
      </c>
      <c r="O136" s="172" t="s">
        <v>2</v>
      </c>
      <c r="P136" s="172"/>
      <c r="Q136" s="172" t="s">
        <v>3</v>
      </c>
      <c r="R136" s="172" t="s">
        <v>4</v>
      </c>
    </row>
    <row r="137" spans="1:18" s="106" customFormat="1" x14ac:dyDescent="0.2">
      <c r="A137" s="176"/>
      <c r="B137" s="176"/>
      <c r="C137" s="172"/>
      <c r="D137" s="172"/>
      <c r="E137" s="102" t="s">
        <v>6</v>
      </c>
      <c r="F137" s="102" t="s">
        <v>5</v>
      </c>
      <c r="G137" s="172"/>
      <c r="H137" s="172"/>
      <c r="I137" s="171"/>
      <c r="K137" s="176"/>
      <c r="L137" s="176"/>
      <c r="M137" s="172"/>
      <c r="N137" s="172"/>
      <c r="O137" s="102" t="s">
        <v>6</v>
      </c>
      <c r="P137" s="102" t="s">
        <v>5</v>
      </c>
      <c r="Q137" s="172"/>
      <c r="R137" s="172"/>
    </row>
    <row r="138" spans="1:18" s="106" customFormat="1" x14ac:dyDescent="0.2">
      <c r="A138" s="177" t="s">
        <v>18</v>
      </c>
      <c r="B138" s="103"/>
      <c r="C138" s="104"/>
      <c r="D138" s="104"/>
      <c r="E138" s="104"/>
      <c r="F138" s="104"/>
      <c r="G138" s="104"/>
      <c r="H138" s="104"/>
      <c r="I138" s="103"/>
      <c r="K138" s="177" t="s">
        <v>18</v>
      </c>
      <c r="L138" s="65"/>
      <c r="M138" s="104"/>
      <c r="N138" s="104"/>
      <c r="O138" s="104"/>
      <c r="P138" s="104"/>
      <c r="Q138" s="104"/>
      <c r="R138" s="104"/>
    </row>
    <row r="139" spans="1:18" s="106" customFormat="1" x14ac:dyDescent="0.2">
      <c r="A139" s="178"/>
      <c r="B139" s="65" t="s">
        <v>26</v>
      </c>
      <c r="C139" s="7">
        <v>231553</v>
      </c>
      <c r="D139" s="7">
        <v>203995</v>
      </c>
      <c r="E139" s="7">
        <v>24402</v>
      </c>
      <c r="F139" s="7">
        <v>3156</v>
      </c>
      <c r="G139" s="7">
        <v>4109</v>
      </c>
      <c r="H139" s="7">
        <v>20914</v>
      </c>
      <c r="I139" s="7">
        <v>256576</v>
      </c>
      <c r="J139" s="37"/>
      <c r="K139" s="178"/>
      <c r="L139" s="65" t="s">
        <v>26</v>
      </c>
      <c r="M139" s="110">
        <f>C139/$I139*100</f>
        <v>90.247334123222743</v>
      </c>
      <c r="N139" s="110">
        <f t="shared" ref="N139:R145" si="19">D139/$I139*100</f>
        <v>79.506656896981781</v>
      </c>
      <c r="O139" s="110">
        <f t="shared" si="19"/>
        <v>9.5106323272636573</v>
      </c>
      <c r="P139" s="110">
        <f t="shared" si="19"/>
        <v>1.230044898977301</v>
      </c>
      <c r="Q139" s="110">
        <f t="shared" si="19"/>
        <v>1.6014748066849587</v>
      </c>
      <c r="R139" s="110">
        <f t="shared" si="19"/>
        <v>8.1511910700922918</v>
      </c>
    </row>
    <row r="140" spans="1:18" s="106" customFormat="1" x14ac:dyDescent="0.2">
      <c r="A140" s="178"/>
      <c r="B140" s="65" t="s">
        <v>27</v>
      </c>
      <c r="C140" s="7">
        <v>114</v>
      </c>
      <c r="D140" s="7">
        <v>49</v>
      </c>
      <c r="E140" s="7">
        <v>27</v>
      </c>
      <c r="F140" s="7">
        <v>38</v>
      </c>
      <c r="G140" s="7">
        <v>102</v>
      </c>
      <c r="H140" s="7">
        <v>883</v>
      </c>
      <c r="I140" s="7">
        <v>1100</v>
      </c>
      <c r="J140" s="37"/>
      <c r="K140" s="178"/>
      <c r="L140" s="65" t="s">
        <v>27</v>
      </c>
      <c r="M140" s="110">
        <f t="shared" ref="M140:N145" si="20">C140/$I140*100</f>
        <v>10.363636363636363</v>
      </c>
      <c r="N140" s="110">
        <f t="shared" si="19"/>
        <v>4.454545454545455</v>
      </c>
      <c r="O140" s="110">
        <f t="shared" si="19"/>
        <v>2.4545454545454546</v>
      </c>
      <c r="P140" s="110">
        <f t="shared" si="19"/>
        <v>3.4545454545454546</v>
      </c>
      <c r="Q140" s="110">
        <f t="shared" si="19"/>
        <v>9.2727272727272734</v>
      </c>
      <c r="R140" s="110">
        <f t="shared" si="19"/>
        <v>80.27272727272728</v>
      </c>
    </row>
    <row r="141" spans="1:18" s="106" customFormat="1" x14ac:dyDescent="0.2">
      <c r="A141" s="179"/>
      <c r="B141" s="65" t="s">
        <v>8</v>
      </c>
      <c r="C141" s="7">
        <v>47081</v>
      </c>
      <c r="D141" s="7">
        <v>27631</v>
      </c>
      <c r="E141" s="7">
        <v>13690</v>
      </c>
      <c r="F141" s="7">
        <v>5761</v>
      </c>
      <c r="G141" s="7">
        <v>21944</v>
      </c>
      <c r="H141" s="7">
        <v>27574</v>
      </c>
      <c r="I141" s="7">
        <v>96598</v>
      </c>
      <c r="J141" s="37"/>
      <c r="K141" s="179"/>
      <c r="L141" s="65" t="s">
        <v>8</v>
      </c>
      <c r="M141" s="110">
        <f t="shared" si="20"/>
        <v>48.739104329282178</v>
      </c>
      <c r="N141" s="110">
        <f>D141/$I141*100</f>
        <v>28.604111886374461</v>
      </c>
      <c r="O141" s="110">
        <f t="shared" si="19"/>
        <v>14.172136069069751</v>
      </c>
      <c r="P141" s="110">
        <f t="shared" si="19"/>
        <v>5.9638915919584257</v>
      </c>
      <c r="Q141" s="110">
        <f t="shared" si="19"/>
        <v>22.716826435329924</v>
      </c>
      <c r="R141" s="110">
        <f t="shared" si="19"/>
        <v>28.545104453508351</v>
      </c>
    </row>
    <row r="142" spans="1:18" s="106" customFormat="1" x14ac:dyDescent="0.2">
      <c r="A142" s="173" t="s">
        <v>33</v>
      </c>
      <c r="B142" s="103"/>
      <c r="C142" s="7"/>
      <c r="D142" s="7"/>
      <c r="E142" s="7"/>
      <c r="F142" s="7"/>
      <c r="G142" s="7"/>
      <c r="H142" s="7"/>
      <c r="I142" s="7"/>
      <c r="J142" s="37"/>
      <c r="K142" s="173" t="s">
        <v>33</v>
      </c>
      <c r="L142" s="65"/>
      <c r="M142" s="110"/>
      <c r="N142" s="110"/>
      <c r="O142" s="110"/>
      <c r="P142" s="110"/>
      <c r="Q142" s="110"/>
      <c r="R142" s="110"/>
    </row>
    <row r="143" spans="1:18" s="106" customFormat="1" x14ac:dyDescent="0.2">
      <c r="A143" s="162"/>
      <c r="B143" s="65" t="s">
        <v>26</v>
      </c>
      <c r="C143" s="7">
        <v>13982</v>
      </c>
      <c r="D143" s="7">
        <v>12778</v>
      </c>
      <c r="E143" s="7">
        <v>1087</v>
      </c>
      <c r="F143" s="7">
        <v>117</v>
      </c>
      <c r="G143" s="7">
        <v>323</v>
      </c>
      <c r="H143" s="7">
        <v>3356</v>
      </c>
      <c r="I143" s="7">
        <v>17661</v>
      </c>
      <c r="J143" s="37"/>
      <c r="K143" s="162"/>
      <c r="L143" s="65" t="s">
        <v>26</v>
      </c>
      <c r="M143" s="110">
        <f t="shared" si="20"/>
        <v>79.16878998924183</v>
      </c>
      <c r="N143" s="110">
        <f t="shared" si="20"/>
        <v>72.351508974576745</v>
      </c>
      <c r="O143" s="110">
        <f t="shared" si="19"/>
        <v>6.154804371213408</v>
      </c>
      <c r="P143" s="110">
        <f t="shared" si="19"/>
        <v>0.66247664345167312</v>
      </c>
      <c r="Q143" s="110">
        <f t="shared" si="19"/>
        <v>1.8288885114093201</v>
      </c>
      <c r="R143" s="110">
        <f t="shared" si="19"/>
        <v>19.002321499348849</v>
      </c>
    </row>
    <row r="144" spans="1:18" s="106" customFormat="1" x14ac:dyDescent="0.2">
      <c r="A144" s="162"/>
      <c r="B144" s="65" t="s">
        <v>27</v>
      </c>
      <c r="C144" s="7">
        <v>256</v>
      </c>
      <c r="D144" s="7">
        <v>193</v>
      </c>
      <c r="E144" s="7">
        <v>34</v>
      </c>
      <c r="F144" s="7">
        <v>30</v>
      </c>
      <c r="G144" s="7">
        <v>83</v>
      </c>
      <c r="H144" s="7">
        <v>778</v>
      </c>
      <c r="I144" s="7">
        <v>1117</v>
      </c>
      <c r="J144" s="37"/>
      <c r="K144" s="162"/>
      <c r="L144" s="65" t="s">
        <v>27</v>
      </c>
      <c r="M144" s="110">
        <f t="shared" si="20"/>
        <v>22.918531781557743</v>
      </c>
      <c r="N144" s="110">
        <f t="shared" si="20"/>
        <v>17.278424350940018</v>
      </c>
      <c r="O144" s="110">
        <f t="shared" si="19"/>
        <v>3.0438675022381378</v>
      </c>
      <c r="P144" s="110">
        <f t="shared" si="19"/>
        <v>2.6857654431512978</v>
      </c>
      <c r="Q144" s="110">
        <f t="shared" si="19"/>
        <v>7.4306177260519242</v>
      </c>
      <c r="R144" s="110">
        <f t="shared" si="19"/>
        <v>69.650850492390333</v>
      </c>
    </row>
    <row r="145" spans="1:18" s="106" customFormat="1" x14ac:dyDescent="0.2">
      <c r="A145" s="163"/>
      <c r="B145" s="65" t="s">
        <v>8</v>
      </c>
      <c r="C145" s="7">
        <v>3449</v>
      </c>
      <c r="D145" s="7">
        <v>2605</v>
      </c>
      <c r="E145" s="7">
        <v>634</v>
      </c>
      <c r="F145" s="7">
        <v>210</v>
      </c>
      <c r="G145" s="7">
        <v>1285</v>
      </c>
      <c r="H145" s="7">
        <v>2709</v>
      </c>
      <c r="I145" s="7">
        <v>7444</v>
      </c>
      <c r="J145" s="37"/>
      <c r="K145" s="163"/>
      <c r="L145" s="65" t="s">
        <v>8</v>
      </c>
      <c r="M145" s="110">
        <f t="shared" si="20"/>
        <v>46.332616872649112</v>
      </c>
      <c r="N145" s="110">
        <f t="shared" si="20"/>
        <v>34.994626544868353</v>
      </c>
      <c r="O145" s="110">
        <f t="shared" si="19"/>
        <v>8.5169263836646962</v>
      </c>
      <c r="P145" s="110">
        <f t="shared" si="19"/>
        <v>2.8210639441160668</v>
      </c>
      <c r="Q145" s="110">
        <f t="shared" si="19"/>
        <v>17.262224610424504</v>
      </c>
      <c r="R145" s="110">
        <f t="shared" si="19"/>
        <v>36.391724879097261</v>
      </c>
    </row>
    <row r="146" spans="1:18" s="106" customFormat="1" x14ac:dyDescent="0.2">
      <c r="A146" s="177" t="s">
        <v>19</v>
      </c>
      <c r="B146" s="103"/>
      <c r="C146" s="7"/>
      <c r="D146" s="7"/>
      <c r="E146" s="7"/>
      <c r="F146" s="7"/>
      <c r="G146" s="7"/>
      <c r="H146" s="7"/>
      <c r="I146" s="7"/>
      <c r="K146" s="177" t="s">
        <v>19</v>
      </c>
      <c r="L146" s="103"/>
      <c r="M146" s="110"/>
      <c r="N146" s="110"/>
      <c r="O146" s="110"/>
      <c r="P146" s="110"/>
      <c r="Q146" s="110"/>
      <c r="R146" s="110"/>
    </row>
    <row r="147" spans="1:18" s="106" customFormat="1" x14ac:dyDescent="0.2">
      <c r="A147" s="178"/>
      <c r="B147" s="65" t="s">
        <v>26</v>
      </c>
      <c r="C147" s="7">
        <v>14479</v>
      </c>
      <c r="D147" s="7">
        <v>12985</v>
      </c>
      <c r="E147" s="7">
        <v>1426</v>
      </c>
      <c r="F147" s="7">
        <v>68</v>
      </c>
      <c r="G147" s="7">
        <v>452</v>
      </c>
      <c r="H147" s="7">
        <v>3540</v>
      </c>
      <c r="I147" s="7">
        <v>18472</v>
      </c>
      <c r="J147" s="37"/>
      <c r="K147" s="178"/>
      <c r="L147" s="65" t="s">
        <v>26</v>
      </c>
      <c r="M147" s="110">
        <f>C147/$I147*100</f>
        <v>78.383499350368126</v>
      </c>
      <c r="N147" s="110">
        <f t="shared" ref="N147:R149" si="21">D147/$I147*100</f>
        <v>70.295582503248156</v>
      </c>
      <c r="O147" s="110">
        <f t="shared" si="21"/>
        <v>7.7197921177999129</v>
      </c>
      <c r="P147" s="110">
        <f t="shared" si="21"/>
        <v>0.36812472932005197</v>
      </c>
      <c r="Q147" s="110">
        <f t="shared" si="21"/>
        <v>2.4469467301862275</v>
      </c>
      <c r="R147" s="110">
        <f t="shared" si="21"/>
        <v>19.16414032048506</v>
      </c>
    </row>
    <row r="148" spans="1:18" s="106" customFormat="1" x14ac:dyDescent="0.2">
      <c r="A148" s="178"/>
      <c r="B148" s="65" t="s">
        <v>27</v>
      </c>
      <c r="C148" s="7">
        <v>3343</v>
      </c>
      <c r="D148" s="7">
        <v>2951</v>
      </c>
      <c r="E148" s="7">
        <v>251</v>
      </c>
      <c r="F148" s="7">
        <v>141</v>
      </c>
      <c r="G148" s="7">
        <v>535</v>
      </c>
      <c r="H148" s="7">
        <v>4180</v>
      </c>
      <c r="I148" s="7">
        <v>8059</v>
      </c>
      <c r="J148" s="37"/>
      <c r="K148" s="178"/>
      <c r="L148" s="65" t="s">
        <v>27</v>
      </c>
      <c r="M148" s="110">
        <f>C148/$I148*100</f>
        <v>41.481573396203004</v>
      </c>
      <c r="N148" s="110">
        <f t="shared" si="21"/>
        <v>36.617446333291973</v>
      </c>
      <c r="O148" s="110">
        <f t="shared" si="21"/>
        <v>3.1145303387517065</v>
      </c>
      <c r="P148" s="110">
        <f t="shared" si="21"/>
        <v>1.7495967241593251</v>
      </c>
      <c r="Q148" s="110">
        <f t="shared" si="21"/>
        <v>6.638540761881127</v>
      </c>
      <c r="R148" s="110">
        <f t="shared" si="21"/>
        <v>51.867477354510484</v>
      </c>
    </row>
    <row r="149" spans="1:18" s="106" customFormat="1" x14ac:dyDescent="0.2">
      <c r="A149" s="179"/>
      <c r="B149" s="65" t="s">
        <v>8</v>
      </c>
      <c r="C149" s="7">
        <v>7144</v>
      </c>
      <c r="D149" s="7">
        <v>6025</v>
      </c>
      <c r="E149" s="7">
        <v>943</v>
      </c>
      <c r="F149" s="7">
        <v>177</v>
      </c>
      <c r="G149" s="7">
        <v>1743</v>
      </c>
      <c r="H149" s="7">
        <v>5072</v>
      </c>
      <c r="I149" s="7">
        <v>13959</v>
      </c>
      <c r="J149" s="37"/>
      <c r="K149" s="179"/>
      <c r="L149" s="65" t="s">
        <v>8</v>
      </c>
      <c r="M149" s="110">
        <f>C149/$I149*100</f>
        <v>51.178451178451176</v>
      </c>
      <c r="N149" s="110">
        <f t="shared" si="21"/>
        <v>43.162117630202737</v>
      </c>
      <c r="O149" s="110">
        <f t="shared" si="21"/>
        <v>6.7554982448599477</v>
      </c>
      <c r="P149" s="110">
        <f t="shared" si="21"/>
        <v>1.2679991403395658</v>
      </c>
      <c r="Q149" s="110">
        <f t="shared" si="21"/>
        <v>12.486567805716742</v>
      </c>
      <c r="R149" s="110">
        <f t="shared" si="21"/>
        <v>36.334981015832078</v>
      </c>
    </row>
    <row r="150" spans="1:18" s="106" customFormat="1" x14ac:dyDescent="0.2">
      <c r="A150" s="105"/>
      <c r="B150" s="75"/>
      <c r="C150" s="41"/>
      <c r="D150" s="41"/>
      <c r="E150" s="41"/>
      <c r="F150" s="41"/>
      <c r="G150" s="41"/>
      <c r="H150" s="41"/>
      <c r="I150" s="41"/>
      <c r="K150" s="105"/>
      <c r="L150" s="75"/>
      <c r="M150" s="40"/>
      <c r="N150" s="40"/>
      <c r="O150" s="40"/>
      <c r="P150" s="40"/>
      <c r="Q150" s="40"/>
      <c r="R150" s="40"/>
    </row>
    <row r="151" spans="1:18" s="106" customFormat="1" x14ac:dyDescent="0.2">
      <c r="A151" s="105"/>
      <c r="B151" s="75"/>
      <c r="C151" s="41"/>
      <c r="D151" s="41"/>
      <c r="E151" s="41"/>
      <c r="F151" s="41"/>
      <c r="G151" s="41"/>
      <c r="H151" s="41"/>
      <c r="I151" s="41"/>
      <c r="K151" s="105"/>
      <c r="L151" s="75"/>
      <c r="M151" s="40"/>
      <c r="N151" s="40"/>
      <c r="O151" s="40"/>
      <c r="P151" s="40"/>
      <c r="Q151" s="40"/>
      <c r="R151" s="40"/>
    </row>
    <row r="152" spans="1:18" s="106" customFormat="1" x14ac:dyDescent="0.2">
      <c r="A152" s="122"/>
      <c r="B152" s="75"/>
      <c r="C152" s="41"/>
      <c r="D152" s="41"/>
      <c r="E152" s="41"/>
      <c r="F152" s="41"/>
      <c r="G152" s="41"/>
      <c r="H152" s="41"/>
      <c r="I152" s="41"/>
      <c r="K152" s="105"/>
      <c r="L152" s="75"/>
      <c r="M152" s="40"/>
      <c r="N152" s="40"/>
      <c r="O152" s="40"/>
      <c r="P152" s="40"/>
      <c r="Q152" s="40"/>
      <c r="R152" s="40"/>
    </row>
    <row r="153" spans="1:18" s="106" customFormat="1" ht="27" customHeight="1" x14ac:dyDescent="0.2">
      <c r="A153" s="184" t="s">
        <v>145</v>
      </c>
      <c r="B153" s="184"/>
      <c r="C153" s="184"/>
      <c r="D153" s="184"/>
      <c r="E153" s="184"/>
      <c r="F153" s="184"/>
      <c r="G153" s="184"/>
      <c r="H153" s="184"/>
      <c r="I153" s="184"/>
      <c r="K153" s="184" t="s">
        <v>145</v>
      </c>
      <c r="L153" s="184"/>
      <c r="M153" s="184"/>
      <c r="N153" s="184"/>
      <c r="O153" s="184"/>
      <c r="P153" s="184"/>
      <c r="Q153" s="184"/>
      <c r="R153" s="184"/>
    </row>
    <row r="154" spans="1:18" s="64" customFormat="1" ht="25.5" customHeight="1" x14ac:dyDescent="0.2">
      <c r="A154" s="165" t="s">
        <v>43</v>
      </c>
      <c r="B154" s="175" t="s">
        <v>10</v>
      </c>
      <c r="C154" s="170" t="s">
        <v>176</v>
      </c>
      <c r="D154" s="170" t="s">
        <v>1</v>
      </c>
      <c r="E154" s="187" t="s">
        <v>2</v>
      </c>
      <c r="F154" s="188"/>
      <c r="G154" s="170" t="s">
        <v>3</v>
      </c>
      <c r="H154" s="170" t="s">
        <v>4</v>
      </c>
      <c r="I154" s="170" t="s">
        <v>40</v>
      </c>
      <c r="J154" s="106"/>
      <c r="K154" s="165" t="s">
        <v>43</v>
      </c>
      <c r="L154" s="175" t="s">
        <v>10</v>
      </c>
      <c r="M154" s="170" t="s">
        <v>0</v>
      </c>
      <c r="N154" s="170" t="s">
        <v>1</v>
      </c>
      <c r="O154" s="187" t="s">
        <v>2</v>
      </c>
      <c r="P154" s="188"/>
      <c r="Q154" s="170" t="s">
        <v>3</v>
      </c>
      <c r="R154" s="170" t="s">
        <v>4</v>
      </c>
    </row>
    <row r="155" spans="1:18" s="64" customFormat="1" x14ac:dyDescent="0.2">
      <c r="A155" s="166"/>
      <c r="B155" s="176"/>
      <c r="C155" s="171"/>
      <c r="D155" s="171"/>
      <c r="E155" s="102" t="s">
        <v>6</v>
      </c>
      <c r="F155" s="102" t="s">
        <v>5</v>
      </c>
      <c r="G155" s="171"/>
      <c r="H155" s="171"/>
      <c r="I155" s="171"/>
      <c r="J155" s="89"/>
      <c r="K155" s="166"/>
      <c r="L155" s="176"/>
      <c r="M155" s="171"/>
      <c r="N155" s="171"/>
      <c r="O155" s="102" t="s">
        <v>6</v>
      </c>
      <c r="P155" s="102" t="s">
        <v>5</v>
      </c>
      <c r="Q155" s="171"/>
      <c r="R155" s="171"/>
    </row>
    <row r="156" spans="1:18" s="64" customFormat="1" x14ac:dyDescent="0.2">
      <c r="A156" s="164" t="s">
        <v>44</v>
      </c>
      <c r="B156" s="103"/>
      <c r="C156" s="104"/>
      <c r="D156" s="104"/>
      <c r="E156" s="104"/>
      <c r="F156" s="104"/>
      <c r="G156" s="104"/>
      <c r="H156" s="104"/>
      <c r="I156" s="7"/>
      <c r="J156" s="89"/>
      <c r="K156" s="164" t="s">
        <v>44</v>
      </c>
      <c r="L156" s="65"/>
      <c r="M156" s="104"/>
      <c r="N156" s="104"/>
      <c r="O156" s="104"/>
      <c r="P156" s="104"/>
      <c r="Q156" s="104"/>
      <c r="R156" s="104"/>
    </row>
    <row r="157" spans="1:18" s="64" customFormat="1" x14ac:dyDescent="0.2">
      <c r="A157" s="164"/>
      <c r="B157" s="65" t="s">
        <v>26</v>
      </c>
      <c r="C157" s="7">
        <v>10591</v>
      </c>
      <c r="D157" s="7">
        <v>9636</v>
      </c>
      <c r="E157" s="7">
        <v>877</v>
      </c>
      <c r="F157" s="7">
        <v>78</v>
      </c>
      <c r="G157" s="7">
        <v>186</v>
      </c>
      <c r="H157" s="7">
        <v>471</v>
      </c>
      <c r="I157" s="7">
        <v>11248</v>
      </c>
      <c r="J157" s="89"/>
      <c r="K157" s="164"/>
      <c r="L157" s="65" t="s">
        <v>26</v>
      </c>
      <c r="M157" s="110">
        <f>C157/$I157*100</f>
        <v>94.158961593172123</v>
      </c>
      <c r="N157" s="110">
        <f t="shared" ref="N157:R171" si="22">D157/$I157*100</f>
        <v>85.668563300142239</v>
      </c>
      <c r="O157" s="110">
        <f t="shared" si="22"/>
        <v>7.7969416785206258</v>
      </c>
      <c r="P157" s="110">
        <f t="shared" si="22"/>
        <v>0.69345661450924612</v>
      </c>
      <c r="Q157" s="110">
        <f t="shared" si="22"/>
        <v>1.6536273115220483</v>
      </c>
      <c r="R157" s="110">
        <f t="shared" si="22"/>
        <v>4.1874110953058317</v>
      </c>
    </row>
    <row r="158" spans="1:18" s="64" customFormat="1" x14ac:dyDescent="0.2">
      <c r="A158" s="164"/>
      <c r="B158" s="65" t="s">
        <v>27</v>
      </c>
      <c r="C158" s="7">
        <v>86</v>
      </c>
      <c r="D158" s="7">
        <v>76</v>
      </c>
      <c r="E158" s="7">
        <v>8</v>
      </c>
      <c r="F158" s="7">
        <v>2</v>
      </c>
      <c r="G158" s="7">
        <v>13</v>
      </c>
      <c r="H158" s="7">
        <v>49</v>
      </c>
      <c r="I158" s="7">
        <v>148</v>
      </c>
      <c r="J158" s="89"/>
      <c r="K158" s="164"/>
      <c r="L158" s="65" t="s">
        <v>27</v>
      </c>
      <c r="M158" s="110">
        <f t="shared" ref="M158:M171" si="23">C158/$I158*100</f>
        <v>58.108108108108105</v>
      </c>
      <c r="N158" s="110">
        <f t="shared" si="22"/>
        <v>51.351351351351347</v>
      </c>
      <c r="O158" s="110">
        <f t="shared" si="22"/>
        <v>5.4054054054054053</v>
      </c>
      <c r="P158" s="110">
        <f t="shared" si="22"/>
        <v>1.3513513513513513</v>
      </c>
      <c r="Q158" s="110">
        <f t="shared" si="22"/>
        <v>8.7837837837837842</v>
      </c>
      <c r="R158" s="110">
        <f t="shared" si="22"/>
        <v>33.108108108108105</v>
      </c>
    </row>
    <row r="159" spans="1:18" s="64" customFormat="1" x14ac:dyDescent="0.2">
      <c r="A159" s="164"/>
      <c r="B159" s="65" t="s">
        <v>8</v>
      </c>
      <c r="C159" s="7">
        <v>2210</v>
      </c>
      <c r="D159" s="7">
        <v>1608</v>
      </c>
      <c r="E159" s="7">
        <v>448</v>
      </c>
      <c r="F159" s="7">
        <v>154</v>
      </c>
      <c r="G159" s="7">
        <v>802</v>
      </c>
      <c r="H159" s="7">
        <v>599</v>
      </c>
      <c r="I159" s="7">
        <v>3611</v>
      </c>
      <c r="J159" s="89"/>
      <c r="K159" s="164"/>
      <c r="L159" s="65" t="s">
        <v>8</v>
      </c>
      <c r="M159" s="110">
        <f t="shared" si="23"/>
        <v>61.201883134865689</v>
      </c>
      <c r="N159" s="110">
        <f t="shared" si="22"/>
        <v>44.530600941567435</v>
      </c>
      <c r="O159" s="110">
        <f t="shared" si="22"/>
        <v>12.40653558571033</v>
      </c>
      <c r="P159" s="110">
        <f t="shared" si="22"/>
        <v>4.2647466075879255</v>
      </c>
      <c r="Q159" s="110">
        <f t="shared" si="22"/>
        <v>22.20991415120465</v>
      </c>
      <c r="R159" s="110">
        <f t="shared" si="22"/>
        <v>16.588202713929658</v>
      </c>
    </row>
    <row r="160" spans="1:18" s="64" customFormat="1" x14ac:dyDescent="0.2">
      <c r="A160" s="164" t="s">
        <v>49</v>
      </c>
      <c r="B160" s="103"/>
      <c r="C160" s="7"/>
      <c r="D160" s="7"/>
      <c r="E160" s="7"/>
      <c r="F160" s="7"/>
      <c r="G160" s="7"/>
      <c r="H160" s="7"/>
      <c r="I160" s="7"/>
      <c r="J160" s="89"/>
      <c r="K160" s="164" t="s">
        <v>49</v>
      </c>
      <c r="L160" s="65"/>
      <c r="M160" s="110"/>
      <c r="N160" s="110"/>
      <c r="O160" s="110"/>
      <c r="P160" s="110"/>
      <c r="Q160" s="110"/>
      <c r="R160" s="110"/>
    </row>
    <row r="161" spans="1:18" s="64" customFormat="1" x14ac:dyDescent="0.2">
      <c r="A161" s="164"/>
      <c r="B161" s="65" t="s">
        <v>26</v>
      </c>
      <c r="C161" s="7">
        <v>15246</v>
      </c>
      <c r="D161" s="7">
        <v>12927</v>
      </c>
      <c r="E161" s="7">
        <v>2014</v>
      </c>
      <c r="F161" s="7">
        <v>305</v>
      </c>
      <c r="G161" s="7">
        <v>679</v>
      </c>
      <c r="H161" s="7">
        <v>3727</v>
      </c>
      <c r="I161" s="7">
        <v>19651</v>
      </c>
      <c r="J161" s="89"/>
      <c r="K161" s="164"/>
      <c r="L161" s="65" t="s">
        <v>26</v>
      </c>
      <c r="M161" s="110">
        <f t="shared" si="23"/>
        <v>77.583837972622263</v>
      </c>
      <c r="N161" s="110">
        <f t="shared" si="22"/>
        <v>65.782911811103759</v>
      </c>
      <c r="O161" s="110">
        <f t="shared" si="22"/>
        <v>10.248842298101877</v>
      </c>
      <c r="P161" s="110">
        <f t="shared" si="22"/>
        <v>1.5520838634166201</v>
      </c>
      <c r="Q161" s="110">
        <f t="shared" si="22"/>
        <v>3.455294895934049</v>
      </c>
      <c r="R161" s="110">
        <f t="shared" si="22"/>
        <v>18.965955930995879</v>
      </c>
    </row>
    <row r="162" spans="1:18" s="64" customFormat="1" x14ac:dyDescent="0.2">
      <c r="A162" s="164"/>
      <c r="B162" s="65" t="s">
        <v>27</v>
      </c>
      <c r="C162" s="7">
        <v>205</v>
      </c>
      <c r="D162" s="7">
        <v>170</v>
      </c>
      <c r="E162" s="7">
        <v>17</v>
      </c>
      <c r="F162" s="7">
        <v>18</v>
      </c>
      <c r="G162" s="7">
        <v>68</v>
      </c>
      <c r="H162" s="7">
        <v>503</v>
      </c>
      <c r="I162" s="7">
        <v>777</v>
      </c>
      <c r="K162" s="164"/>
      <c r="L162" s="65" t="s">
        <v>27</v>
      </c>
      <c r="M162" s="110">
        <f t="shared" si="23"/>
        <v>26.383526383526384</v>
      </c>
      <c r="N162" s="110">
        <f t="shared" si="22"/>
        <v>21.879021879021877</v>
      </c>
      <c r="O162" s="110">
        <f t="shared" si="22"/>
        <v>2.1879021879021878</v>
      </c>
      <c r="P162" s="110">
        <f t="shared" si="22"/>
        <v>2.3166023166023164</v>
      </c>
      <c r="Q162" s="110">
        <f t="shared" si="22"/>
        <v>8.7516087516087513</v>
      </c>
      <c r="R162" s="110">
        <f t="shared" si="22"/>
        <v>64.736164736164739</v>
      </c>
    </row>
    <row r="163" spans="1:18" s="64" customFormat="1" x14ac:dyDescent="0.2">
      <c r="A163" s="164"/>
      <c r="B163" s="65" t="s">
        <v>8</v>
      </c>
      <c r="C163" s="7">
        <v>4435</v>
      </c>
      <c r="D163" s="7">
        <v>2355</v>
      </c>
      <c r="E163" s="7">
        <v>1365</v>
      </c>
      <c r="F163" s="7">
        <v>715</v>
      </c>
      <c r="G163" s="7">
        <v>3985</v>
      </c>
      <c r="H163" s="7">
        <v>5882</v>
      </c>
      <c r="I163" s="7">
        <v>14303</v>
      </c>
      <c r="K163" s="164"/>
      <c r="L163" s="65" t="s">
        <v>8</v>
      </c>
      <c r="M163" s="110">
        <f t="shared" si="23"/>
        <v>31.007480948052859</v>
      </c>
      <c r="N163" s="110">
        <f t="shared" si="22"/>
        <v>16.46507725651961</v>
      </c>
      <c r="O163" s="110">
        <f t="shared" si="22"/>
        <v>9.5434524225686914</v>
      </c>
      <c r="P163" s="110">
        <f t="shared" si="22"/>
        <v>4.9989512689645528</v>
      </c>
      <c r="Q163" s="110">
        <f t="shared" si="22"/>
        <v>27.86128784171153</v>
      </c>
      <c r="R163" s="110">
        <f t="shared" si="22"/>
        <v>41.124239669999305</v>
      </c>
    </row>
    <row r="164" spans="1:18" s="64" customFormat="1" x14ac:dyDescent="0.2">
      <c r="A164" s="164" t="s">
        <v>45</v>
      </c>
      <c r="B164" s="103"/>
      <c r="C164" s="7"/>
      <c r="D164" s="7"/>
      <c r="E164" s="7"/>
      <c r="F164" s="7"/>
      <c r="G164" s="7"/>
      <c r="H164" s="7"/>
      <c r="I164" s="7"/>
      <c r="K164" s="164" t="s">
        <v>45</v>
      </c>
      <c r="L164" s="103"/>
      <c r="M164" s="110"/>
      <c r="N164" s="110"/>
      <c r="O164" s="110"/>
      <c r="P164" s="110"/>
      <c r="Q164" s="110"/>
      <c r="R164" s="110"/>
    </row>
    <row r="165" spans="1:18" s="64" customFormat="1" x14ac:dyDescent="0.2">
      <c r="A165" s="164"/>
      <c r="B165" s="65" t="s">
        <v>26</v>
      </c>
      <c r="C165" s="7">
        <v>16153</v>
      </c>
      <c r="D165" s="7">
        <v>14271</v>
      </c>
      <c r="E165" s="7">
        <v>1601</v>
      </c>
      <c r="F165" s="7">
        <v>281</v>
      </c>
      <c r="G165" s="7">
        <v>356</v>
      </c>
      <c r="H165" s="7">
        <v>1935</v>
      </c>
      <c r="I165" s="7">
        <v>18444</v>
      </c>
      <c r="K165" s="164"/>
      <c r="L165" s="65" t="s">
        <v>26</v>
      </c>
      <c r="M165" s="110">
        <f t="shared" si="23"/>
        <v>87.578616352201252</v>
      </c>
      <c r="N165" s="110">
        <f t="shared" si="22"/>
        <v>77.374756018217312</v>
      </c>
      <c r="O165" s="110">
        <f t="shared" si="22"/>
        <v>8.6803296464975066</v>
      </c>
      <c r="P165" s="110">
        <f t="shared" si="22"/>
        <v>1.5235306874864454</v>
      </c>
      <c r="Q165" s="110">
        <f t="shared" si="22"/>
        <v>1.9301669919757105</v>
      </c>
      <c r="R165" s="110">
        <f t="shared" si="22"/>
        <v>10.491216655823033</v>
      </c>
    </row>
    <row r="166" spans="1:18" s="64" customFormat="1" x14ac:dyDescent="0.2">
      <c r="A166" s="164"/>
      <c r="B166" s="65" t="s">
        <v>27</v>
      </c>
      <c r="C166" s="7">
        <v>131</v>
      </c>
      <c r="D166" s="7">
        <v>112</v>
      </c>
      <c r="E166" s="7">
        <v>6</v>
      </c>
      <c r="F166" s="7">
        <v>12</v>
      </c>
      <c r="G166" s="7">
        <v>39</v>
      </c>
      <c r="H166" s="7">
        <v>227</v>
      </c>
      <c r="I166" s="7">
        <v>397</v>
      </c>
      <c r="K166" s="164"/>
      <c r="L166" s="65" t="s">
        <v>27</v>
      </c>
      <c r="M166" s="110">
        <f t="shared" si="23"/>
        <v>32.997481108312343</v>
      </c>
      <c r="N166" s="110">
        <f t="shared" si="22"/>
        <v>28.211586901763226</v>
      </c>
      <c r="O166" s="110">
        <f t="shared" si="22"/>
        <v>1.5113350125944585</v>
      </c>
      <c r="P166" s="110">
        <f t="shared" si="22"/>
        <v>3.0226700251889169</v>
      </c>
      <c r="Q166" s="110">
        <f t="shared" si="22"/>
        <v>9.8236775818639792</v>
      </c>
      <c r="R166" s="110">
        <f t="shared" si="22"/>
        <v>57.178841309823682</v>
      </c>
    </row>
    <row r="167" spans="1:18" s="64" customFormat="1" x14ac:dyDescent="0.2">
      <c r="A167" s="164"/>
      <c r="B167" s="65" t="s">
        <v>8</v>
      </c>
      <c r="C167" s="7">
        <v>4159</v>
      </c>
      <c r="D167" s="7">
        <v>2463</v>
      </c>
      <c r="E167" s="7">
        <v>1060</v>
      </c>
      <c r="F167" s="7">
        <v>636</v>
      </c>
      <c r="G167" s="7">
        <v>2509</v>
      </c>
      <c r="H167" s="7">
        <v>2781</v>
      </c>
      <c r="I167" s="7">
        <v>9449</v>
      </c>
      <c r="K167" s="164"/>
      <c r="L167" s="65" t="s">
        <v>8</v>
      </c>
      <c r="M167" s="110">
        <f t="shared" si="23"/>
        <v>44.015239707905593</v>
      </c>
      <c r="N167" s="110">
        <f t="shared" si="22"/>
        <v>26.066250396867392</v>
      </c>
      <c r="O167" s="110">
        <f t="shared" si="22"/>
        <v>11.218118319398879</v>
      </c>
      <c r="P167" s="110">
        <f t="shared" si="22"/>
        <v>6.7308709916393274</v>
      </c>
      <c r="Q167" s="110">
        <f t="shared" si="22"/>
        <v>26.553074399407343</v>
      </c>
      <c r="R167" s="110">
        <f t="shared" si="22"/>
        <v>29.43168589268706</v>
      </c>
    </row>
    <row r="168" spans="1:18" s="64" customFormat="1" x14ac:dyDescent="0.2">
      <c r="A168" s="164" t="s">
        <v>50</v>
      </c>
      <c r="B168" s="103"/>
      <c r="C168" s="7"/>
      <c r="D168" s="7"/>
      <c r="E168" s="7"/>
      <c r="F168" s="7"/>
      <c r="G168" s="7"/>
      <c r="H168" s="7"/>
      <c r="I168" s="7"/>
      <c r="K168" s="164" t="s">
        <v>50</v>
      </c>
      <c r="L168" s="103"/>
      <c r="M168" s="110"/>
      <c r="N168" s="110"/>
      <c r="O168" s="110"/>
      <c r="P168" s="110"/>
      <c r="Q168" s="110"/>
      <c r="R168" s="110"/>
    </row>
    <row r="169" spans="1:18" s="64" customFormat="1" x14ac:dyDescent="0.2">
      <c r="A169" s="164"/>
      <c r="B169" s="65" t="s">
        <v>26</v>
      </c>
      <c r="C169" s="7">
        <v>154866</v>
      </c>
      <c r="D169" s="7">
        <v>136533</v>
      </c>
      <c r="E169" s="7">
        <v>16286</v>
      </c>
      <c r="F169" s="7">
        <v>2047</v>
      </c>
      <c r="G169" s="7">
        <v>2179</v>
      </c>
      <c r="H169" s="7">
        <v>10370</v>
      </c>
      <c r="I169" s="7">
        <v>167415</v>
      </c>
      <c r="K169" s="164"/>
      <c r="L169" s="65" t="s">
        <v>26</v>
      </c>
      <c r="M169" s="110">
        <f t="shared" si="23"/>
        <v>92.504255891049198</v>
      </c>
      <c r="N169" s="110">
        <f t="shared" si="22"/>
        <v>81.553624227219785</v>
      </c>
      <c r="O169" s="110">
        <f t="shared" si="22"/>
        <v>9.7279216318728903</v>
      </c>
      <c r="P169" s="110">
        <f t="shared" si="22"/>
        <v>1.2227100319565154</v>
      </c>
      <c r="Q169" s="110">
        <f t="shared" si="22"/>
        <v>1.3015560134993878</v>
      </c>
      <c r="R169" s="110">
        <f t="shared" si="22"/>
        <v>6.1941880954514232</v>
      </c>
    </row>
    <row r="170" spans="1:18" s="64" customFormat="1" x14ac:dyDescent="0.2">
      <c r="A170" s="164"/>
      <c r="B170" s="65" t="s">
        <v>27</v>
      </c>
      <c r="C170" s="7">
        <v>901</v>
      </c>
      <c r="D170" s="7">
        <v>747</v>
      </c>
      <c r="E170" s="7">
        <v>64</v>
      </c>
      <c r="F170" s="7">
        <v>90</v>
      </c>
      <c r="G170" s="7">
        <v>265</v>
      </c>
      <c r="H170" s="7">
        <v>1242</v>
      </c>
      <c r="I170" s="7">
        <v>2409</v>
      </c>
      <c r="K170" s="164"/>
      <c r="L170" s="65" t="s">
        <v>27</v>
      </c>
      <c r="M170" s="110">
        <f t="shared" si="23"/>
        <v>37.401411374014117</v>
      </c>
      <c r="N170" s="110">
        <f t="shared" si="22"/>
        <v>31.008717310087174</v>
      </c>
      <c r="O170" s="110">
        <f t="shared" si="22"/>
        <v>2.6567040265670401</v>
      </c>
      <c r="P170" s="110">
        <f t="shared" si="22"/>
        <v>3.7359900373599002</v>
      </c>
      <c r="Q170" s="110">
        <f t="shared" si="22"/>
        <v>11.000415110004152</v>
      </c>
      <c r="R170" s="110">
        <f t="shared" si="22"/>
        <v>51.556662515566622</v>
      </c>
    </row>
    <row r="171" spans="1:18" s="64" customFormat="1" x14ac:dyDescent="0.2">
      <c r="A171" s="164"/>
      <c r="B171" s="65" t="s">
        <v>8</v>
      </c>
      <c r="C171" s="7">
        <v>31853</v>
      </c>
      <c r="D171" s="7">
        <v>19234</v>
      </c>
      <c r="E171" s="7">
        <v>9101</v>
      </c>
      <c r="F171" s="7">
        <v>3518</v>
      </c>
      <c r="G171" s="7">
        <v>12404</v>
      </c>
      <c r="H171" s="7">
        <v>15128</v>
      </c>
      <c r="I171" s="7">
        <v>59385</v>
      </c>
      <c r="K171" s="164"/>
      <c r="L171" s="65" t="s">
        <v>8</v>
      </c>
      <c r="M171" s="110">
        <f t="shared" si="23"/>
        <v>53.638124105413823</v>
      </c>
      <c r="N171" s="110">
        <f t="shared" si="22"/>
        <v>32.388650332575565</v>
      </c>
      <c r="O171" s="110">
        <f t="shared" si="22"/>
        <v>15.325418876820745</v>
      </c>
      <c r="P171" s="110">
        <f t="shared" si="22"/>
        <v>5.9240548960175134</v>
      </c>
      <c r="Q171" s="110">
        <f t="shared" si="22"/>
        <v>20.887429485560325</v>
      </c>
      <c r="R171" s="110">
        <f t="shared" si="22"/>
        <v>25.474446409025848</v>
      </c>
    </row>
    <row r="172" spans="1:18" x14ac:dyDescent="0.2">
      <c r="I172" s="41"/>
    </row>
  </sheetData>
  <mergeCells count="244">
    <mergeCell ref="K18:Q18"/>
    <mergeCell ref="K45:R45"/>
    <mergeCell ref="K71:R71"/>
    <mergeCell ref="K92:R92"/>
    <mergeCell ref="K113:R113"/>
    <mergeCell ref="K153:R153"/>
    <mergeCell ref="R93:R94"/>
    <mergeCell ref="A95:A98"/>
    <mergeCell ref="K95:K98"/>
    <mergeCell ref="A99:A102"/>
    <mergeCell ref="K99:K102"/>
    <mergeCell ref="A18:H18"/>
    <mergeCell ref="A45:I45"/>
    <mergeCell ref="A71:I71"/>
    <mergeCell ref="A72:A73"/>
    <mergeCell ref="B72:B73"/>
    <mergeCell ref="C72:C73"/>
    <mergeCell ref="D72:D73"/>
    <mergeCell ref="E72:F72"/>
    <mergeCell ref="G72:G73"/>
    <mergeCell ref="H72:H73"/>
    <mergeCell ref="I72:I73"/>
    <mergeCell ref="A38:A39"/>
    <mergeCell ref="B38:B39"/>
    <mergeCell ref="A156:A159"/>
    <mergeCell ref="K156:K159"/>
    <mergeCell ref="A160:A163"/>
    <mergeCell ref="K160:K163"/>
    <mergeCell ref="D136:D137"/>
    <mergeCell ref="E136:F136"/>
    <mergeCell ref="G136:G137"/>
    <mergeCell ref="H136:H137"/>
    <mergeCell ref="I136:I137"/>
    <mergeCell ref="A153:I153"/>
    <mergeCell ref="A154:A155"/>
    <mergeCell ref="B154:B155"/>
    <mergeCell ref="C154:C155"/>
    <mergeCell ref="D154:D155"/>
    <mergeCell ref="E154:F154"/>
    <mergeCell ref="G154:G155"/>
    <mergeCell ref="H154:H155"/>
    <mergeCell ref="I154:I155"/>
    <mergeCell ref="C136:C137"/>
    <mergeCell ref="L154:L155"/>
    <mergeCell ref="A164:A167"/>
    <mergeCell ref="K164:K167"/>
    <mergeCell ref="A168:A171"/>
    <mergeCell ref="K168:K171"/>
    <mergeCell ref="A92:I92"/>
    <mergeCell ref="A93:A94"/>
    <mergeCell ref="B93:B94"/>
    <mergeCell ref="C93:C94"/>
    <mergeCell ref="D93:D94"/>
    <mergeCell ref="E93:F93"/>
    <mergeCell ref="G93:G94"/>
    <mergeCell ref="H93:H94"/>
    <mergeCell ref="I93:I94"/>
    <mergeCell ref="K93:K94"/>
    <mergeCell ref="A103:A106"/>
    <mergeCell ref="K103:K106"/>
    <mergeCell ref="A107:A110"/>
    <mergeCell ref="K107:K110"/>
    <mergeCell ref="A113:I113"/>
    <mergeCell ref="A114:A115"/>
    <mergeCell ref="K154:K155"/>
    <mergeCell ref="A136:A137"/>
    <mergeCell ref="B136:B137"/>
    <mergeCell ref="M154:M155"/>
    <mergeCell ref="N154:N155"/>
    <mergeCell ref="O154:P154"/>
    <mergeCell ref="Q154:Q155"/>
    <mergeCell ref="R154:R155"/>
    <mergeCell ref="K72:K73"/>
    <mergeCell ref="L72:L73"/>
    <mergeCell ref="M72:M73"/>
    <mergeCell ref="N72:N73"/>
    <mergeCell ref="O72:P72"/>
    <mergeCell ref="Q72:Q73"/>
    <mergeCell ref="R72:R73"/>
    <mergeCell ref="L136:L137"/>
    <mergeCell ref="M136:M137"/>
    <mergeCell ref="N136:N137"/>
    <mergeCell ref="O136:P136"/>
    <mergeCell ref="Q136:Q137"/>
    <mergeCell ref="R136:R137"/>
    <mergeCell ref="K135:R135"/>
    <mergeCell ref="K136:K137"/>
    <mergeCell ref="K78:K81"/>
    <mergeCell ref="K82:K85"/>
    <mergeCell ref="K86:K89"/>
    <mergeCell ref="Q114:Q115"/>
    <mergeCell ref="P19:P20"/>
    <mergeCell ref="Q19:Q20"/>
    <mergeCell ref="A46:A47"/>
    <mergeCell ref="B46:B47"/>
    <mergeCell ref="C46:C47"/>
    <mergeCell ref="D46:D47"/>
    <mergeCell ref="E46:F46"/>
    <mergeCell ref="G46:G47"/>
    <mergeCell ref="H46:H47"/>
    <mergeCell ref="I46:I47"/>
    <mergeCell ref="K46:K47"/>
    <mergeCell ref="L46:L47"/>
    <mergeCell ref="M46:M47"/>
    <mergeCell ref="N46:N47"/>
    <mergeCell ref="O46:P46"/>
    <mergeCell ref="F19:F20"/>
    <mergeCell ref="K30:Q30"/>
    <mergeCell ref="A30:H30"/>
    <mergeCell ref="A19:A20"/>
    <mergeCell ref="B19:B20"/>
    <mergeCell ref="C19:C20"/>
    <mergeCell ref="D19:E19"/>
    <mergeCell ref="G19:G20"/>
    <mergeCell ref="H19:H20"/>
    <mergeCell ref="A10:H10"/>
    <mergeCell ref="K10:Q10"/>
    <mergeCell ref="D11:E11"/>
    <mergeCell ref="N11:O11"/>
    <mergeCell ref="A11:A12"/>
    <mergeCell ref="B11:B12"/>
    <mergeCell ref="C11:C12"/>
    <mergeCell ref="Q5:Q6"/>
    <mergeCell ref="P11:P12"/>
    <mergeCell ref="Q11:Q12"/>
    <mergeCell ref="F11:F12"/>
    <mergeCell ref="G11:G12"/>
    <mergeCell ref="H11:H12"/>
    <mergeCell ref="K11:K12"/>
    <mergeCell ref="L11:L12"/>
    <mergeCell ref="K4:Q4"/>
    <mergeCell ref="A5:A6"/>
    <mergeCell ref="B5:B6"/>
    <mergeCell ref="C5:C6"/>
    <mergeCell ref="D5:E5"/>
    <mergeCell ref="F5:F6"/>
    <mergeCell ref="G5:G6"/>
    <mergeCell ref="K5:K6"/>
    <mergeCell ref="L5:L6"/>
    <mergeCell ref="H5:H6"/>
    <mergeCell ref="A4:H4"/>
    <mergeCell ref="M5:M6"/>
    <mergeCell ref="N5:O5"/>
    <mergeCell ref="P5:P6"/>
    <mergeCell ref="K19:K20"/>
    <mergeCell ref="L19:L20"/>
    <mergeCell ref="M19:M20"/>
    <mergeCell ref="N19:O19"/>
    <mergeCell ref="M11:M12"/>
    <mergeCell ref="A146:A149"/>
    <mergeCell ref="K146:K149"/>
    <mergeCell ref="K114:K115"/>
    <mergeCell ref="L114:L115"/>
    <mergeCell ref="A74:A77"/>
    <mergeCell ref="M31:M32"/>
    <mergeCell ref="N31:O31"/>
    <mergeCell ref="A65:A68"/>
    <mergeCell ref="K65:K68"/>
    <mergeCell ref="K74:K77"/>
    <mergeCell ref="A78:A81"/>
    <mergeCell ref="A82:A85"/>
    <mergeCell ref="A86:A89"/>
    <mergeCell ref="M114:M115"/>
    <mergeCell ref="N114:N115"/>
    <mergeCell ref="O114:P114"/>
    <mergeCell ref="B114:B115"/>
    <mergeCell ref="C114:C115"/>
    <mergeCell ref="D114:D115"/>
    <mergeCell ref="P31:P32"/>
    <mergeCell ref="Q31:Q32"/>
    <mergeCell ref="A31:A32"/>
    <mergeCell ref="B31:B32"/>
    <mergeCell ref="C31:C32"/>
    <mergeCell ref="D31:E31"/>
    <mergeCell ref="F31:F32"/>
    <mergeCell ref="G31:G32"/>
    <mergeCell ref="H31:H32"/>
    <mergeCell ref="K31:K32"/>
    <mergeCell ref="L31:L32"/>
    <mergeCell ref="R59:R60"/>
    <mergeCell ref="A61:A64"/>
    <mergeCell ref="K61:K64"/>
    <mergeCell ref="H59:H60"/>
    <mergeCell ref="K59:K60"/>
    <mergeCell ref="L59:L60"/>
    <mergeCell ref="M59:M60"/>
    <mergeCell ref="N59:N60"/>
    <mergeCell ref="O59:P59"/>
    <mergeCell ref="A59:A60"/>
    <mergeCell ref="B59:B60"/>
    <mergeCell ref="C59:C60"/>
    <mergeCell ref="D59:D60"/>
    <mergeCell ref="E59:F59"/>
    <mergeCell ref="G59:G60"/>
    <mergeCell ref="I59:I60"/>
    <mergeCell ref="Q59:Q60"/>
    <mergeCell ref="L93:L94"/>
    <mergeCell ref="M93:M94"/>
    <mergeCell ref="N93:N94"/>
    <mergeCell ref="O93:P93"/>
    <mergeCell ref="Q93:Q94"/>
    <mergeCell ref="Q46:Q47"/>
    <mergeCell ref="A48:A49"/>
    <mergeCell ref="K48:K49"/>
    <mergeCell ref="A50:A51"/>
    <mergeCell ref="K50:K51"/>
    <mergeCell ref="A52:A53"/>
    <mergeCell ref="R114:R115"/>
    <mergeCell ref="K116:K119"/>
    <mergeCell ref="K120:K123"/>
    <mergeCell ref="K124:K127"/>
    <mergeCell ref="K128:K131"/>
    <mergeCell ref="A135:I135"/>
    <mergeCell ref="A138:A141"/>
    <mergeCell ref="K138:K141"/>
    <mergeCell ref="A142:A145"/>
    <mergeCell ref="K142:K145"/>
    <mergeCell ref="A116:A119"/>
    <mergeCell ref="A120:A123"/>
    <mergeCell ref="A124:A127"/>
    <mergeCell ref="A128:A131"/>
    <mergeCell ref="E114:F114"/>
    <mergeCell ref="G114:G115"/>
    <mergeCell ref="H114:H115"/>
    <mergeCell ref="I114:I115"/>
    <mergeCell ref="M38:M39"/>
    <mergeCell ref="N38:O38"/>
    <mergeCell ref="P38:P39"/>
    <mergeCell ref="Q38:Q39"/>
    <mergeCell ref="K58:R58"/>
    <mergeCell ref="K37:Q37"/>
    <mergeCell ref="A37:H37"/>
    <mergeCell ref="A58:I58"/>
    <mergeCell ref="A54:A55"/>
    <mergeCell ref="K54:K55"/>
    <mergeCell ref="C38:C39"/>
    <mergeCell ref="D38:E38"/>
    <mergeCell ref="F38:F39"/>
    <mergeCell ref="G38:G39"/>
    <mergeCell ref="K38:K39"/>
    <mergeCell ref="L38:L39"/>
    <mergeCell ref="H38:H39"/>
    <mergeCell ref="R46:R47"/>
    <mergeCell ref="K52:K53"/>
  </mergeCells>
  <conditionalFormatting sqref="P28 T167:T1048576">
    <cfRule type="cellIs" dxfId="12" priority="7" operator="lessThan">
      <formula>-5</formula>
    </cfRule>
    <cfRule type="cellIs" dxfId="11" priority="8" operator="greaterThan">
      <formula>5</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G64"/>
  <sheetViews>
    <sheetView workbookViewId="0">
      <selection activeCell="O6" sqref="O6"/>
    </sheetView>
  </sheetViews>
  <sheetFormatPr defaultRowHeight="12.75" x14ac:dyDescent="0.2"/>
  <cols>
    <col min="1" max="1" width="15.42578125" style="25" customWidth="1"/>
    <col min="2" max="2" width="15.42578125" style="13" customWidth="1"/>
    <col min="3" max="8" width="11.28515625" style="13" customWidth="1"/>
    <col min="9" max="10" width="9.140625" style="13"/>
    <col min="11" max="12" width="15.42578125" style="1" customWidth="1"/>
    <col min="13" max="17" width="11.28515625" style="1" customWidth="1"/>
    <col min="18" max="18" width="11.28515625" style="24" customWidth="1"/>
    <col min="19" max="20" width="9.140625" style="24"/>
    <col min="21" max="26" width="9.140625" style="25"/>
    <col min="27" max="33" width="9.140625" style="13"/>
    <col min="34" max="16384" width="9.140625" style="25"/>
  </cols>
  <sheetData>
    <row r="1" spans="1:33" x14ac:dyDescent="0.2">
      <c r="A1" s="22" t="s">
        <v>59</v>
      </c>
      <c r="K1" s="23" t="s">
        <v>59</v>
      </c>
      <c r="S1" s="25"/>
      <c r="T1" s="25"/>
      <c r="AA1" s="25"/>
      <c r="AB1" s="25"/>
      <c r="AC1" s="25"/>
      <c r="AD1" s="25"/>
      <c r="AE1" s="25"/>
      <c r="AF1" s="25"/>
      <c r="AG1" s="25"/>
    </row>
    <row r="2" spans="1:33" x14ac:dyDescent="0.2">
      <c r="A2" s="22"/>
      <c r="K2" s="23"/>
      <c r="S2" s="25"/>
      <c r="T2" s="25"/>
      <c r="AA2" s="25"/>
      <c r="AB2" s="25"/>
      <c r="AC2" s="25"/>
      <c r="AD2" s="25"/>
      <c r="AE2" s="25"/>
      <c r="AF2" s="25"/>
      <c r="AG2" s="25"/>
    </row>
    <row r="3" spans="1:33" x14ac:dyDescent="0.2">
      <c r="A3" s="22"/>
      <c r="K3" s="23"/>
      <c r="S3" s="25"/>
      <c r="T3" s="25"/>
      <c r="AA3" s="25"/>
      <c r="AB3" s="25"/>
      <c r="AC3" s="25"/>
      <c r="AD3" s="25"/>
      <c r="AE3" s="25"/>
      <c r="AF3" s="25"/>
      <c r="AG3" s="25"/>
    </row>
    <row r="4" spans="1:33" s="13" customFormat="1" ht="27" customHeight="1" x14ac:dyDescent="0.2">
      <c r="A4" s="211" t="s">
        <v>146</v>
      </c>
      <c r="B4" s="211"/>
      <c r="C4" s="211"/>
      <c r="D4" s="211"/>
      <c r="E4" s="211"/>
      <c r="F4" s="211"/>
      <c r="G4" s="211"/>
      <c r="H4" s="211"/>
      <c r="K4" s="212" t="s">
        <v>146</v>
      </c>
      <c r="L4" s="213"/>
      <c r="M4" s="213"/>
      <c r="N4" s="213"/>
      <c r="O4" s="213"/>
      <c r="P4" s="213"/>
      <c r="Q4" s="213"/>
      <c r="R4" s="1"/>
    </row>
    <row r="5" spans="1:33" s="13" customFormat="1" ht="32.25" customHeight="1" x14ac:dyDescent="0.2">
      <c r="A5" s="214"/>
      <c r="B5" s="215" t="s">
        <v>176</v>
      </c>
      <c r="C5" s="215" t="s">
        <v>1</v>
      </c>
      <c r="D5" s="215" t="s">
        <v>2</v>
      </c>
      <c r="E5" s="215"/>
      <c r="F5" s="215" t="s">
        <v>3</v>
      </c>
      <c r="G5" s="215" t="s">
        <v>4</v>
      </c>
      <c r="H5" s="216" t="s">
        <v>40</v>
      </c>
      <c r="K5" s="218"/>
      <c r="L5" s="210" t="s">
        <v>0</v>
      </c>
      <c r="M5" s="210" t="s">
        <v>1</v>
      </c>
      <c r="N5" s="210" t="s">
        <v>2</v>
      </c>
      <c r="O5" s="210"/>
      <c r="P5" s="210" t="s">
        <v>3</v>
      </c>
      <c r="Q5" s="210" t="s">
        <v>4</v>
      </c>
      <c r="R5" s="1"/>
    </row>
    <row r="6" spans="1:33" s="13" customFormat="1" ht="12.75" customHeight="1" x14ac:dyDescent="0.2">
      <c r="A6" s="214"/>
      <c r="B6" s="215"/>
      <c r="C6" s="215"/>
      <c r="D6" s="16" t="s">
        <v>5</v>
      </c>
      <c r="E6" s="16" t="s">
        <v>6</v>
      </c>
      <c r="F6" s="215"/>
      <c r="G6" s="215"/>
      <c r="H6" s="217"/>
      <c r="K6" s="218"/>
      <c r="L6" s="210"/>
      <c r="M6" s="210"/>
      <c r="N6" s="16" t="s">
        <v>5</v>
      </c>
      <c r="O6" s="16" t="s">
        <v>6</v>
      </c>
      <c r="P6" s="210"/>
      <c r="Q6" s="210"/>
      <c r="R6" s="1"/>
    </row>
    <row r="7" spans="1:33" s="13" customFormat="1" ht="12.75" customHeight="1" x14ac:dyDescent="0.2">
      <c r="A7" s="20" t="s">
        <v>7</v>
      </c>
      <c r="B7" s="15">
        <v>20758</v>
      </c>
      <c r="C7" s="15">
        <v>13001</v>
      </c>
      <c r="D7" s="15">
        <v>1150</v>
      </c>
      <c r="E7" s="15">
        <v>6606</v>
      </c>
      <c r="F7" s="15">
        <v>6256</v>
      </c>
      <c r="G7" s="15">
        <v>31871</v>
      </c>
      <c r="H7" s="15">
        <v>58885</v>
      </c>
      <c r="K7" s="27" t="s">
        <v>7</v>
      </c>
      <c r="L7" s="4">
        <f>B7/$H7*100</f>
        <v>35.251761908805292</v>
      </c>
      <c r="M7" s="4">
        <f t="shared" ref="M7" si="0">C7/$H7*100</f>
        <v>22.078627833913561</v>
      </c>
      <c r="N7" s="4">
        <f t="shared" ref="N7" si="1">D7/$H7*100</f>
        <v>1.9529591576802241</v>
      </c>
      <c r="O7" s="4">
        <f t="shared" ref="O7" si="2">E7/$H7*100</f>
        <v>11.21847669185701</v>
      </c>
      <c r="P7" s="4">
        <f t="shared" ref="P7" si="3">F7/$H7*100</f>
        <v>10.624097817780418</v>
      </c>
      <c r="Q7" s="4">
        <f t="shared" ref="Q7" si="4">G7/$H7*100</f>
        <v>54.124140273414277</v>
      </c>
      <c r="R7" s="1"/>
    </row>
    <row r="8" spans="1:33" s="13" customFormat="1" ht="12.75" customHeight="1" x14ac:dyDescent="0.2">
      <c r="A8" s="23"/>
      <c r="K8" s="26"/>
      <c r="L8" s="1"/>
      <c r="M8" s="1"/>
      <c r="N8" s="1"/>
      <c r="O8" s="1"/>
      <c r="P8" s="1"/>
      <c r="Q8" s="1"/>
      <c r="R8" s="1"/>
    </row>
    <row r="9" spans="1:33" s="13" customFormat="1" ht="12.75" customHeight="1" x14ac:dyDescent="0.2">
      <c r="A9" s="23"/>
      <c r="K9" s="26"/>
      <c r="L9" s="1"/>
      <c r="M9" s="1"/>
      <c r="N9" s="1"/>
      <c r="O9" s="1"/>
      <c r="P9" s="1"/>
      <c r="Q9" s="1"/>
      <c r="R9" s="1"/>
    </row>
    <row r="10" spans="1:33" s="13" customFormat="1" ht="27" customHeight="1" x14ac:dyDescent="0.2">
      <c r="A10" s="211" t="s">
        <v>147</v>
      </c>
      <c r="B10" s="211"/>
      <c r="C10" s="211"/>
      <c r="D10" s="211"/>
      <c r="E10" s="211"/>
      <c r="F10" s="211"/>
      <c r="G10" s="211"/>
      <c r="H10" s="211"/>
      <c r="K10" s="212" t="s">
        <v>147</v>
      </c>
      <c r="L10" s="213"/>
      <c r="M10" s="213"/>
      <c r="N10" s="213"/>
      <c r="O10" s="213"/>
      <c r="P10" s="213"/>
      <c r="Q10" s="213"/>
      <c r="R10" s="1"/>
    </row>
    <row r="11" spans="1:33" s="13" customFormat="1" ht="32.25" customHeight="1" x14ac:dyDescent="0.2">
      <c r="A11" s="214"/>
      <c r="B11" s="215" t="s">
        <v>176</v>
      </c>
      <c r="C11" s="215" t="s">
        <v>1</v>
      </c>
      <c r="D11" s="215" t="s">
        <v>2</v>
      </c>
      <c r="E11" s="215"/>
      <c r="F11" s="215" t="s">
        <v>3</v>
      </c>
      <c r="G11" s="215" t="s">
        <v>4</v>
      </c>
      <c r="H11" s="216" t="s">
        <v>40</v>
      </c>
      <c r="K11" s="218"/>
      <c r="L11" s="210" t="s">
        <v>0</v>
      </c>
      <c r="M11" s="210" t="s">
        <v>1</v>
      </c>
      <c r="N11" s="210" t="s">
        <v>2</v>
      </c>
      <c r="O11" s="210"/>
      <c r="P11" s="210" t="s">
        <v>3</v>
      </c>
      <c r="Q11" s="210" t="s">
        <v>4</v>
      </c>
      <c r="R11" s="1"/>
    </row>
    <row r="12" spans="1:33" s="13" customFormat="1" x14ac:dyDescent="0.2">
      <c r="A12" s="214"/>
      <c r="B12" s="215"/>
      <c r="C12" s="215"/>
      <c r="D12" s="16" t="s">
        <v>6</v>
      </c>
      <c r="E12" s="16" t="s">
        <v>5</v>
      </c>
      <c r="F12" s="215"/>
      <c r="G12" s="215"/>
      <c r="H12" s="217"/>
      <c r="K12" s="218"/>
      <c r="L12" s="210"/>
      <c r="M12" s="210"/>
      <c r="N12" s="16" t="s">
        <v>6</v>
      </c>
      <c r="O12" s="16" t="s">
        <v>5</v>
      </c>
      <c r="P12" s="210"/>
      <c r="Q12" s="210"/>
      <c r="R12" s="1"/>
    </row>
    <row r="13" spans="1:33" s="13" customFormat="1" x14ac:dyDescent="0.2">
      <c r="A13" s="12" t="s">
        <v>26</v>
      </c>
      <c r="B13" s="15">
        <v>11631</v>
      </c>
      <c r="C13" s="15">
        <v>8590</v>
      </c>
      <c r="D13" s="15">
        <v>2799</v>
      </c>
      <c r="E13" s="15">
        <v>242</v>
      </c>
      <c r="F13" s="15">
        <v>434</v>
      </c>
      <c r="G13" s="15">
        <v>8715</v>
      </c>
      <c r="H13" s="15">
        <v>20780</v>
      </c>
      <c r="K13" s="12" t="s">
        <v>26</v>
      </c>
      <c r="L13" s="4">
        <f>B13/$H13*100</f>
        <v>55.972088546679501</v>
      </c>
      <c r="M13" s="4">
        <f t="shared" ref="M13:Q15" si="5">C13/$H13*100</f>
        <v>41.337824831568817</v>
      </c>
      <c r="N13" s="4">
        <f t="shared" si="5"/>
        <v>13.469682386910492</v>
      </c>
      <c r="O13" s="4">
        <f t="shared" si="5"/>
        <v>1.1645813282001924</v>
      </c>
      <c r="P13" s="4">
        <f t="shared" si="5"/>
        <v>2.0885466794995184</v>
      </c>
      <c r="Q13" s="4">
        <f t="shared" si="5"/>
        <v>41.939364773820984</v>
      </c>
      <c r="R13" s="1"/>
    </row>
    <row r="14" spans="1:33" s="13" customFormat="1" x14ac:dyDescent="0.2">
      <c r="A14" s="12" t="s">
        <v>27</v>
      </c>
      <c r="B14" s="15">
        <v>929</v>
      </c>
      <c r="C14" s="15">
        <v>613</v>
      </c>
      <c r="D14" s="15">
        <v>269</v>
      </c>
      <c r="E14" s="15">
        <v>47</v>
      </c>
      <c r="F14" s="15">
        <v>251</v>
      </c>
      <c r="G14" s="15">
        <v>2549</v>
      </c>
      <c r="H14" s="15">
        <v>3730</v>
      </c>
      <c r="K14" s="12" t="s">
        <v>27</v>
      </c>
      <c r="L14" s="4">
        <f>B14/$H14*100</f>
        <v>24.906166219839143</v>
      </c>
      <c r="M14" s="4">
        <f t="shared" si="5"/>
        <v>16.4343163538874</v>
      </c>
      <c r="N14" s="4">
        <f t="shared" si="5"/>
        <v>7.2117962466487935</v>
      </c>
      <c r="O14" s="4">
        <f t="shared" si="5"/>
        <v>1.260053619302949</v>
      </c>
      <c r="P14" s="4">
        <f t="shared" si="5"/>
        <v>6.7292225201072391</v>
      </c>
      <c r="Q14" s="4">
        <f t="shared" si="5"/>
        <v>68.337801608579085</v>
      </c>
      <c r="R14" s="1"/>
    </row>
    <row r="15" spans="1:33" s="13" customFormat="1" x14ac:dyDescent="0.2">
      <c r="A15" s="12" t="s">
        <v>8</v>
      </c>
      <c r="B15" s="15">
        <v>8197</v>
      </c>
      <c r="C15" s="15">
        <v>3798</v>
      </c>
      <c r="D15" s="15">
        <v>3537</v>
      </c>
      <c r="E15" s="15">
        <v>862</v>
      </c>
      <c r="F15" s="15">
        <v>5571</v>
      </c>
      <c r="G15" s="15">
        <v>20474</v>
      </c>
      <c r="H15" s="15">
        <v>34241</v>
      </c>
      <c r="K15" s="12" t="s">
        <v>8</v>
      </c>
      <c r="L15" s="4">
        <f>B15/$H15*100</f>
        <v>23.939137291551067</v>
      </c>
      <c r="M15" s="4">
        <f t="shared" si="5"/>
        <v>11.091965772027686</v>
      </c>
      <c r="N15" s="4">
        <f t="shared" si="5"/>
        <v>10.329721678689291</v>
      </c>
      <c r="O15" s="4">
        <f t="shared" si="5"/>
        <v>2.5174498408340877</v>
      </c>
      <c r="P15" s="4">
        <f t="shared" si="5"/>
        <v>16.269968750912646</v>
      </c>
      <c r="Q15" s="4">
        <f t="shared" si="5"/>
        <v>59.793814432989691</v>
      </c>
      <c r="R15" s="1"/>
    </row>
    <row r="16" spans="1:33" s="13" customFormat="1" x14ac:dyDescent="0.2">
      <c r="A16" s="23"/>
      <c r="K16" s="26"/>
      <c r="L16" s="1"/>
      <c r="M16" s="1"/>
      <c r="N16" s="1"/>
      <c r="O16" s="1"/>
      <c r="P16" s="1"/>
      <c r="Q16" s="1"/>
      <c r="R16" s="1"/>
    </row>
    <row r="17" spans="1:18" s="13" customFormat="1" x14ac:dyDescent="0.2">
      <c r="A17" s="23"/>
      <c r="K17" s="26"/>
      <c r="L17" s="1"/>
      <c r="M17" s="1"/>
      <c r="N17" s="1"/>
      <c r="O17" s="1"/>
      <c r="P17" s="1"/>
      <c r="Q17" s="1"/>
      <c r="R17" s="1"/>
    </row>
    <row r="18" spans="1:18" s="13" customFormat="1" ht="27" customHeight="1" x14ac:dyDescent="0.2">
      <c r="A18" s="225" t="s">
        <v>148</v>
      </c>
      <c r="B18" s="225"/>
      <c r="C18" s="225"/>
      <c r="D18" s="225"/>
      <c r="E18" s="225"/>
      <c r="F18" s="225"/>
      <c r="G18" s="225"/>
      <c r="H18" s="225"/>
      <c r="K18" s="225" t="s">
        <v>148</v>
      </c>
      <c r="L18" s="232"/>
      <c r="M18" s="232"/>
      <c r="N18" s="232"/>
      <c r="O18" s="232"/>
      <c r="P18" s="232"/>
      <c r="Q18" s="232"/>
      <c r="R18" s="1"/>
    </row>
    <row r="19" spans="1:18" s="13" customFormat="1" x14ac:dyDescent="0.2">
      <c r="A19" s="214"/>
      <c r="B19" s="215" t="s">
        <v>176</v>
      </c>
      <c r="C19" s="215" t="s">
        <v>1</v>
      </c>
      <c r="D19" s="215" t="s">
        <v>2</v>
      </c>
      <c r="E19" s="215"/>
      <c r="F19" s="215" t="s">
        <v>3</v>
      </c>
      <c r="G19" s="215" t="s">
        <v>4</v>
      </c>
      <c r="H19" s="216" t="s">
        <v>40</v>
      </c>
      <c r="K19" s="218"/>
      <c r="L19" s="210" t="s">
        <v>0</v>
      </c>
      <c r="M19" s="210" t="s">
        <v>1</v>
      </c>
      <c r="N19" s="210" t="s">
        <v>2</v>
      </c>
      <c r="O19" s="210"/>
      <c r="P19" s="210" t="s">
        <v>3</v>
      </c>
      <c r="Q19" s="210" t="s">
        <v>4</v>
      </c>
      <c r="R19" s="1"/>
    </row>
    <row r="20" spans="1:18" s="13" customFormat="1" ht="30.75" customHeight="1" x14ac:dyDescent="0.2">
      <c r="A20" s="214"/>
      <c r="B20" s="215"/>
      <c r="C20" s="215"/>
      <c r="D20" s="16" t="s">
        <v>6</v>
      </c>
      <c r="E20" s="16" t="s">
        <v>5</v>
      </c>
      <c r="F20" s="215"/>
      <c r="G20" s="215"/>
      <c r="H20" s="217"/>
      <c r="K20" s="218"/>
      <c r="L20" s="210"/>
      <c r="M20" s="210"/>
      <c r="N20" s="16" t="s">
        <v>6</v>
      </c>
      <c r="O20" s="16" t="s">
        <v>5</v>
      </c>
      <c r="P20" s="210"/>
      <c r="Q20" s="210"/>
      <c r="R20" s="1"/>
    </row>
    <row r="21" spans="1:18" s="13" customFormat="1" x14ac:dyDescent="0.2">
      <c r="A21" s="20" t="s">
        <v>20</v>
      </c>
      <c r="B21" s="15">
        <v>6741</v>
      </c>
      <c r="C21" s="15">
        <v>3923</v>
      </c>
      <c r="D21" s="15">
        <v>2390</v>
      </c>
      <c r="E21" s="15">
        <v>428</v>
      </c>
      <c r="F21" s="15">
        <v>2228</v>
      </c>
      <c r="G21" s="15">
        <v>11754</v>
      </c>
      <c r="H21" s="15">
        <v>20723</v>
      </c>
      <c r="K21" s="27" t="s">
        <v>20</v>
      </c>
      <c r="L21" s="4">
        <f>B21/$H21*100</f>
        <v>32.529073975775709</v>
      </c>
      <c r="M21" s="4">
        <f t="shared" ref="M21:Q22" si="6">C21/$H21*100</f>
        <v>18.930656758191379</v>
      </c>
      <c r="N21" s="4">
        <f>D21/$H21*100</f>
        <v>11.533079187376345</v>
      </c>
      <c r="O21" s="4">
        <f t="shared" si="6"/>
        <v>2.0653380302079816</v>
      </c>
      <c r="P21" s="4">
        <f t="shared" si="6"/>
        <v>10.751339091830333</v>
      </c>
      <c r="Q21" s="4">
        <f t="shared" si="6"/>
        <v>56.719586932393959</v>
      </c>
      <c r="R21" s="1"/>
    </row>
    <row r="22" spans="1:18" s="13" customFormat="1" x14ac:dyDescent="0.2">
      <c r="A22" s="20" t="s">
        <v>23</v>
      </c>
      <c r="B22" s="15">
        <v>13360</v>
      </c>
      <c r="C22" s="15">
        <v>8738</v>
      </c>
      <c r="D22" s="15">
        <v>3922</v>
      </c>
      <c r="E22" s="15">
        <v>701</v>
      </c>
      <c r="F22" s="15">
        <v>3918</v>
      </c>
      <c r="G22" s="15">
        <v>18873</v>
      </c>
      <c r="H22" s="15">
        <v>36151</v>
      </c>
      <c r="K22" s="27" t="s">
        <v>21</v>
      </c>
      <c r="L22" s="4">
        <f>B22/$H22*100</f>
        <v>36.956100799424632</v>
      </c>
      <c r="M22" s="4">
        <f t="shared" si="6"/>
        <v>24.170838980941053</v>
      </c>
      <c r="N22" s="4">
        <f t="shared" si="6"/>
        <v>10.848939171807142</v>
      </c>
      <c r="O22" s="4">
        <f t="shared" si="6"/>
        <v>1.9390888218859783</v>
      </c>
      <c r="P22" s="4">
        <f t="shared" si="6"/>
        <v>10.837874470968991</v>
      </c>
      <c r="Q22" s="4">
        <f t="shared" si="6"/>
        <v>52.206024729606369</v>
      </c>
      <c r="R22" s="1"/>
    </row>
    <row r="23" spans="1:18" s="13" customFormat="1" x14ac:dyDescent="0.2">
      <c r="K23" s="26"/>
      <c r="L23" s="1"/>
      <c r="M23" s="1"/>
      <c r="N23" s="1"/>
      <c r="O23" s="1"/>
      <c r="P23" s="1"/>
      <c r="Q23" s="1"/>
      <c r="R23" s="1"/>
    </row>
    <row r="24" spans="1:18" s="13" customFormat="1" x14ac:dyDescent="0.2">
      <c r="K24" s="1"/>
      <c r="L24" s="1"/>
      <c r="M24" s="1"/>
      <c r="N24" s="1"/>
      <c r="O24" s="1"/>
      <c r="P24" s="1"/>
      <c r="Q24" s="1"/>
      <c r="R24" s="1"/>
    </row>
    <row r="25" spans="1:18" s="13" customFormat="1" ht="27" customHeight="1" x14ac:dyDescent="0.2">
      <c r="A25" s="225" t="s">
        <v>149</v>
      </c>
      <c r="B25" s="225"/>
      <c r="C25" s="225"/>
      <c r="D25" s="225"/>
      <c r="E25" s="225"/>
      <c r="F25" s="225"/>
      <c r="G25" s="225"/>
      <c r="H25" s="225"/>
      <c r="K25" s="212" t="s">
        <v>149</v>
      </c>
      <c r="L25" s="213"/>
      <c r="M25" s="213"/>
      <c r="N25" s="213"/>
      <c r="O25" s="213"/>
      <c r="P25" s="213"/>
      <c r="Q25" s="213"/>
      <c r="R25" s="1"/>
    </row>
    <row r="26" spans="1:18" s="13" customFormat="1" ht="32.25" customHeight="1" x14ac:dyDescent="0.2">
      <c r="A26" s="214"/>
      <c r="B26" s="215" t="s">
        <v>176</v>
      </c>
      <c r="C26" s="215" t="s">
        <v>1</v>
      </c>
      <c r="D26" s="215" t="s">
        <v>2</v>
      </c>
      <c r="E26" s="215"/>
      <c r="F26" s="215" t="s">
        <v>3</v>
      </c>
      <c r="G26" s="215" t="s">
        <v>4</v>
      </c>
      <c r="H26" s="216" t="s">
        <v>40</v>
      </c>
      <c r="K26" s="218"/>
      <c r="L26" s="210" t="s">
        <v>0</v>
      </c>
      <c r="M26" s="210" t="s">
        <v>1</v>
      </c>
      <c r="N26" s="210" t="s">
        <v>2</v>
      </c>
      <c r="O26" s="210"/>
      <c r="P26" s="210" t="s">
        <v>3</v>
      </c>
      <c r="Q26" s="210" t="s">
        <v>4</v>
      </c>
      <c r="R26" s="1"/>
    </row>
    <row r="27" spans="1:18" s="13" customFormat="1" x14ac:dyDescent="0.2">
      <c r="A27" s="214"/>
      <c r="B27" s="215"/>
      <c r="C27" s="215"/>
      <c r="D27" s="16" t="s">
        <v>6</v>
      </c>
      <c r="E27" s="16" t="s">
        <v>5</v>
      </c>
      <c r="F27" s="215"/>
      <c r="G27" s="215"/>
      <c r="H27" s="217"/>
      <c r="K27" s="218"/>
      <c r="L27" s="210"/>
      <c r="M27" s="210"/>
      <c r="N27" s="16" t="s">
        <v>6</v>
      </c>
      <c r="O27" s="16" t="s">
        <v>5</v>
      </c>
      <c r="P27" s="210"/>
      <c r="Q27" s="210"/>
      <c r="R27" s="1"/>
    </row>
    <row r="28" spans="1:18" s="13" customFormat="1" x14ac:dyDescent="0.2">
      <c r="A28" s="20" t="s">
        <v>18</v>
      </c>
      <c r="B28" s="15">
        <v>4334</v>
      </c>
      <c r="C28" s="15">
        <v>2269</v>
      </c>
      <c r="D28" s="15">
        <v>1644</v>
      </c>
      <c r="E28" s="15">
        <v>421</v>
      </c>
      <c r="F28" s="15">
        <v>1431</v>
      </c>
      <c r="G28" s="15">
        <v>4895</v>
      </c>
      <c r="H28" s="15">
        <v>10661</v>
      </c>
      <c r="K28" s="27" t="s">
        <v>18</v>
      </c>
      <c r="L28" s="4">
        <f>B28/$H28*100</f>
        <v>40.652846824875716</v>
      </c>
      <c r="M28" s="4">
        <f t="shared" ref="M28:Q30" si="7">C28/$H28*100</f>
        <v>21.283181690272958</v>
      </c>
      <c r="N28" s="4">
        <f t="shared" si="7"/>
        <v>15.420692242753963</v>
      </c>
      <c r="O28" s="4">
        <f t="shared" si="7"/>
        <v>3.9489728918487947</v>
      </c>
      <c r="P28" s="4">
        <f t="shared" si="7"/>
        <v>13.422755839039491</v>
      </c>
      <c r="Q28" s="4">
        <f t="shared" si="7"/>
        <v>45.915017352968761</v>
      </c>
      <c r="R28" s="1"/>
    </row>
    <row r="29" spans="1:18" s="13" customFormat="1" x14ac:dyDescent="0.2">
      <c r="A29" s="12" t="s">
        <v>33</v>
      </c>
      <c r="B29" s="15">
        <v>2367</v>
      </c>
      <c r="C29" s="15">
        <v>1273</v>
      </c>
      <c r="D29" s="15">
        <v>852</v>
      </c>
      <c r="E29" s="15">
        <v>242</v>
      </c>
      <c r="F29" s="15">
        <v>1348</v>
      </c>
      <c r="G29" s="15">
        <v>5506</v>
      </c>
      <c r="H29" s="15">
        <v>9221</v>
      </c>
      <c r="K29" s="12" t="s">
        <v>33</v>
      </c>
      <c r="L29" s="4">
        <f>B29/$H29*100</f>
        <v>25.669667064309724</v>
      </c>
      <c r="M29" s="4">
        <f t="shared" si="7"/>
        <v>13.805444095000544</v>
      </c>
      <c r="N29" s="4">
        <f t="shared" si="7"/>
        <v>9.2397787658605353</v>
      </c>
      <c r="O29" s="4">
        <f t="shared" si="7"/>
        <v>2.6244442034486495</v>
      </c>
      <c r="P29" s="4">
        <f t="shared" si="7"/>
        <v>14.618804901854462</v>
      </c>
      <c r="Q29" s="4">
        <f t="shared" si="7"/>
        <v>59.711528033835812</v>
      </c>
      <c r="R29" s="1"/>
    </row>
    <row r="30" spans="1:18" s="13" customFormat="1" x14ac:dyDescent="0.2">
      <c r="A30" s="20" t="s">
        <v>19</v>
      </c>
      <c r="B30" s="15">
        <v>14047</v>
      </c>
      <c r="C30" s="15">
        <v>9449</v>
      </c>
      <c r="D30" s="15">
        <v>4110</v>
      </c>
      <c r="E30" s="15">
        <v>488</v>
      </c>
      <c r="F30" s="15">
        <v>3477</v>
      </c>
      <c r="G30" s="15">
        <v>21450</v>
      </c>
      <c r="H30" s="15">
        <v>38973</v>
      </c>
      <c r="K30" s="27" t="s">
        <v>19</v>
      </c>
      <c r="L30" s="4">
        <f>B30/$H30*100</f>
        <v>36.042901495907422</v>
      </c>
      <c r="M30" s="4">
        <f t="shared" si="7"/>
        <v>24.244990121366076</v>
      </c>
      <c r="N30" s="4">
        <f t="shared" si="7"/>
        <v>10.545762450927565</v>
      </c>
      <c r="O30" s="4">
        <f t="shared" si="7"/>
        <v>1.2521489236137839</v>
      </c>
      <c r="P30" s="4">
        <f t="shared" si="7"/>
        <v>8.9215610807482104</v>
      </c>
      <c r="Q30" s="4">
        <f t="shared" si="7"/>
        <v>55.038103302286203</v>
      </c>
      <c r="R30" s="1"/>
    </row>
    <row r="31" spans="1:18" s="13" customFormat="1" x14ac:dyDescent="0.2">
      <c r="A31" s="23"/>
      <c r="K31" s="26"/>
      <c r="L31" s="1"/>
      <c r="M31" s="1"/>
      <c r="N31" s="1"/>
      <c r="O31" s="1"/>
      <c r="P31" s="1"/>
      <c r="Q31" s="1"/>
      <c r="R31" s="1"/>
    </row>
    <row r="32" spans="1:18" s="13" customFormat="1" x14ac:dyDescent="0.2">
      <c r="A32" s="23"/>
      <c r="K32" s="26"/>
      <c r="L32" s="1"/>
      <c r="M32" s="1"/>
      <c r="N32" s="1"/>
      <c r="O32" s="1"/>
      <c r="P32" s="1"/>
      <c r="Q32" s="1"/>
      <c r="R32" s="1"/>
    </row>
    <row r="33" spans="1:18" s="13" customFormat="1" ht="27" customHeight="1" x14ac:dyDescent="0.2">
      <c r="A33" s="225" t="s">
        <v>150</v>
      </c>
      <c r="B33" s="225"/>
      <c r="C33" s="225"/>
      <c r="D33" s="225"/>
      <c r="E33" s="225"/>
      <c r="F33" s="225"/>
      <c r="G33" s="225"/>
      <c r="H33" s="225"/>
      <c r="I33" s="225"/>
      <c r="K33" s="225" t="s">
        <v>150</v>
      </c>
      <c r="L33" s="232"/>
      <c r="M33" s="232"/>
      <c r="N33" s="232"/>
      <c r="O33" s="232"/>
      <c r="P33" s="232"/>
      <c r="Q33" s="232"/>
      <c r="R33" s="232"/>
    </row>
    <row r="34" spans="1:18" s="13" customFormat="1" ht="32.25" customHeight="1" x14ac:dyDescent="0.2">
      <c r="A34" s="235" t="s">
        <v>22</v>
      </c>
      <c r="B34" s="226" t="s">
        <v>28</v>
      </c>
      <c r="C34" s="215" t="s">
        <v>176</v>
      </c>
      <c r="D34" s="215" t="s">
        <v>1</v>
      </c>
      <c r="E34" s="215" t="s">
        <v>2</v>
      </c>
      <c r="F34" s="215"/>
      <c r="G34" s="215" t="s">
        <v>3</v>
      </c>
      <c r="H34" s="215" t="s">
        <v>4</v>
      </c>
      <c r="I34" s="216" t="s">
        <v>40</v>
      </c>
      <c r="K34" s="233" t="s">
        <v>22</v>
      </c>
      <c r="L34" s="226" t="s">
        <v>28</v>
      </c>
      <c r="M34" s="210" t="s">
        <v>0</v>
      </c>
      <c r="N34" s="210" t="s">
        <v>1</v>
      </c>
      <c r="O34" s="210" t="s">
        <v>2</v>
      </c>
      <c r="P34" s="210"/>
      <c r="Q34" s="210" t="s">
        <v>3</v>
      </c>
      <c r="R34" s="210" t="s">
        <v>4</v>
      </c>
    </row>
    <row r="35" spans="1:18" s="13" customFormat="1" x14ac:dyDescent="0.2">
      <c r="A35" s="236"/>
      <c r="B35" s="227"/>
      <c r="C35" s="215"/>
      <c r="D35" s="215"/>
      <c r="E35" s="16" t="s">
        <v>6</v>
      </c>
      <c r="F35" s="16" t="s">
        <v>5</v>
      </c>
      <c r="G35" s="215"/>
      <c r="H35" s="215"/>
      <c r="I35" s="217"/>
      <c r="K35" s="234"/>
      <c r="L35" s="227"/>
      <c r="M35" s="210"/>
      <c r="N35" s="210"/>
      <c r="O35" s="16" t="s">
        <v>6</v>
      </c>
      <c r="P35" s="16" t="s">
        <v>5</v>
      </c>
      <c r="Q35" s="210"/>
      <c r="R35" s="210"/>
    </row>
    <row r="36" spans="1:18" s="13" customFormat="1" x14ac:dyDescent="0.2">
      <c r="A36" s="219" t="s">
        <v>20</v>
      </c>
      <c r="B36" s="28"/>
      <c r="C36" s="8"/>
      <c r="D36" s="8"/>
      <c r="E36" s="8"/>
      <c r="F36" s="8"/>
      <c r="G36" s="8"/>
      <c r="H36" s="8"/>
      <c r="I36" s="15"/>
      <c r="K36" s="221" t="s">
        <v>20</v>
      </c>
      <c r="L36" s="29"/>
      <c r="M36" s="30"/>
      <c r="N36" s="30"/>
      <c r="O36" s="30"/>
      <c r="P36" s="30"/>
      <c r="Q36" s="30"/>
      <c r="R36" s="30"/>
    </row>
    <row r="37" spans="1:18" s="13" customFormat="1" x14ac:dyDescent="0.2">
      <c r="A37" s="220"/>
      <c r="B37" s="31" t="s">
        <v>18</v>
      </c>
      <c r="C37" s="10">
        <v>1536</v>
      </c>
      <c r="D37" s="10">
        <v>696</v>
      </c>
      <c r="E37" s="10">
        <v>697</v>
      </c>
      <c r="F37" s="10">
        <v>143</v>
      </c>
      <c r="G37" s="10">
        <v>535</v>
      </c>
      <c r="H37" s="10">
        <v>1937</v>
      </c>
      <c r="I37" s="15">
        <v>4008</v>
      </c>
      <c r="K37" s="222"/>
      <c r="L37" s="32" t="s">
        <v>18</v>
      </c>
      <c r="M37" s="4">
        <f>C37/$I37*100</f>
        <v>38.323353293413177</v>
      </c>
      <c r="N37" s="4">
        <f t="shared" ref="N37:R43" si="8">D37/$I37*100</f>
        <v>17.365269461077844</v>
      </c>
      <c r="O37" s="4">
        <f t="shared" si="8"/>
        <v>17.390219560878243</v>
      </c>
      <c r="P37" s="4">
        <f t="shared" si="8"/>
        <v>3.5678642714570858</v>
      </c>
      <c r="Q37" s="4">
        <f t="shared" si="8"/>
        <v>13.348303393213573</v>
      </c>
      <c r="R37" s="33">
        <f t="shared" si="8"/>
        <v>48.328343313373253</v>
      </c>
    </row>
    <row r="38" spans="1:18" s="13" customFormat="1" x14ac:dyDescent="0.2">
      <c r="A38" s="220"/>
      <c r="B38" s="12" t="s">
        <v>33</v>
      </c>
      <c r="C38" s="15">
        <v>720</v>
      </c>
      <c r="D38" s="15">
        <v>338</v>
      </c>
      <c r="E38" s="15">
        <v>306</v>
      </c>
      <c r="F38" s="15">
        <v>77</v>
      </c>
      <c r="G38" s="15">
        <v>450</v>
      </c>
      <c r="H38" s="15">
        <v>1905</v>
      </c>
      <c r="I38" s="15">
        <v>3075</v>
      </c>
      <c r="K38" s="222"/>
      <c r="L38" s="12" t="s">
        <v>33</v>
      </c>
      <c r="M38" s="4">
        <f t="shared" ref="M38:M43" si="9">C38/$I38*100</f>
        <v>23.414634146341466</v>
      </c>
      <c r="N38" s="4">
        <f t="shared" si="8"/>
        <v>10.991869918699187</v>
      </c>
      <c r="O38" s="4">
        <f t="shared" si="8"/>
        <v>9.9512195121951219</v>
      </c>
      <c r="P38" s="4">
        <f t="shared" si="8"/>
        <v>2.5040650406504064</v>
      </c>
      <c r="Q38" s="4">
        <f t="shared" si="8"/>
        <v>14.634146341463413</v>
      </c>
      <c r="R38" s="33">
        <f t="shared" si="8"/>
        <v>61.951219512195124</v>
      </c>
    </row>
    <row r="39" spans="1:18" s="13" customFormat="1" x14ac:dyDescent="0.2">
      <c r="A39" s="220"/>
      <c r="B39" s="31" t="s">
        <v>19</v>
      </c>
      <c r="C39" s="15">
        <v>4483</v>
      </c>
      <c r="D39" s="15">
        <v>2887</v>
      </c>
      <c r="E39" s="15">
        <v>1388</v>
      </c>
      <c r="F39" s="15">
        <v>208</v>
      </c>
      <c r="G39" s="15">
        <v>1243</v>
      </c>
      <c r="H39" s="15">
        <v>7910</v>
      </c>
      <c r="I39" s="15">
        <v>13636</v>
      </c>
      <c r="K39" s="222"/>
      <c r="L39" s="32" t="s">
        <v>19</v>
      </c>
      <c r="M39" s="4">
        <f t="shared" si="9"/>
        <v>32.876210032267529</v>
      </c>
      <c r="N39" s="4">
        <f t="shared" si="8"/>
        <v>21.171897917277793</v>
      </c>
      <c r="O39" s="4">
        <f>E39/$I39*100</f>
        <v>10.178938105016133</v>
      </c>
      <c r="P39" s="4">
        <f t="shared" si="8"/>
        <v>1.5253740099735993</v>
      </c>
      <c r="Q39" s="4">
        <f t="shared" si="8"/>
        <v>9.115576415371077</v>
      </c>
      <c r="R39" s="33">
        <f t="shared" si="8"/>
        <v>58.008213552361397</v>
      </c>
    </row>
    <row r="40" spans="1:18" s="13" customFormat="1" x14ac:dyDescent="0.2">
      <c r="A40" s="219" t="s">
        <v>21</v>
      </c>
      <c r="B40" s="31"/>
      <c r="C40" s="15"/>
      <c r="D40" s="15"/>
      <c r="E40" s="15"/>
      <c r="F40" s="15"/>
      <c r="G40" s="15"/>
      <c r="H40" s="15"/>
      <c r="I40" s="15"/>
      <c r="K40" s="221" t="s">
        <v>21</v>
      </c>
      <c r="L40" s="32"/>
      <c r="M40" s="4"/>
      <c r="N40" s="4"/>
      <c r="O40" s="4"/>
      <c r="P40" s="4"/>
      <c r="Q40" s="4"/>
      <c r="R40" s="33"/>
    </row>
    <row r="41" spans="1:18" s="13" customFormat="1" x14ac:dyDescent="0.2">
      <c r="A41" s="220"/>
      <c r="B41" s="31" t="s">
        <v>18</v>
      </c>
      <c r="C41" s="10">
        <v>2611</v>
      </c>
      <c r="D41" s="10">
        <v>1499</v>
      </c>
      <c r="E41" s="10">
        <v>845</v>
      </c>
      <c r="F41" s="10">
        <v>267</v>
      </c>
      <c r="G41" s="10">
        <v>858</v>
      </c>
      <c r="H41" s="10">
        <v>2577</v>
      </c>
      <c r="I41" s="15">
        <v>6046</v>
      </c>
      <c r="K41" s="222"/>
      <c r="L41" s="32" t="s">
        <v>18</v>
      </c>
      <c r="M41" s="4">
        <f t="shared" si="9"/>
        <v>43.185577241151172</v>
      </c>
      <c r="N41" s="4">
        <f t="shared" si="8"/>
        <v>24.793251736685413</v>
      </c>
      <c r="O41" s="4">
        <f t="shared" si="8"/>
        <v>13.976182600066158</v>
      </c>
      <c r="P41" s="4">
        <f t="shared" si="8"/>
        <v>4.416142904399603</v>
      </c>
      <c r="Q41" s="4">
        <f t="shared" si="8"/>
        <v>14.19120079391333</v>
      </c>
      <c r="R41" s="33">
        <f t="shared" si="8"/>
        <v>42.623221964935496</v>
      </c>
    </row>
    <row r="42" spans="1:18" s="13" customFormat="1" x14ac:dyDescent="0.2">
      <c r="A42" s="220"/>
      <c r="B42" s="12" t="s">
        <v>33</v>
      </c>
      <c r="C42" s="15">
        <v>1564</v>
      </c>
      <c r="D42" s="15">
        <v>896</v>
      </c>
      <c r="E42" s="15">
        <v>504</v>
      </c>
      <c r="F42" s="15">
        <v>163</v>
      </c>
      <c r="G42" s="15">
        <v>876</v>
      </c>
      <c r="H42" s="15">
        <v>3371</v>
      </c>
      <c r="I42" s="15">
        <v>5811</v>
      </c>
      <c r="K42" s="222"/>
      <c r="L42" s="12" t="s">
        <v>33</v>
      </c>
      <c r="M42" s="4">
        <f t="shared" si="9"/>
        <v>26.914472552056445</v>
      </c>
      <c r="N42" s="4">
        <f t="shared" si="8"/>
        <v>15.419032868697299</v>
      </c>
      <c r="O42" s="4">
        <f t="shared" si="8"/>
        <v>8.6732059886422306</v>
      </c>
      <c r="P42" s="4">
        <f t="shared" si="8"/>
        <v>2.8050249526759594</v>
      </c>
      <c r="Q42" s="4">
        <f t="shared" si="8"/>
        <v>15.074858027878163</v>
      </c>
      <c r="R42" s="33">
        <f t="shared" si="8"/>
        <v>58.010669420065398</v>
      </c>
    </row>
    <row r="43" spans="1:18" s="13" customFormat="1" x14ac:dyDescent="0.2">
      <c r="A43" s="223"/>
      <c r="B43" s="34" t="s">
        <v>19</v>
      </c>
      <c r="C43" s="15">
        <v>9183</v>
      </c>
      <c r="D43" s="15">
        <v>6340</v>
      </c>
      <c r="E43" s="15">
        <v>2572</v>
      </c>
      <c r="F43" s="15">
        <v>271</v>
      </c>
      <c r="G43" s="15">
        <v>2184</v>
      </c>
      <c r="H43" s="15">
        <v>12924</v>
      </c>
      <c r="I43" s="15">
        <v>24290</v>
      </c>
      <c r="K43" s="224"/>
      <c r="L43" s="35" t="s">
        <v>19</v>
      </c>
      <c r="M43" s="4">
        <f t="shared" si="9"/>
        <v>37.805681350349943</v>
      </c>
      <c r="N43" s="4">
        <f t="shared" si="8"/>
        <v>26.101276245368467</v>
      </c>
      <c r="O43" s="4">
        <f t="shared" si="8"/>
        <v>10.588719637710991</v>
      </c>
      <c r="P43" s="4">
        <f t="shared" si="8"/>
        <v>1.1156854672704817</v>
      </c>
      <c r="Q43" s="4">
        <f t="shared" si="8"/>
        <v>8.9913544668587893</v>
      </c>
      <c r="R43" s="33">
        <f t="shared" si="8"/>
        <v>53.207081103334708</v>
      </c>
    </row>
    <row r="44" spans="1:18" s="13" customFormat="1" x14ac:dyDescent="0.2">
      <c r="A44" s="23"/>
      <c r="K44" s="26"/>
      <c r="L44" s="1"/>
      <c r="M44" s="1"/>
      <c r="N44" s="1"/>
      <c r="O44" s="1"/>
      <c r="P44" s="1"/>
      <c r="Q44" s="1"/>
      <c r="R44" s="1"/>
    </row>
    <row r="45" spans="1:18" s="13" customFormat="1" x14ac:dyDescent="0.2">
      <c r="K45" s="1"/>
      <c r="L45" s="1"/>
      <c r="M45" s="1"/>
      <c r="N45" s="1"/>
      <c r="O45" s="1"/>
      <c r="P45" s="1"/>
      <c r="Q45" s="1"/>
      <c r="R45" s="1"/>
    </row>
    <row r="46" spans="1:18" s="13" customFormat="1" ht="27" customHeight="1" x14ac:dyDescent="0.2">
      <c r="A46" s="225" t="s">
        <v>151</v>
      </c>
      <c r="B46" s="225"/>
      <c r="C46" s="225"/>
      <c r="D46" s="225"/>
      <c r="E46" s="225"/>
      <c r="F46" s="225"/>
      <c r="G46" s="225"/>
      <c r="H46" s="225"/>
      <c r="I46" s="225"/>
      <c r="K46" s="225" t="s">
        <v>151</v>
      </c>
      <c r="L46" s="232"/>
      <c r="M46" s="232"/>
      <c r="N46" s="232"/>
      <c r="O46" s="232"/>
      <c r="P46" s="232"/>
      <c r="Q46" s="232"/>
      <c r="R46" s="232"/>
    </row>
    <row r="47" spans="1:18" s="13" customFormat="1" ht="32.25" customHeight="1" x14ac:dyDescent="0.2">
      <c r="A47" s="226" t="s">
        <v>28</v>
      </c>
      <c r="B47" s="230" t="s">
        <v>10</v>
      </c>
      <c r="C47" s="215" t="s">
        <v>176</v>
      </c>
      <c r="D47" s="215" t="s">
        <v>1</v>
      </c>
      <c r="E47" s="215" t="s">
        <v>2</v>
      </c>
      <c r="F47" s="215"/>
      <c r="G47" s="215" t="s">
        <v>3</v>
      </c>
      <c r="H47" s="215" t="s">
        <v>4</v>
      </c>
      <c r="I47" s="216" t="s">
        <v>40</v>
      </c>
      <c r="K47" s="226" t="s">
        <v>28</v>
      </c>
      <c r="L47" s="228" t="s">
        <v>10</v>
      </c>
      <c r="M47" s="210" t="s">
        <v>0</v>
      </c>
      <c r="N47" s="210" t="s">
        <v>1</v>
      </c>
      <c r="O47" s="210" t="s">
        <v>2</v>
      </c>
      <c r="P47" s="210"/>
      <c r="Q47" s="210" t="s">
        <v>3</v>
      </c>
      <c r="R47" s="210" t="s">
        <v>4</v>
      </c>
    </row>
    <row r="48" spans="1:18" s="13" customFormat="1" x14ac:dyDescent="0.2">
      <c r="A48" s="227"/>
      <c r="B48" s="231"/>
      <c r="C48" s="215"/>
      <c r="D48" s="215"/>
      <c r="E48" s="16" t="s">
        <v>6</v>
      </c>
      <c r="F48" s="16" t="s">
        <v>5</v>
      </c>
      <c r="G48" s="215"/>
      <c r="H48" s="215"/>
      <c r="I48" s="217"/>
      <c r="K48" s="227"/>
      <c r="L48" s="229"/>
      <c r="M48" s="210"/>
      <c r="N48" s="210"/>
      <c r="O48" s="16" t="s">
        <v>6</v>
      </c>
      <c r="P48" s="16" t="s">
        <v>5</v>
      </c>
      <c r="Q48" s="210"/>
      <c r="R48" s="210"/>
    </row>
    <row r="49" spans="1:18" s="13" customFormat="1" x14ac:dyDescent="0.2">
      <c r="A49" s="204" t="s">
        <v>18</v>
      </c>
      <c r="B49" s="15"/>
      <c r="C49" s="10"/>
      <c r="D49" s="10"/>
      <c r="E49" s="10"/>
      <c r="F49" s="10"/>
      <c r="G49" s="10"/>
      <c r="H49" s="10"/>
      <c r="I49" s="15"/>
      <c r="K49" s="207" t="s">
        <v>18</v>
      </c>
      <c r="L49" s="27"/>
      <c r="M49" s="36"/>
      <c r="N49" s="36"/>
      <c r="O49" s="36"/>
      <c r="P49" s="36"/>
      <c r="Q49" s="36"/>
      <c r="R49" s="36"/>
    </row>
    <row r="50" spans="1:18" s="13" customFormat="1" x14ac:dyDescent="0.2">
      <c r="A50" s="205"/>
      <c r="B50" s="12" t="s">
        <v>26</v>
      </c>
      <c r="C50" s="15">
        <v>2411</v>
      </c>
      <c r="D50" s="15">
        <v>1632</v>
      </c>
      <c r="E50" s="15">
        <v>698</v>
      </c>
      <c r="F50" s="15">
        <v>82</v>
      </c>
      <c r="G50" s="15">
        <v>91</v>
      </c>
      <c r="H50" s="15">
        <v>1163</v>
      </c>
      <c r="I50" s="15">
        <v>3665</v>
      </c>
      <c r="J50" s="13" t="s">
        <v>25</v>
      </c>
      <c r="K50" s="208"/>
      <c r="L50" s="12" t="s">
        <v>26</v>
      </c>
      <c r="M50" s="4">
        <f>C50/$I50*100</f>
        <v>65.784447476125507</v>
      </c>
      <c r="N50" s="4">
        <f t="shared" ref="N50:R56" si="10">D50/$I50*100</f>
        <v>44.529331514324696</v>
      </c>
      <c r="O50" s="4">
        <f t="shared" si="10"/>
        <v>19.045020463847205</v>
      </c>
      <c r="P50" s="4">
        <f t="shared" si="10"/>
        <v>2.2373806275579811</v>
      </c>
      <c r="Q50" s="4">
        <f t="shared" si="10"/>
        <v>2.4829467939972716</v>
      </c>
      <c r="R50" s="4">
        <f t="shared" si="10"/>
        <v>31.732605729877218</v>
      </c>
    </row>
    <row r="51" spans="1:18" s="13" customFormat="1" x14ac:dyDescent="0.2">
      <c r="A51" s="205"/>
      <c r="B51" s="12" t="s">
        <v>27</v>
      </c>
      <c r="C51" s="15">
        <v>40</v>
      </c>
      <c r="D51" s="15">
        <v>14</v>
      </c>
      <c r="E51" s="15">
        <v>17</v>
      </c>
      <c r="F51" s="15">
        <v>9</v>
      </c>
      <c r="G51" s="15">
        <v>44</v>
      </c>
      <c r="H51" s="15">
        <v>426</v>
      </c>
      <c r="I51" s="15">
        <v>510</v>
      </c>
      <c r="J51" s="13" t="s">
        <v>25</v>
      </c>
      <c r="K51" s="208"/>
      <c r="L51" s="12" t="s">
        <v>27</v>
      </c>
      <c r="M51" s="4">
        <f t="shared" ref="M51:N56" si="11">C51/$I51*100</f>
        <v>7.8431372549019605</v>
      </c>
      <c r="N51" s="4">
        <f t="shared" si="10"/>
        <v>2.7450980392156863</v>
      </c>
      <c r="O51" s="4">
        <f t="shared" si="10"/>
        <v>3.3333333333333335</v>
      </c>
      <c r="P51" s="4">
        <f t="shared" si="10"/>
        <v>1.7647058823529411</v>
      </c>
      <c r="Q51" s="4">
        <f t="shared" si="10"/>
        <v>8.6274509803921564</v>
      </c>
      <c r="R51" s="4">
        <f t="shared" si="10"/>
        <v>83.529411764705884</v>
      </c>
    </row>
    <row r="52" spans="1:18" s="13" customFormat="1" x14ac:dyDescent="0.2">
      <c r="A52" s="206"/>
      <c r="B52" s="12" t="s">
        <v>8</v>
      </c>
      <c r="C52" s="15">
        <v>1883</v>
      </c>
      <c r="D52" s="15">
        <v>623</v>
      </c>
      <c r="E52" s="15">
        <v>929</v>
      </c>
      <c r="F52" s="15">
        <v>331</v>
      </c>
      <c r="G52" s="15">
        <v>1297</v>
      </c>
      <c r="H52" s="15">
        <v>3301</v>
      </c>
      <c r="I52" s="15">
        <v>6481</v>
      </c>
      <c r="K52" s="209"/>
      <c r="L52" s="12" t="s">
        <v>8</v>
      </c>
      <c r="M52" s="4">
        <f t="shared" si="11"/>
        <v>29.054158308902949</v>
      </c>
      <c r="N52" s="4">
        <f>D52/$I52*100</f>
        <v>9.6127140873322006</v>
      </c>
      <c r="O52" s="4">
        <f t="shared" si="10"/>
        <v>14.334207683999384</v>
      </c>
      <c r="P52" s="4">
        <f t="shared" si="10"/>
        <v>5.107236537571362</v>
      </c>
      <c r="Q52" s="4">
        <f t="shared" si="10"/>
        <v>20.012343774108935</v>
      </c>
      <c r="R52" s="4">
        <f t="shared" si="10"/>
        <v>50.933497916988124</v>
      </c>
    </row>
    <row r="53" spans="1:18" s="13" customFormat="1" x14ac:dyDescent="0.2">
      <c r="A53" s="219" t="s">
        <v>33</v>
      </c>
      <c r="B53" s="15"/>
      <c r="C53" s="15"/>
      <c r="D53" s="15"/>
      <c r="E53" s="15"/>
      <c r="F53" s="15"/>
      <c r="G53" s="15"/>
      <c r="H53" s="15"/>
      <c r="I53" s="15"/>
      <c r="K53" s="221" t="s">
        <v>33</v>
      </c>
      <c r="L53" s="27"/>
      <c r="M53" s="4"/>
      <c r="N53" s="4"/>
      <c r="O53" s="4"/>
      <c r="P53" s="4"/>
      <c r="Q53" s="4"/>
      <c r="R53" s="4"/>
    </row>
    <row r="54" spans="1:18" s="13" customFormat="1" x14ac:dyDescent="0.2">
      <c r="A54" s="220"/>
      <c r="B54" s="12" t="s">
        <v>26</v>
      </c>
      <c r="C54" s="15">
        <v>1133</v>
      </c>
      <c r="D54" s="15">
        <v>800</v>
      </c>
      <c r="E54" s="15">
        <v>288</v>
      </c>
      <c r="F54" s="15">
        <v>45</v>
      </c>
      <c r="G54" s="15">
        <v>76</v>
      </c>
      <c r="H54" s="15">
        <v>1496</v>
      </c>
      <c r="I54" s="15">
        <v>2706</v>
      </c>
      <c r="K54" s="222"/>
      <c r="L54" s="12" t="s">
        <v>26</v>
      </c>
      <c r="M54" s="4">
        <f t="shared" si="11"/>
        <v>41.869918699186989</v>
      </c>
      <c r="N54" s="4">
        <f t="shared" si="11"/>
        <v>29.563932002956395</v>
      </c>
      <c r="O54" s="4">
        <f t="shared" si="10"/>
        <v>10.643015521064301</v>
      </c>
      <c r="P54" s="4">
        <f t="shared" si="10"/>
        <v>1.662971175166297</v>
      </c>
      <c r="Q54" s="4">
        <f t="shared" si="10"/>
        <v>2.8085735402808574</v>
      </c>
      <c r="R54" s="4">
        <f t="shared" si="10"/>
        <v>55.284552845528459</v>
      </c>
    </row>
    <row r="55" spans="1:18" s="13" customFormat="1" x14ac:dyDescent="0.2">
      <c r="A55" s="220"/>
      <c r="B55" s="12" t="s">
        <v>27</v>
      </c>
      <c r="C55" s="15">
        <v>62</v>
      </c>
      <c r="D55" s="15">
        <v>19</v>
      </c>
      <c r="E55" s="15">
        <v>35</v>
      </c>
      <c r="F55" s="15">
        <v>8</v>
      </c>
      <c r="G55" s="15">
        <v>42</v>
      </c>
      <c r="H55" s="15">
        <v>418</v>
      </c>
      <c r="I55" s="15">
        <v>521</v>
      </c>
      <c r="K55" s="222"/>
      <c r="L55" s="12" t="s">
        <v>27</v>
      </c>
      <c r="M55" s="4">
        <f t="shared" si="11"/>
        <v>11.900191938579654</v>
      </c>
      <c r="N55" s="4">
        <f t="shared" si="11"/>
        <v>3.6468330134357005</v>
      </c>
      <c r="O55" s="4">
        <f t="shared" si="10"/>
        <v>6.7178502879078703</v>
      </c>
      <c r="P55" s="4">
        <f t="shared" si="10"/>
        <v>1.5355086372360844</v>
      </c>
      <c r="Q55" s="4">
        <f t="shared" si="10"/>
        <v>8.0614203454894433</v>
      </c>
      <c r="R55" s="4">
        <f t="shared" si="10"/>
        <v>80.230326295585414</v>
      </c>
    </row>
    <row r="56" spans="1:18" s="13" customFormat="1" x14ac:dyDescent="0.2">
      <c r="A56" s="223"/>
      <c r="B56" s="12" t="s">
        <v>8</v>
      </c>
      <c r="C56" s="15">
        <v>1172</v>
      </c>
      <c r="D56" s="15">
        <v>454</v>
      </c>
      <c r="E56" s="15">
        <v>530</v>
      </c>
      <c r="F56" s="15">
        <v>188</v>
      </c>
      <c r="G56" s="15">
        <v>1230</v>
      </c>
      <c r="H56" s="15">
        <v>3576</v>
      </c>
      <c r="I56" s="15">
        <v>5978</v>
      </c>
      <c r="K56" s="224"/>
      <c r="L56" s="12" t="s">
        <v>8</v>
      </c>
      <c r="M56" s="4">
        <f t="shared" si="11"/>
        <v>19.605219136835061</v>
      </c>
      <c r="N56" s="4">
        <f t="shared" si="11"/>
        <v>7.5945132151221149</v>
      </c>
      <c r="O56" s="4">
        <f t="shared" si="10"/>
        <v>8.865841418534627</v>
      </c>
      <c r="P56" s="4">
        <f t="shared" si="10"/>
        <v>3.1448645031783204</v>
      </c>
      <c r="Q56" s="4">
        <f t="shared" si="10"/>
        <v>20.575443292070929</v>
      </c>
      <c r="R56" s="4">
        <f t="shared" si="10"/>
        <v>59.81933757109401</v>
      </c>
    </row>
    <row r="57" spans="1:18" s="13" customFormat="1" x14ac:dyDescent="0.2">
      <c r="A57" s="204" t="s">
        <v>19</v>
      </c>
      <c r="B57" s="15"/>
      <c r="C57" s="15"/>
      <c r="D57" s="15"/>
      <c r="E57" s="15"/>
      <c r="F57" s="15"/>
      <c r="G57" s="15"/>
      <c r="H57" s="15"/>
      <c r="I57" s="15"/>
      <c r="K57" s="207" t="s">
        <v>19</v>
      </c>
      <c r="L57" s="4"/>
      <c r="M57" s="4"/>
      <c r="N57" s="4"/>
      <c r="O57" s="4"/>
      <c r="P57" s="4"/>
      <c r="Q57" s="4"/>
      <c r="R57" s="4"/>
    </row>
    <row r="58" spans="1:18" s="13" customFormat="1" x14ac:dyDescent="0.2">
      <c r="A58" s="205"/>
      <c r="B58" s="12" t="s">
        <v>26</v>
      </c>
      <c r="C58" s="15">
        <v>8079</v>
      </c>
      <c r="D58" s="15">
        <v>6150</v>
      </c>
      <c r="E58" s="15">
        <v>1814</v>
      </c>
      <c r="F58" s="15">
        <v>115</v>
      </c>
      <c r="G58" s="15">
        <v>267</v>
      </c>
      <c r="H58" s="15">
        <v>6050</v>
      </c>
      <c r="I58" s="15">
        <v>14395</v>
      </c>
      <c r="K58" s="208"/>
      <c r="L58" s="12" t="s">
        <v>26</v>
      </c>
      <c r="M58" s="4">
        <f>C58/$I58*100</f>
        <v>56.123654046543933</v>
      </c>
      <c r="N58" s="4">
        <f t="shared" ref="N58:R60" si="12">D58/$I58*100</f>
        <v>42.723167766585618</v>
      </c>
      <c r="O58" s="4">
        <f t="shared" si="12"/>
        <v>12.601597777005905</v>
      </c>
      <c r="P58" s="4">
        <f t="shared" si="12"/>
        <v>0.79888850295241398</v>
      </c>
      <c r="Q58" s="4">
        <f t="shared" si="12"/>
        <v>1.8548106981590831</v>
      </c>
      <c r="R58" s="4">
        <f t="shared" si="12"/>
        <v>42.02848211184439</v>
      </c>
    </row>
    <row r="59" spans="1:18" s="13" customFormat="1" x14ac:dyDescent="0.2">
      <c r="A59" s="205"/>
      <c r="B59" s="12" t="s">
        <v>27</v>
      </c>
      <c r="C59" s="15">
        <v>828</v>
      </c>
      <c r="D59" s="15">
        <v>580</v>
      </c>
      <c r="E59" s="15">
        <v>217</v>
      </c>
      <c r="F59" s="15">
        <v>31</v>
      </c>
      <c r="G59" s="15">
        <v>166</v>
      </c>
      <c r="H59" s="15">
        <v>1703</v>
      </c>
      <c r="I59" s="15">
        <v>2697</v>
      </c>
      <c r="K59" s="208"/>
      <c r="L59" s="12" t="s">
        <v>27</v>
      </c>
      <c r="M59" s="4">
        <f>C59/$I59*100</f>
        <v>30.700778642936594</v>
      </c>
      <c r="N59" s="4">
        <f t="shared" si="12"/>
        <v>21.50537634408602</v>
      </c>
      <c r="O59" s="4">
        <f t="shared" si="12"/>
        <v>8.0459770114942533</v>
      </c>
      <c r="P59" s="4">
        <f t="shared" si="12"/>
        <v>1.1494252873563218</v>
      </c>
      <c r="Q59" s="4">
        <f t="shared" si="12"/>
        <v>6.1549870226177239</v>
      </c>
      <c r="R59" s="4">
        <f t="shared" si="12"/>
        <v>63.144234334445684</v>
      </c>
    </row>
    <row r="60" spans="1:18" s="13" customFormat="1" x14ac:dyDescent="0.2">
      <c r="A60" s="206"/>
      <c r="B60" s="12" t="s">
        <v>8</v>
      </c>
      <c r="C60" s="15">
        <v>5139</v>
      </c>
      <c r="D60" s="15">
        <v>2719</v>
      </c>
      <c r="E60" s="15">
        <v>2078</v>
      </c>
      <c r="F60" s="15">
        <v>342</v>
      </c>
      <c r="G60" s="15">
        <v>3044</v>
      </c>
      <c r="H60" s="15">
        <v>13585</v>
      </c>
      <c r="I60" s="15">
        <v>21769</v>
      </c>
      <c r="K60" s="209"/>
      <c r="L60" s="12" t="s">
        <v>8</v>
      </c>
      <c r="M60" s="4">
        <f>C60/$I60*100</f>
        <v>23.606964031420826</v>
      </c>
      <c r="N60" s="4">
        <f t="shared" si="12"/>
        <v>12.490238412421332</v>
      </c>
      <c r="O60" s="4">
        <f t="shared" si="12"/>
        <v>9.5456842298681615</v>
      </c>
      <c r="P60" s="4">
        <f t="shared" si="12"/>
        <v>1.5710413891313335</v>
      </c>
      <c r="Q60" s="4">
        <f t="shared" si="12"/>
        <v>13.983187100923331</v>
      </c>
      <c r="R60" s="4">
        <f t="shared" si="12"/>
        <v>62.405255179383524</v>
      </c>
    </row>
    <row r="61" spans="1:18" s="13" customFormat="1" x14ac:dyDescent="0.2">
      <c r="A61" s="38"/>
      <c r="B61" s="23"/>
      <c r="K61" s="39"/>
      <c r="L61" s="26"/>
      <c r="M61" s="1"/>
      <c r="N61" s="1"/>
      <c r="O61" s="1"/>
      <c r="P61" s="1"/>
      <c r="Q61" s="1"/>
      <c r="R61" s="24"/>
    </row>
    <row r="62" spans="1:18" s="13" customFormat="1" x14ac:dyDescent="0.2">
      <c r="A62" s="38"/>
      <c r="B62" s="23"/>
      <c r="K62" s="39"/>
      <c r="L62" s="26"/>
      <c r="M62" s="1"/>
      <c r="N62" s="1"/>
      <c r="O62" s="1"/>
      <c r="P62" s="1"/>
      <c r="Q62" s="1"/>
      <c r="R62" s="24"/>
    </row>
    <row r="63" spans="1:18" s="13" customFormat="1" x14ac:dyDescent="0.2">
      <c r="A63" s="38"/>
      <c r="B63" s="23"/>
      <c r="J63" s="39"/>
      <c r="K63" s="26"/>
      <c r="L63" s="1"/>
      <c r="M63" s="1"/>
      <c r="N63" s="1"/>
      <c r="O63" s="1"/>
      <c r="P63" s="1"/>
      <c r="Q63" s="24"/>
      <c r="R63" s="1"/>
    </row>
    <row r="64" spans="1:18" s="13" customFormat="1" x14ac:dyDescent="0.2">
      <c r="K64" s="1"/>
      <c r="L64" s="1"/>
      <c r="M64" s="1"/>
      <c r="N64" s="1"/>
      <c r="O64" s="1"/>
      <c r="P64" s="1"/>
      <c r="Q64" s="1"/>
      <c r="R64" s="1"/>
    </row>
  </sheetData>
  <mergeCells count="104">
    <mergeCell ref="A10:H10"/>
    <mergeCell ref="K10:Q10"/>
    <mergeCell ref="A11:A12"/>
    <mergeCell ref="B11:B12"/>
    <mergeCell ref="C11:C12"/>
    <mergeCell ref="D11:E11"/>
    <mergeCell ref="F11:F12"/>
    <mergeCell ref="G11:G12"/>
    <mergeCell ref="H11:H12"/>
    <mergeCell ref="K11:K12"/>
    <mergeCell ref="C19:C20"/>
    <mergeCell ref="D19:E19"/>
    <mergeCell ref="F19:F20"/>
    <mergeCell ref="G19:G20"/>
    <mergeCell ref="L11:L12"/>
    <mergeCell ref="M11:M12"/>
    <mergeCell ref="N11:O11"/>
    <mergeCell ref="P11:P12"/>
    <mergeCell ref="Q11:Q12"/>
    <mergeCell ref="A18:H18"/>
    <mergeCell ref="K18:Q18"/>
    <mergeCell ref="K26:K27"/>
    <mergeCell ref="L26:L27"/>
    <mergeCell ref="M26:M27"/>
    <mergeCell ref="N26:O26"/>
    <mergeCell ref="P26:P27"/>
    <mergeCell ref="Q26:Q27"/>
    <mergeCell ref="Q19:Q20"/>
    <mergeCell ref="A25:H25"/>
    <mergeCell ref="K25:Q25"/>
    <mergeCell ref="A26:A27"/>
    <mergeCell ref="B26:B27"/>
    <mergeCell ref="C26:C27"/>
    <mergeCell ref="D26:E26"/>
    <mergeCell ref="F26:F27"/>
    <mergeCell ref="G26:G27"/>
    <mergeCell ref="H26:H27"/>
    <mergeCell ref="H19:H20"/>
    <mergeCell ref="K19:K20"/>
    <mergeCell ref="L19:L20"/>
    <mergeCell ref="M19:M20"/>
    <mergeCell ref="N19:O19"/>
    <mergeCell ref="P19:P20"/>
    <mergeCell ref="A19:A20"/>
    <mergeCell ref="B19:B20"/>
    <mergeCell ref="K46:R46"/>
    <mergeCell ref="K34:K35"/>
    <mergeCell ref="L34:L35"/>
    <mergeCell ref="M34:M35"/>
    <mergeCell ref="N34:N35"/>
    <mergeCell ref="O34:P34"/>
    <mergeCell ref="Q34:Q35"/>
    <mergeCell ref="A33:I33"/>
    <mergeCell ref="K33:R33"/>
    <mergeCell ref="A34:A35"/>
    <mergeCell ref="B34:B35"/>
    <mergeCell ref="C34:C35"/>
    <mergeCell ref="D34:D35"/>
    <mergeCell ref="E34:F34"/>
    <mergeCell ref="G34:G35"/>
    <mergeCell ref="H34:H35"/>
    <mergeCell ref="I34:I35"/>
    <mergeCell ref="R34:R35"/>
    <mergeCell ref="R47:R48"/>
    <mergeCell ref="A49:A52"/>
    <mergeCell ref="K49:K52"/>
    <mergeCell ref="A53:A56"/>
    <mergeCell ref="K53:K56"/>
    <mergeCell ref="H47:H48"/>
    <mergeCell ref="I47:I48"/>
    <mergeCell ref="K47:K48"/>
    <mergeCell ref="L47:L48"/>
    <mergeCell ref="M47:M48"/>
    <mergeCell ref="N47:N48"/>
    <mergeCell ref="A47:A48"/>
    <mergeCell ref="B47:B48"/>
    <mergeCell ref="C47:C48"/>
    <mergeCell ref="D47:D48"/>
    <mergeCell ref="E47:F47"/>
    <mergeCell ref="G47:G48"/>
    <mergeCell ref="A57:A60"/>
    <mergeCell ref="K57:K60"/>
    <mergeCell ref="O47:P47"/>
    <mergeCell ref="Q47:Q48"/>
    <mergeCell ref="A4:H4"/>
    <mergeCell ref="K4:Q4"/>
    <mergeCell ref="A5:A6"/>
    <mergeCell ref="B5:B6"/>
    <mergeCell ref="C5:C6"/>
    <mergeCell ref="D5:E5"/>
    <mergeCell ref="F5:F6"/>
    <mergeCell ref="G5:G6"/>
    <mergeCell ref="Q5:Q6"/>
    <mergeCell ref="H5:H6"/>
    <mergeCell ref="K5:K6"/>
    <mergeCell ref="L5:L6"/>
    <mergeCell ref="M5:M6"/>
    <mergeCell ref="N5:O5"/>
    <mergeCell ref="P5:P6"/>
    <mergeCell ref="A36:A39"/>
    <mergeCell ref="K36:K39"/>
    <mergeCell ref="A40:A43"/>
    <mergeCell ref="K40:K43"/>
    <mergeCell ref="A46:I46"/>
  </mergeCells>
  <conditionalFormatting sqref="AA65:AG1048576">
    <cfRule type="cellIs" dxfId="10" priority="21" operator="lessThan">
      <formula>-5</formula>
    </cfRule>
    <cfRule type="cellIs" dxfId="9" priority="22" operator="greaterThan">
      <formula>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V71"/>
  <sheetViews>
    <sheetView workbookViewId="0">
      <selection activeCell="G13" sqref="G13:G15"/>
    </sheetView>
  </sheetViews>
  <sheetFormatPr defaultRowHeight="12.75" x14ac:dyDescent="0.2"/>
  <cols>
    <col min="1" max="1" width="15.85546875" style="13" customWidth="1"/>
    <col min="2" max="2" width="15.7109375" style="13" customWidth="1"/>
    <col min="3" max="10" width="11.42578125" style="13" customWidth="1"/>
    <col min="11" max="11" width="11.7109375" style="13" bestFit="1" customWidth="1"/>
    <col min="12" max="12" width="10.140625" style="13" bestFit="1" customWidth="1"/>
    <col min="13" max="13" width="15.85546875" style="3" customWidth="1"/>
    <col min="14" max="14" width="15.7109375" style="3" customWidth="1"/>
    <col min="15" max="22" width="11.42578125" style="3" customWidth="1"/>
    <col min="23" max="16384" width="9.140625" style="41"/>
  </cols>
  <sheetData>
    <row r="1" spans="1:22" s="40" customFormat="1" x14ac:dyDescent="0.2">
      <c r="A1" s="23" t="s">
        <v>60</v>
      </c>
      <c r="B1" s="13"/>
      <c r="C1" s="13"/>
      <c r="D1" s="13"/>
      <c r="E1" s="23"/>
      <c r="F1" s="13"/>
      <c r="G1" s="13"/>
      <c r="H1" s="13"/>
      <c r="I1" s="13"/>
      <c r="J1" s="13"/>
      <c r="K1" s="13"/>
      <c r="L1" s="13"/>
      <c r="M1" s="23" t="s">
        <v>60</v>
      </c>
      <c r="N1" s="3"/>
      <c r="O1" s="3"/>
      <c r="P1" s="3"/>
      <c r="Q1" s="3"/>
      <c r="R1" s="3"/>
      <c r="S1" s="3"/>
      <c r="T1" s="3"/>
      <c r="U1" s="3"/>
      <c r="V1" s="3"/>
    </row>
    <row r="2" spans="1:22" s="40" customFormat="1" x14ac:dyDescent="0.2">
      <c r="A2" s="23"/>
      <c r="B2" s="13"/>
      <c r="C2" s="13"/>
      <c r="D2" s="13"/>
      <c r="E2" s="23"/>
      <c r="F2" s="13"/>
      <c r="G2" s="13"/>
      <c r="H2" s="13"/>
      <c r="I2" s="13"/>
      <c r="J2" s="13"/>
      <c r="K2" s="13"/>
      <c r="L2" s="13"/>
      <c r="M2" s="23"/>
      <c r="N2" s="3"/>
      <c r="O2" s="3"/>
      <c r="P2" s="3"/>
      <c r="Q2" s="3"/>
      <c r="R2" s="3"/>
      <c r="S2" s="3"/>
      <c r="T2" s="3"/>
      <c r="U2" s="3"/>
      <c r="V2" s="3"/>
    </row>
    <row r="3" spans="1:22" s="40" customFormat="1" x14ac:dyDescent="0.2">
      <c r="A3" s="232" t="s">
        <v>152</v>
      </c>
      <c r="B3" s="232"/>
      <c r="C3" s="232"/>
      <c r="D3" s="232"/>
      <c r="E3" s="232"/>
      <c r="F3" s="232"/>
      <c r="G3" s="232"/>
      <c r="H3" s="232"/>
      <c r="I3" s="232"/>
      <c r="J3" s="232"/>
      <c r="K3" s="13"/>
      <c r="L3" s="13"/>
      <c r="M3" s="232" t="s">
        <v>152</v>
      </c>
      <c r="N3" s="232"/>
      <c r="O3" s="232"/>
      <c r="P3" s="232"/>
      <c r="Q3" s="232"/>
      <c r="R3" s="232"/>
      <c r="S3" s="232"/>
      <c r="T3" s="232"/>
      <c r="U3" s="232"/>
      <c r="V3" s="3"/>
    </row>
    <row r="4" spans="1:22" s="40" customFormat="1" ht="24" customHeight="1" x14ac:dyDescent="0.2">
      <c r="A4" s="249"/>
      <c r="B4" s="251" t="s">
        <v>176</v>
      </c>
      <c r="C4" s="251" t="s">
        <v>61</v>
      </c>
      <c r="D4" s="247" t="s">
        <v>62</v>
      </c>
      <c r="E4" s="248"/>
      <c r="F4" s="247" t="s">
        <v>63</v>
      </c>
      <c r="G4" s="248"/>
      <c r="H4" s="247" t="s">
        <v>64</v>
      </c>
      <c r="I4" s="248"/>
      <c r="J4" s="216" t="s">
        <v>40</v>
      </c>
      <c r="K4" s="13"/>
      <c r="L4" s="13"/>
      <c r="M4" s="253"/>
      <c r="N4" s="255" t="s">
        <v>0</v>
      </c>
      <c r="O4" s="255" t="s">
        <v>61</v>
      </c>
      <c r="P4" s="242" t="s">
        <v>62</v>
      </c>
      <c r="Q4" s="243"/>
      <c r="R4" s="242" t="s">
        <v>63</v>
      </c>
      <c r="S4" s="243"/>
      <c r="T4" s="242" t="s">
        <v>64</v>
      </c>
      <c r="U4" s="243"/>
      <c r="V4" s="3"/>
    </row>
    <row r="5" spans="1:22" s="40" customFormat="1" x14ac:dyDescent="0.2">
      <c r="A5" s="250"/>
      <c r="B5" s="252"/>
      <c r="C5" s="252"/>
      <c r="D5" s="8" t="s">
        <v>5</v>
      </c>
      <c r="E5" s="8" t="s">
        <v>6</v>
      </c>
      <c r="F5" s="8" t="s">
        <v>5</v>
      </c>
      <c r="G5" s="8" t="s">
        <v>6</v>
      </c>
      <c r="H5" s="8" t="s">
        <v>5</v>
      </c>
      <c r="I5" s="8" t="s">
        <v>6</v>
      </c>
      <c r="J5" s="217"/>
      <c r="K5" s="13"/>
      <c r="L5" s="13"/>
      <c r="M5" s="254"/>
      <c r="N5" s="256"/>
      <c r="O5" s="256"/>
      <c r="P5" s="42" t="s">
        <v>5</v>
      </c>
      <c r="Q5" s="42" t="s">
        <v>6</v>
      </c>
      <c r="R5" s="42" t="s">
        <v>5</v>
      </c>
      <c r="S5" s="42" t="s">
        <v>6</v>
      </c>
      <c r="T5" s="42" t="s">
        <v>5</v>
      </c>
      <c r="U5" s="42" t="s">
        <v>6</v>
      </c>
      <c r="V5" s="3"/>
    </row>
    <row r="6" spans="1:22" s="40" customFormat="1" x14ac:dyDescent="0.2">
      <c r="A6" s="20" t="s">
        <v>7</v>
      </c>
      <c r="B6" s="15">
        <v>1262529</v>
      </c>
      <c r="C6" s="15">
        <v>1012890</v>
      </c>
      <c r="D6" s="15">
        <v>50938</v>
      </c>
      <c r="E6" s="15">
        <v>116222</v>
      </c>
      <c r="F6" s="15">
        <v>14131</v>
      </c>
      <c r="G6" s="15">
        <v>56012</v>
      </c>
      <c r="H6" s="15">
        <v>4774</v>
      </c>
      <c r="I6" s="15">
        <v>7562</v>
      </c>
      <c r="J6" s="15">
        <v>2201270</v>
      </c>
      <c r="K6" s="13"/>
      <c r="L6" s="13"/>
      <c r="M6" s="43" t="s">
        <v>7</v>
      </c>
      <c r="N6" s="2">
        <f>B6/$J6*100</f>
        <v>57.354572587642579</v>
      </c>
      <c r="O6" s="2">
        <f t="shared" ref="O6" si="0">C6/$J6*100</f>
        <v>46.01389198053851</v>
      </c>
      <c r="P6" s="2">
        <f t="shared" ref="P6" si="1">D6/$J6*100</f>
        <v>2.3140278112180694</v>
      </c>
      <c r="Q6" s="2">
        <f t="shared" ref="Q6" si="2">E6/$J6*100</f>
        <v>5.2797703144094088</v>
      </c>
      <c r="R6" s="2">
        <f t="shared" ref="R6" si="3">F6/$J6*100</f>
        <v>0.64194760297464648</v>
      </c>
      <c r="S6" s="2">
        <f t="shared" ref="S6" si="4">G6/$J6*100</f>
        <v>2.5445311115855849</v>
      </c>
      <c r="T6" s="2">
        <f t="shared" ref="T6" si="5">H6/$J6*100</f>
        <v>0.216874804090366</v>
      </c>
      <c r="U6" s="2">
        <f t="shared" ref="U6" si="6">I6/$J6*100</f>
        <v>0.34352896282600498</v>
      </c>
      <c r="V6" s="3"/>
    </row>
    <row r="7" spans="1:22" s="40" customFormat="1" ht="24" customHeight="1" x14ac:dyDescent="0.2">
      <c r="A7" s="237" t="s">
        <v>133</v>
      </c>
      <c r="B7" s="237"/>
      <c r="C7" s="237"/>
      <c r="D7" s="237"/>
      <c r="E7" s="237"/>
      <c r="F7" s="237"/>
      <c r="G7" s="237"/>
      <c r="H7" s="237"/>
      <c r="I7" s="237"/>
      <c r="J7" s="237"/>
      <c r="K7" s="13"/>
      <c r="L7" s="13"/>
      <c r="M7" s="237" t="s">
        <v>133</v>
      </c>
      <c r="N7" s="237"/>
      <c r="O7" s="237"/>
      <c r="P7" s="237"/>
      <c r="Q7" s="237"/>
      <c r="R7" s="237"/>
      <c r="S7" s="237"/>
      <c r="T7" s="237"/>
      <c r="U7" s="237"/>
    </row>
    <row r="8" spans="1:22" s="40" customFormat="1" ht="15.75" customHeight="1" x14ac:dyDescent="0.2">
      <c r="A8" s="154"/>
      <c r="B8" s="154"/>
      <c r="C8" s="154"/>
      <c r="D8" s="154"/>
      <c r="E8" s="154"/>
      <c r="F8" s="154"/>
      <c r="G8" s="154"/>
      <c r="H8" s="154"/>
      <c r="I8" s="154"/>
      <c r="J8" s="154"/>
      <c r="K8" s="13"/>
      <c r="L8" s="13"/>
      <c r="M8" s="154"/>
      <c r="N8" s="154"/>
      <c r="O8" s="154"/>
      <c r="P8" s="154"/>
      <c r="Q8" s="154"/>
      <c r="R8" s="154"/>
      <c r="S8" s="154"/>
      <c r="T8" s="154"/>
      <c r="U8" s="154"/>
    </row>
    <row r="9" spans="1:22" ht="12.75" customHeight="1" x14ac:dyDescent="0.2"/>
    <row r="10" spans="1:22" s="40" customFormat="1" ht="12.75" customHeight="1" x14ac:dyDescent="0.2">
      <c r="A10" s="232" t="s">
        <v>153</v>
      </c>
      <c r="B10" s="232"/>
      <c r="C10" s="232"/>
      <c r="D10" s="232"/>
      <c r="E10" s="232"/>
      <c r="F10" s="232"/>
      <c r="G10" s="232"/>
      <c r="H10" s="232"/>
      <c r="I10" s="232"/>
      <c r="J10" s="232"/>
      <c r="K10" s="13"/>
      <c r="L10" s="13"/>
      <c r="M10" s="232" t="s">
        <v>153</v>
      </c>
      <c r="N10" s="232"/>
      <c r="O10" s="232"/>
      <c r="P10" s="232"/>
      <c r="Q10" s="232"/>
      <c r="R10" s="232"/>
      <c r="S10" s="232"/>
      <c r="T10" s="232"/>
      <c r="U10" s="232"/>
      <c r="V10" s="3"/>
    </row>
    <row r="11" spans="1:22" s="40" customFormat="1" ht="24" customHeight="1" x14ac:dyDescent="0.2">
      <c r="A11" s="249"/>
      <c r="B11" s="251" t="s">
        <v>176</v>
      </c>
      <c r="C11" s="251" t="s">
        <v>61</v>
      </c>
      <c r="D11" s="247" t="s">
        <v>62</v>
      </c>
      <c r="E11" s="248"/>
      <c r="F11" s="247" t="s">
        <v>63</v>
      </c>
      <c r="G11" s="248"/>
      <c r="H11" s="247" t="s">
        <v>64</v>
      </c>
      <c r="I11" s="248"/>
      <c r="J11" s="216" t="s">
        <v>40</v>
      </c>
      <c r="K11" s="13"/>
      <c r="L11" s="13"/>
      <c r="M11" s="253"/>
      <c r="N11" s="255" t="s">
        <v>0</v>
      </c>
      <c r="O11" s="255" t="s">
        <v>61</v>
      </c>
      <c r="P11" s="242" t="s">
        <v>62</v>
      </c>
      <c r="Q11" s="243"/>
      <c r="R11" s="242" t="s">
        <v>63</v>
      </c>
      <c r="S11" s="243"/>
      <c r="T11" s="242" t="s">
        <v>64</v>
      </c>
      <c r="U11" s="243"/>
      <c r="V11" s="3"/>
    </row>
    <row r="12" spans="1:22" s="40" customFormat="1" x14ac:dyDescent="0.2">
      <c r="A12" s="250"/>
      <c r="B12" s="252"/>
      <c r="C12" s="252"/>
      <c r="D12" s="8" t="s">
        <v>5</v>
      </c>
      <c r="E12" s="8" t="s">
        <v>6</v>
      </c>
      <c r="F12" s="8" t="s">
        <v>5</v>
      </c>
      <c r="G12" s="8" t="s">
        <v>6</v>
      </c>
      <c r="H12" s="8" t="s">
        <v>5</v>
      </c>
      <c r="I12" s="8" t="s">
        <v>6</v>
      </c>
      <c r="J12" s="217"/>
      <c r="K12" s="13"/>
      <c r="L12" s="13"/>
      <c r="M12" s="254"/>
      <c r="N12" s="256"/>
      <c r="O12" s="256"/>
      <c r="P12" s="42" t="s">
        <v>5</v>
      </c>
      <c r="Q12" s="42" t="s">
        <v>6</v>
      </c>
      <c r="R12" s="42" t="s">
        <v>5</v>
      </c>
      <c r="S12" s="42" t="s">
        <v>6</v>
      </c>
      <c r="T12" s="42" t="s">
        <v>5</v>
      </c>
      <c r="U12" s="42" t="s">
        <v>6</v>
      </c>
      <c r="V12" s="3"/>
    </row>
    <row r="13" spans="1:22" s="40" customFormat="1" x14ac:dyDescent="0.2">
      <c r="A13" s="12" t="s">
        <v>26</v>
      </c>
      <c r="B13" s="15">
        <v>814389</v>
      </c>
      <c r="C13" s="15">
        <v>704690</v>
      </c>
      <c r="D13" s="15">
        <v>14619</v>
      </c>
      <c r="E13" s="15">
        <v>56876</v>
      </c>
      <c r="F13" s="15">
        <v>4062</v>
      </c>
      <c r="G13" s="15">
        <v>31262</v>
      </c>
      <c r="H13" s="15">
        <v>1275</v>
      </c>
      <c r="I13" s="15">
        <v>1606</v>
      </c>
      <c r="J13" s="15">
        <v>1011430</v>
      </c>
      <c r="K13" s="5"/>
      <c r="L13" s="13"/>
      <c r="M13" s="12" t="s">
        <v>26</v>
      </c>
      <c r="N13" s="2">
        <f t="shared" ref="N13:N15" si="7">B13/$J13*100</f>
        <v>80.518572713880346</v>
      </c>
      <c r="O13" s="2">
        <f t="shared" ref="O13:U15" si="8">C13/$J13*100</f>
        <v>69.672641705308322</v>
      </c>
      <c r="P13" s="2">
        <f t="shared" si="8"/>
        <v>1.4453793144359965</v>
      </c>
      <c r="Q13" s="2">
        <f t="shared" si="8"/>
        <v>5.6233253907833465</v>
      </c>
      <c r="R13" s="2">
        <f t="shared" si="8"/>
        <v>0.40160960224632453</v>
      </c>
      <c r="S13" s="2">
        <f t="shared" si="8"/>
        <v>3.0908713405772024</v>
      </c>
      <c r="T13" s="2">
        <f t="shared" si="8"/>
        <v>0.12605914398425991</v>
      </c>
      <c r="U13" s="2">
        <f t="shared" si="8"/>
        <v>0.15878508646174228</v>
      </c>
      <c r="V13" s="3"/>
    </row>
    <row r="14" spans="1:22" s="40" customFormat="1" x14ac:dyDescent="0.2">
      <c r="A14" s="12" t="s">
        <v>27</v>
      </c>
      <c r="B14" s="15">
        <v>28523</v>
      </c>
      <c r="C14" s="15">
        <v>25167</v>
      </c>
      <c r="D14" s="15">
        <v>1136</v>
      </c>
      <c r="E14" s="15">
        <v>878</v>
      </c>
      <c r="F14" s="15">
        <v>607</v>
      </c>
      <c r="G14" s="15">
        <v>435</v>
      </c>
      <c r="H14" s="15">
        <v>120</v>
      </c>
      <c r="I14" s="15">
        <v>181</v>
      </c>
      <c r="J14" s="15">
        <v>140136</v>
      </c>
      <c r="K14" s="5"/>
      <c r="L14" s="13"/>
      <c r="M14" s="12" t="s">
        <v>27</v>
      </c>
      <c r="N14" s="2">
        <f t="shared" si="7"/>
        <v>20.353799166523949</v>
      </c>
      <c r="O14" s="2">
        <f t="shared" si="8"/>
        <v>17.958982702517552</v>
      </c>
      <c r="P14" s="2">
        <f t="shared" si="8"/>
        <v>0.81064109151110353</v>
      </c>
      <c r="Q14" s="2">
        <f t="shared" si="8"/>
        <v>0.62653422389678592</v>
      </c>
      <c r="R14" s="2">
        <f t="shared" si="8"/>
        <v>0.43315065365073929</v>
      </c>
      <c r="S14" s="2">
        <f t="shared" si="8"/>
        <v>0.31041274190786095</v>
      </c>
      <c r="T14" s="2">
        <f t="shared" si="8"/>
        <v>8.5631101215961639E-2</v>
      </c>
      <c r="U14" s="2">
        <f t="shared" si="8"/>
        <v>0.12916024433407547</v>
      </c>
      <c r="V14" s="3"/>
    </row>
    <row r="15" spans="1:22" s="40" customFormat="1" x14ac:dyDescent="0.2">
      <c r="A15" s="12" t="s">
        <v>8</v>
      </c>
      <c r="B15" s="15">
        <v>419441</v>
      </c>
      <c r="C15" s="15">
        <v>282860</v>
      </c>
      <c r="D15" s="15">
        <v>35181</v>
      </c>
      <c r="E15" s="15">
        <v>58468</v>
      </c>
      <c r="F15" s="15">
        <v>9463</v>
      </c>
      <c r="G15" s="15">
        <v>24315</v>
      </c>
      <c r="H15" s="15">
        <v>3380</v>
      </c>
      <c r="I15" s="15">
        <v>5775</v>
      </c>
      <c r="J15" s="15">
        <v>1049380</v>
      </c>
      <c r="K15" s="5"/>
      <c r="L15" s="13"/>
      <c r="M15" s="12" t="s">
        <v>8</v>
      </c>
      <c r="N15" s="2">
        <f t="shared" si="7"/>
        <v>39.970363452705406</v>
      </c>
      <c r="O15" s="2">
        <f t="shared" si="8"/>
        <v>26.954963883435934</v>
      </c>
      <c r="P15" s="2">
        <f t="shared" si="8"/>
        <v>3.3525510301320782</v>
      </c>
      <c r="Q15" s="2">
        <f t="shared" si="8"/>
        <v>5.5716708913834836</v>
      </c>
      <c r="R15" s="2">
        <f t="shared" si="8"/>
        <v>0.90177056928853228</v>
      </c>
      <c r="S15" s="2">
        <f t="shared" si="8"/>
        <v>2.3170824677428579</v>
      </c>
      <c r="T15" s="2">
        <f t="shared" si="8"/>
        <v>0.32209495130457982</v>
      </c>
      <c r="U15" s="2">
        <f t="shared" si="8"/>
        <v>0.55032495378223334</v>
      </c>
      <c r="V15" s="3"/>
    </row>
    <row r="16" spans="1:22" s="40" customFormat="1" ht="25.5" customHeight="1" x14ac:dyDescent="0.2">
      <c r="A16" s="237" t="s">
        <v>133</v>
      </c>
      <c r="B16" s="237"/>
      <c r="C16" s="237"/>
      <c r="D16" s="237"/>
      <c r="E16" s="237"/>
      <c r="F16" s="237"/>
      <c r="G16" s="237"/>
      <c r="H16" s="237"/>
      <c r="I16" s="237"/>
      <c r="J16" s="237"/>
      <c r="K16" s="13"/>
      <c r="L16" s="13"/>
      <c r="M16" s="237" t="s">
        <v>133</v>
      </c>
      <c r="N16" s="237"/>
      <c r="O16" s="237"/>
      <c r="P16" s="237"/>
      <c r="Q16" s="237"/>
      <c r="R16" s="237"/>
      <c r="S16" s="237"/>
      <c r="T16" s="237"/>
      <c r="U16" s="237"/>
    </row>
    <row r="19" spans="1:22" s="40" customFormat="1" x14ac:dyDescent="0.2">
      <c r="A19" s="232" t="s">
        <v>154</v>
      </c>
      <c r="B19" s="232"/>
      <c r="C19" s="232"/>
      <c r="D19" s="232"/>
      <c r="E19" s="232"/>
      <c r="F19" s="232"/>
      <c r="G19" s="232"/>
      <c r="H19" s="232"/>
      <c r="I19" s="232"/>
      <c r="J19" s="232"/>
      <c r="K19" s="13"/>
      <c r="L19" s="13"/>
      <c r="M19" s="232" t="s">
        <v>154</v>
      </c>
      <c r="N19" s="232"/>
      <c r="O19" s="232"/>
      <c r="P19" s="232"/>
      <c r="Q19" s="232"/>
      <c r="R19" s="232"/>
      <c r="S19" s="232"/>
      <c r="T19" s="232"/>
      <c r="U19" s="232"/>
      <c r="V19" s="3"/>
    </row>
    <row r="20" spans="1:22" s="40" customFormat="1" ht="24" customHeight="1" x14ac:dyDescent="0.2">
      <c r="A20" s="249"/>
      <c r="B20" s="251" t="s">
        <v>176</v>
      </c>
      <c r="C20" s="251" t="s">
        <v>61</v>
      </c>
      <c r="D20" s="247" t="s">
        <v>62</v>
      </c>
      <c r="E20" s="248"/>
      <c r="F20" s="247" t="s">
        <v>63</v>
      </c>
      <c r="G20" s="248"/>
      <c r="H20" s="247" t="s">
        <v>64</v>
      </c>
      <c r="I20" s="248"/>
      <c r="J20" s="216" t="s">
        <v>40</v>
      </c>
      <c r="K20" s="13"/>
      <c r="L20" s="13"/>
      <c r="M20" s="253"/>
      <c r="N20" s="255" t="s">
        <v>0</v>
      </c>
      <c r="O20" s="255" t="s">
        <v>61</v>
      </c>
      <c r="P20" s="242" t="s">
        <v>62</v>
      </c>
      <c r="Q20" s="243"/>
      <c r="R20" s="242" t="s">
        <v>63</v>
      </c>
      <c r="S20" s="243"/>
      <c r="T20" s="242" t="s">
        <v>64</v>
      </c>
      <c r="U20" s="243"/>
      <c r="V20" s="3"/>
    </row>
    <row r="21" spans="1:22" s="40" customFormat="1" x14ac:dyDescent="0.2">
      <c r="A21" s="250"/>
      <c r="B21" s="252"/>
      <c r="C21" s="252"/>
      <c r="D21" s="8" t="s">
        <v>5</v>
      </c>
      <c r="E21" s="8" t="s">
        <v>6</v>
      </c>
      <c r="F21" s="8" t="s">
        <v>5</v>
      </c>
      <c r="G21" s="8" t="s">
        <v>6</v>
      </c>
      <c r="H21" s="8" t="s">
        <v>5</v>
      </c>
      <c r="I21" s="8" t="s">
        <v>6</v>
      </c>
      <c r="J21" s="217"/>
      <c r="K21" s="13"/>
      <c r="L21" s="13"/>
      <c r="M21" s="254"/>
      <c r="N21" s="256"/>
      <c r="O21" s="256"/>
      <c r="P21" s="42" t="s">
        <v>5</v>
      </c>
      <c r="Q21" s="42" t="s">
        <v>6</v>
      </c>
      <c r="R21" s="42" t="s">
        <v>5</v>
      </c>
      <c r="S21" s="42" t="s">
        <v>6</v>
      </c>
      <c r="T21" s="42" t="s">
        <v>5</v>
      </c>
      <c r="U21" s="42" t="s">
        <v>6</v>
      </c>
      <c r="V21" s="3"/>
    </row>
    <row r="22" spans="1:22" s="40" customFormat="1" x14ac:dyDescent="0.2">
      <c r="A22" s="20" t="s">
        <v>20</v>
      </c>
      <c r="B22" s="15">
        <v>522156</v>
      </c>
      <c r="C22" s="15">
        <v>420431</v>
      </c>
      <c r="D22" s="15">
        <v>19963</v>
      </c>
      <c r="E22" s="15">
        <v>47853</v>
      </c>
      <c r="F22" s="15">
        <v>6385</v>
      </c>
      <c r="G22" s="15">
        <v>24194</v>
      </c>
      <c r="H22" s="15">
        <v>925</v>
      </c>
      <c r="I22" s="15">
        <v>2405</v>
      </c>
      <c r="J22" s="15">
        <v>961707</v>
      </c>
      <c r="K22" s="13"/>
      <c r="L22" s="13"/>
      <c r="M22" s="43" t="s">
        <v>20</v>
      </c>
      <c r="N22" s="2">
        <f t="shared" ref="N22:N23" si="9">B22/$J22*100</f>
        <v>54.294707223717829</v>
      </c>
      <c r="O22" s="2">
        <f t="shared" ref="O22:U23" si="10">C22/$J22*100</f>
        <v>43.71716125597505</v>
      </c>
      <c r="P22" s="2">
        <f t="shared" si="10"/>
        <v>2.0757881558520421</v>
      </c>
      <c r="Q22" s="2">
        <f t="shared" si="10"/>
        <v>4.9758398347937574</v>
      </c>
      <c r="R22" s="2">
        <f t="shared" si="10"/>
        <v>0.66392362746657774</v>
      </c>
      <c r="S22" s="2">
        <f t="shared" si="10"/>
        <v>2.5157350419618449</v>
      </c>
      <c r="T22" s="2">
        <f t="shared" si="10"/>
        <v>9.6183141019042184E-2</v>
      </c>
      <c r="U22" s="2">
        <f t="shared" si="10"/>
        <v>0.25007616664950966</v>
      </c>
      <c r="V22" s="3"/>
    </row>
    <row r="23" spans="1:22" s="40" customFormat="1" x14ac:dyDescent="0.2">
      <c r="A23" s="20" t="s">
        <v>21</v>
      </c>
      <c r="B23" s="15">
        <v>674745</v>
      </c>
      <c r="C23" s="15">
        <v>534976</v>
      </c>
      <c r="D23" s="15">
        <v>29551</v>
      </c>
      <c r="E23" s="15">
        <v>63969</v>
      </c>
      <c r="F23" s="15">
        <v>7446</v>
      </c>
      <c r="G23" s="15">
        <v>29995</v>
      </c>
      <c r="H23" s="15">
        <v>3783</v>
      </c>
      <c r="I23" s="15">
        <v>5025</v>
      </c>
      <c r="J23" s="15">
        <v>1107470</v>
      </c>
      <c r="K23" s="13"/>
      <c r="L23" s="13"/>
      <c r="M23" s="43" t="s">
        <v>21</v>
      </c>
      <c r="N23" s="2">
        <f t="shared" si="9"/>
        <v>60.926706818243382</v>
      </c>
      <c r="O23" s="2">
        <f t="shared" si="10"/>
        <v>48.3061392182181</v>
      </c>
      <c r="P23" s="2">
        <f t="shared" si="10"/>
        <v>2.6683341309471134</v>
      </c>
      <c r="Q23" s="2">
        <f t="shared" si="10"/>
        <v>5.7761384055550034</v>
      </c>
      <c r="R23" s="2">
        <f t="shared" si="10"/>
        <v>0.67234326889215956</v>
      </c>
      <c r="S23" s="2">
        <f t="shared" si="10"/>
        <v>2.7084255103975727</v>
      </c>
      <c r="T23" s="2">
        <f t="shared" si="10"/>
        <v>0.34158938842587161</v>
      </c>
      <c r="U23" s="2">
        <f t="shared" si="10"/>
        <v>0.45373689580756138</v>
      </c>
      <c r="V23" s="3"/>
    </row>
    <row r="24" spans="1:22" s="40" customFormat="1" ht="25.5" customHeight="1" x14ac:dyDescent="0.2">
      <c r="A24" s="237" t="s">
        <v>133</v>
      </c>
      <c r="B24" s="237"/>
      <c r="C24" s="237"/>
      <c r="D24" s="237"/>
      <c r="E24" s="237"/>
      <c r="F24" s="237"/>
      <c r="G24" s="237"/>
      <c r="H24" s="237"/>
      <c r="I24" s="237"/>
      <c r="J24" s="237"/>
      <c r="K24" s="13"/>
      <c r="L24" s="13"/>
      <c r="M24" s="237" t="s">
        <v>133</v>
      </c>
      <c r="N24" s="237"/>
      <c r="O24" s="237"/>
      <c r="P24" s="237"/>
      <c r="Q24" s="237"/>
      <c r="R24" s="237"/>
      <c r="S24" s="237"/>
      <c r="T24" s="237"/>
      <c r="U24" s="237"/>
    </row>
    <row r="27" spans="1:22" s="40" customFormat="1" x14ac:dyDescent="0.2">
      <c r="A27" s="232" t="s">
        <v>155</v>
      </c>
      <c r="B27" s="232"/>
      <c r="C27" s="232"/>
      <c r="D27" s="232"/>
      <c r="E27" s="232"/>
      <c r="F27" s="232"/>
      <c r="G27" s="232"/>
      <c r="H27" s="232"/>
      <c r="I27" s="232"/>
      <c r="J27" s="232"/>
      <c r="K27" s="13"/>
      <c r="L27" s="13"/>
      <c r="M27" s="232" t="s">
        <v>155</v>
      </c>
      <c r="N27" s="232"/>
      <c r="O27" s="232"/>
      <c r="P27" s="232"/>
      <c r="Q27" s="232"/>
      <c r="R27" s="232"/>
      <c r="S27" s="232"/>
      <c r="T27" s="232"/>
      <c r="U27" s="232"/>
      <c r="V27" s="3"/>
    </row>
    <row r="28" spans="1:22" s="40" customFormat="1" ht="24" customHeight="1" x14ac:dyDescent="0.2">
      <c r="A28" s="214"/>
      <c r="B28" s="251" t="s">
        <v>176</v>
      </c>
      <c r="C28" s="251" t="s">
        <v>61</v>
      </c>
      <c r="D28" s="247" t="s">
        <v>62</v>
      </c>
      <c r="E28" s="248"/>
      <c r="F28" s="247" t="s">
        <v>63</v>
      </c>
      <c r="G28" s="248"/>
      <c r="H28" s="247" t="s">
        <v>64</v>
      </c>
      <c r="I28" s="248"/>
      <c r="J28" s="216" t="s">
        <v>40</v>
      </c>
      <c r="K28" s="13"/>
      <c r="L28" s="13"/>
      <c r="M28" s="259"/>
      <c r="N28" s="255" t="s">
        <v>0</v>
      </c>
      <c r="O28" s="255" t="s">
        <v>61</v>
      </c>
      <c r="P28" s="242" t="s">
        <v>62</v>
      </c>
      <c r="Q28" s="243"/>
      <c r="R28" s="242" t="s">
        <v>63</v>
      </c>
      <c r="S28" s="243"/>
      <c r="T28" s="242" t="s">
        <v>64</v>
      </c>
      <c r="U28" s="243"/>
      <c r="V28" s="3"/>
    </row>
    <row r="29" spans="1:22" s="40" customFormat="1" x14ac:dyDescent="0.2">
      <c r="A29" s="214"/>
      <c r="B29" s="252"/>
      <c r="C29" s="252"/>
      <c r="D29" s="8" t="s">
        <v>5</v>
      </c>
      <c r="E29" s="8" t="s">
        <v>6</v>
      </c>
      <c r="F29" s="8" t="s">
        <v>5</v>
      </c>
      <c r="G29" s="8" t="s">
        <v>6</v>
      </c>
      <c r="H29" s="8" t="s">
        <v>5</v>
      </c>
      <c r="I29" s="8" t="s">
        <v>6</v>
      </c>
      <c r="J29" s="217"/>
      <c r="K29" s="13"/>
      <c r="L29" s="13"/>
      <c r="M29" s="259"/>
      <c r="N29" s="256"/>
      <c r="O29" s="256"/>
      <c r="P29" s="42" t="s">
        <v>5</v>
      </c>
      <c r="Q29" s="42" t="s">
        <v>6</v>
      </c>
      <c r="R29" s="42" t="s">
        <v>5</v>
      </c>
      <c r="S29" s="42" t="s">
        <v>6</v>
      </c>
      <c r="T29" s="42" t="s">
        <v>5</v>
      </c>
      <c r="U29" s="42" t="s">
        <v>6</v>
      </c>
      <c r="V29" s="3"/>
    </row>
    <row r="30" spans="1:22" s="40" customFormat="1" x14ac:dyDescent="0.2">
      <c r="A30" s="20" t="s">
        <v>18</v>
      </c>
      <c r="B30" s="15">
        <v>1066600</v>
      </c>
      <c r="C30" s="15">
        <v>846354</v>
      </c>
      <c r="D30" s="15">
        <v>44774</v>
      </c>
      <c r="E30" s="15">
        <v>104577</v>
      </c>
      <c r="F30" s="15">
        <v>11693</v>
      </c>
      <c r="G30" s="15">
        <v>49992</v>
      </c>
      <c r="H30" s="15">
        <v>3799</v>
      </c>
      <c r="I30" s="15">
        <v>5411</v>
      </c>
      <c r="J30" s="15">
        <v>1726522</v>
      </c>
      <c r="K30" s="13"/>
      <c r="L30" s="13"/>
      <c r="M30" s="43" t="s">
        <v>18</v>
      </c>
      <c r="N30" s="2">
        <f t="shared" ref="N30:N32" si="11">B30/$J30*100</f>
        <v>61.777376714574153</v>
      </c>
      <c r="O30" s="2">
        <f t="shared" ref="O30:U32" si="12">C30/$J30*100</f>
        <v>49.02074807039817</v>
      </c>
      <c r="P30" s="2">
        <f t="shared" si="12"/>
        <v>2.5933060800847021</v>
      </c>
      <c r="Q30" s="2">
        <f t="shared" si="12"/>
        <v>6.0570904975436166</v>
      </c>
      <c r="R30" s="2">
        <f t="shared" si="12"/>
        <v>0.67725751539800827</v>
      </c>
      <c r="S30" s="2">
        <f t="shared" si="12"/>
        <v>2.895532173931175</v>
      </c>
      <c r="T30" s="2">
        <f t="shared" si="12"/>
        <v>0.22003774061378889</v>
      </c>
      <c r="U30" s="2">
        <f t="shared" si="12"/>
        <v>0.31340463660468854</v>
      </c>
      <c r="V30" s="3"/>
    </row>
    <row r="31" spans="1:22" s="40" customFormat="1" x14ac:dyDescent="0.2">
      <c r="A31" s="12" t="s">
        <v>33</v>
      </c>
      <c r="B31" s="15">
        <v>81311</v>
      </c>
      <c r="C31" s="15">
        <v>66808</v>
      </c>
      <c r="D31" s="15">
        <v>2998</v>
      </c>
      <c r="E31" s="15">
        <v>5419</v>
      </c>
      <c r="F31" s="15">
        <v>1136</v>
      </c>
      <c r="G31" s="15">
        <v>3460</v>
      </c>
      <c r="H31" s="15">
        <v>593</v>
      </c>
      <c r="I31" s="15">
        <v>896</v>
      </c>
      <c r="J31" s="15">
        <v>200747</v>
      </c>
      <c r="K31" s="13"/>
      <c r="L31" s="13"/>
      <c r="M31" s="12" t="s">
        <v>33</v>
      </c>
      <c r="N31" s="2">
        <f t="shared" si="11"/>
        <v>40.504216750437116</v>
      </c>
      <c r="O31" s="2">
        <f t="shared" si="12"/>
        <v>33.279700319307388</v>
      </c>
      <c r="P31" s="2">
        <f t="shared" si="12"/>
        <v>1.4934220685738766</v>
      </c>
      <c r="Q31" s="2">
        <f t="shared" si="12"/>
        <v>2.6994176749839349</v>
      </c>
      <c r="R31" s="2">
        <f t="shared" si="12"/>
        <v>0.56588641424280317</v>
      </c>
      <c r="S31" s="2">
        <f t="shared" si="12"/>
        <v>1.7235624940845942</v>
      </c>
      <c r="T31" s="2">
        <f t="shared" si="12"/>
        <v>0.29539669335033653</v>
      </c>
      <c r="U31" s="2">
        <f t="shared" si="12"/>
        <v>0.4463329464450278</v>
      </c>
      <c r="V31" s="3"/>
    </row>
    <row r="32" spans="1:22" s="40" customFormat="1" x14ac:dyDescent="0.2">
      <c r="A32" s="20" t="s">
        <v>19</v>
      </c>
      <c r="B32" s="15">
        <v>113997</v>
      </c>
      <c r="C32" s="15">
        <v>99127</v>
      </c>
      <c r="D32" s="15">
        <v>3161</v>
      </c>
      <c r="E32" s="15">
        <v>6219</v>
      </c>
      <c r="F32" s="15">
        <v>1300</v>
      </c>
      <c r="G32" s="15">
        <v>2554</v>
      </c>
      <c r="H32" s="15">
        <v>381</v>
      </c>
      <c r="I32" s="15">
        <v>1254</v>
      </c>
      <c r="J32" s="15">
        <v>268470</v>
      </c>
      <c r="K32" s="13"/>
      <c r="L32" s="13"/>
      <c r="M32" s="43" t="s">
        <v>19</v>
      </c>
      <c r="N32" s="2">
        <f t="shared" si="11"/>
        <v>42.461727567325958</v>
      </c>
      <c r="O32" s="2">
        <f t="shared" si="12"/>
        <v>36.922933661116694</v>
      </c>
      <c r="P32" s="2">
        <f t="shared" si="12"/>
        <v>1.1774127463031252</v>
      </c>
      <c r="Q32" s="2">
        <f t="shared" si="12"/>
        <v>2.3164599396580625</v>
      </c>
      <c r="R32" s="2">
        <f t="shared" si="12"/>
        <v>0.48422542555965281</v>
      </c>
      <c r="S32" s="2">
        <f t="shared" si="12"/>
        <v>0.95131672067642559</v>
      </c>
      <c r="T32" s="2">
        <f t="shared" si="12"/>
        <v>0.14191529779863671</v>
      </c>
      <c r="U32" s="2">
        <f t="shared" si="12"/>
        <v>0.46709129511677283</v>
      </c>
      <c r="V32" s="3"/>
    </row>
    <row r="33" spans="1:22" s="40" customFormat="1" ht="24.75" customHeight="1" x14ac:dyDescent="0.2">
      <c r="A33" s="237" t="s">
        <v>133</v>
      </c>
      <c r="B33" s="237"/>
      <c r="C33" s="237"/>
      <c r="D33" s="237"/>
      <c r="E33" s="237"/>
      <c r="F33" s="237"/>
      <c r="G33" s="237"/>
      <c r="H33" s="237"/>
      <c r="I33" s="237"/>
      <c r="J33" s="237"/>
      <c r="K33" s="13"/>
      <c r="L33" s="13"/>
      <c r="M33" s="237" t="s">
        <v>133</v>
      </c>
      <c r="N33" s="237"/>
      <c r="O33" s="237"/>
      <c r="P33" s="237"/>
      <c r="Q33" s="237"/>
      <c r="R33" s="237"/>
      <c r="S33" s="237"/>
      <c r="T33" s="237"/>
      <c r="U33" s="237"/>
    </row>
    <row r="36" spans="1:22" ht="12.75" customHeight="1" x14ac:dyDescent="0.2">
      <c r="A36" s="225" t="s">
        <v>156</v>
      </c>
      <c r="B36" s="225"/>
      <c r="C36" s="225"/>
      <c r="D36" s="225"/>
      <c r="E36" s="225"/>
      <c r="F36" s="225"/>
      <c r="G36" s="225"/>
      <c r="H36" s="225"/>
      <c r="I36" s="225"/>
      <c r="J36" s="225"/>
      <c r="K36" s="225"/>
      <c r="M36" s="225" t="s">
        <v>156</v>
      </c>
      <c r="N36" s="232"/>
      <c r="O36" s="232"/>
      <c r="P36" s="232"/>
      <c r="Q36" s="232"/>
      <c r="R36" s="232"/>
      <c r="S36" s="232"/>
      <c r="T36" s="232"/>
      <c r="U36" s="232"/>
      <c r="V36" s="232"/>
    </row>
    <row r="37" spans="1:22" ht="24" customHeight="1" x14ac:dyDescent="0.2">
      <c r="A37" s="230" t="s">
        <v>22</v>
      </c>
      <c r="B37" s="226" t="s">
        <v>28</v>
      </c>
      <c r="C37" s="251" t="s">
        <v>176</v>
      </c>
      <c r="D37" s="251" t="s">
        <v>61</v>
      </c>
      <c r="E37" s="247" t="s">
        <v>62</v>
      </c>
      <c r="F37" s="248"/>
      <c r="G37" s="247" t="s">
        <v>63</v>
      </c>
      <c r="H37" s="248"/>
      <c r="I37" s="247" t="s">
        <v>64</v>
      </c>
      <c r="J37" s="248"/>
      <c r="K37" s="216" t="s">
        <v>40</v>
      </c>
      <c r="M37" s="257" t="s">
        <v>22</v>
      </c>
      <c r="N37" s="226" t="s">
        <v>28</v>
      </c>
      <c r="O37" s="255" t="s">
        <v>0</v>
      </c>
      <c r="P37" s="255" t="s">
        <v>61</v>
      </c>
      <c r="Q37" s="242" t="s">
        <v>62</v>
      </c>
      <c r="R37" s="243"/>
      <c r="S37" s="242" t="s">
        <v>63</v>
      </c>
      <c r="T37" s="243"/>
      <c r="U37" s="242" t="s">
        <v>64</v>
      </c>
      <c r="V37" s="243"/>
    </row>
    <row r="38" spans="1:22" x14ac:dyDescent="0.2">
      <c r="A38" s="231"/>
      <c r="B38" s="227"/>
      <c r="C38" s="252"/>
      <c r="D38" s="252"/>
      <c r="E38" s="8" t="s">
        <v>5</v>
      </c>
      <c r="F38" s="8" t="s">
        <v>6</v>
      </c>
      <c r="G38" s="8" t="s">
        <v>5</v>
      </c>
      <c r="H38" s="8" t="s">
        <v>6</v>
      </c>
      <c r="I38" s="8" t="s">
        <v>5</v>
      </c>
      <c r="J38" s="8" t="s">
        <v>6</v>
      </c>
      <c r="K38" s="217"/>
      <c r="M38" s="258"/>
      <c r="N38" s="227"/>
      <c r="O38" s="256"/>
      <c r="P38" s="256"/>
      <c r="Q38" s="42" t="s">
        <v>5</v>
      </c>
      <c r="R38" s="42" t="s">
        <v>6</v>
      </c>
      <c r="S38" s="42" t="s">
        <v>5</v>
      </c>
      <c r="T38" s="42" t="s">
        <v>6</v>
      </c>
      <c r="U38" s="42" t="s">
        <v>5</v>
      </c>
      <c r="V38" s="42" t="s">
        <v>6</v>
      </c>
    </row>
    <row r="39" spans="1:22" ht="15" customHeight="1" x14ac:dyDescent="0.2">
      <c r="A39" s="219" t="s">
        <v>20</v>
      </c>
      <c r="B39" s="44"/>
      <c r="C39" s="45"/>
      <c r="D39" s="15"/>
      <c r="F39" s="15"/>
      <c r="G39" s="8"/>
      <c r="H39" s="8"/>
      <c r="I39" s="8"/>
      <c r="J39" s="8"/>
      <c r="K39" s="15"/>
      <c r="M39" s="244" t="s">
        <v>20</v>
      </c>
      <c r="N39" s="46"/>
      <c r="O39" s="47"/>
      <c r="P39" s="47"/>
      <c r="Q39" s="47"/>
      <c r="R39" s="47"/>
      <c r="S39" s="47"/>
      <c r="T39" s="47"/>
      <c r="U39" s="47"/>
      <c r="V39" s="47"/>
    </row>
    <row r="40" spans="1:22" x14ac:dyDescent="0.2">
      <c r="A40" s="220"/>
      <c r="B40" s="20" t="s">
        <v>18</v>
      </c>
      <c r="C40" s="15">
        <v>440591</v>
      </c>
      <c r="D40" s="15">
        <v>351580</v>
      </c>
      <c r="E40" s="15">
        <v>17578</v>
      </c>
      <c r="F40" s="15">
        <v>42818</v>
      </c>
      <c r="G40" s="15">
        <v>5119</v>
      </c>
      <c r="H40" s="15">
        <v>21220</v>
      </c>
      <c r="I40" s="15">
        <v>690</v>
      </c>
      <c r="J40" s="15">
        <v>1587</v>
      </c>
      <c r="K40" s="15">
        <v>761450</v>
      </c>
      <c r="M40" s="245"/>
      <c r="N40" s="43" t="s">
        <v>18</v>
      </c>
      <c r="O40" s="47">
        <f t="shared" ref="O40:V46" si="13">C40/$K40*100</f>
        <v>57.862105194037696</v>
      </c>
      <c r="P40" s="47">
        <f t="shared" si="13"/>
        <v>46.172434171646202</v>
      </c>
      <c r="Q40" s="47">
        <f t="shared" si="13"/>
        <v>2.3084903801956793</v>
      </c>
      <c r="R40" s="47">
        <f t="shared" si="13"/>
        <v>5.6232188587563199</v>
      </c>
      <c r="S40" s="47">
        <f t="shared" si="13"/>
        <v>0.67227001116291285</v>
      </c>
      <c r="T40" s="47">
        <f t="shared" si="13"/>
        <v>2.7867883643049445</v>
      </c>
      <c r="U40" s="47">
        <f t="shared" si="13"/>
        <v>9.0616586775231461E-2</v>
      </c>
      <c r="V40" s="47">
        <f t="shared" si="13"/>
        <v>0.2084181495830324</v>
      </c>
    </row>
    <row r="41" spans="1:22" x14ac:dyDescent="0.2">
      <c r="A41" s="220"/>
      <c r="B41" s="12" t="s">
        <v>33</v>
      </c>
      <c r="C41" s="15">
        <v>36214</v>
      </c>
      <c r="D41" s="15">
        <v>29550</v>
      </c>
      <c r="E41" s="15">
        <v>1301</v>
      </c>
      <c r="F41" s="15">
        <v>2531</v>
      </c>
      <c r="G41" s="15">
        <v>592</v>
      </c>
      <c r="H41" s="15">
        <v>1765</v>
      </c>
      <c r="I41" s="15">
        <v>139</v>
      </c>
      <c r="J41" s="15">
        <v>336</v>
      </c>
      <c r="K41" s="15">
        <v>92604</v>
      </c>
      <c r="M41" s="245"/>
      <c r="N41" s="12" t="s">
        <v>33</v>
      </c>
      <c r="O41" s="47">
        <f t="shared" si="13"/>
        <v>39.106302103580838</v>
      </c>
      <c r="P41" s="47">
        <f t="shared" si="13"/>
        <v>31.910068679538682</v>
      </c>
      <c r="Q41" s="47">
        <f t="shared" si="13"/>
        <v>1.4049069154680143</v>
      </c>
      <c r="R41" s="47">
        <f t="shared" si="13"/>
        <v>2.7331432767483044</v>
      </c>
      <c r="S41" s="47">
        <f t="shared" si="13"/>
        <v>0.63928124055116409</v>
      </c>
      <c r="T41" s="47">
        <f t="shared" si="13"/>
        <v>1.9059651850891972</v>
      </c>
      <c r="U41" s="47">
        <f t="shared" si="13"/>
        <v>0.15010150749427673</v>
      </c>
      <c r="V41" s="47">
        <f t="shared" si="13"/>
        <v>0.36283529869120124</v>
      </c>
    </row>
    <row r="42" spans="1:22" x14ac:dyDescent="0.2">
      <c r="A42" s="220"/>
      <c r="B42" s="20" t="s">
        <v>19</v>
      </c>
      <c r="C42" s="15">
        <v>45191</v>
      </c>
      <c r="D42" s="15">
        <v>39141</v>
      </c>
      <c r="E42" s="15">
        <v>1083</v>
      </c>
      <c r="F42" s="15">
        <v>2504</v>
      </c>
      <c r="G42" s="15">
        <v>674</v>
      </c>
      <c r="H42" s="15">
        <v>1209</v>
      </c>
      <c r="I42" s="15">
        <v>96</v>
      </c>
      <c r="J42" s="15">
        <v>483</v>
      </c>
      <c r="K42" s="15">
        <v>107134</v>
      </c>
      <c r="M42" s="245"/>
      <c r="N42" s="43" t="s">
        <v>19</v>
      </c>
      <c r="O42" s="47">
        <f t="shared" si="13"/>
        <v>42.181753691638505</v>
      </c>
      <c r="P42" s="47">
        <f t="shared" si="13"/>
        <v>36.534620195269476</v>
      </c>
      <c r="Q42" s="47">
        <f t="shared" si="13"/>
        <v>1.0108835663748204</v>
      </c>
      <c r="R42" s="47">
        <f t="shared" si="13"/>
        <v>2.3372598801500923</v>
      </c>
      <c r="S42" s="47">
        <f t="shared" si="13"/>
        <v>0.62911867381036835</v>
      </c>
      <c r="T42" s="47">
        <f t="shared" si="13"/>
        <v>1.128493288778539</v>
      </c>
      <c r="U42" s="47">
        <f t="shared" si="13"/>
        <v>8.9607407545690451E-2</v>
      </c>
      <c r="V42" s="47">
        <f t="shared" si="13"/>
        <v>0.4508372692142551</v>
      </c>
    </row>
    <row r="43" spans="1:22" ht="15" customHeight="1" x14ac:dyDescent="0.25">
      <c r="A43" s="219" t="s">
        <v>21</v>
      </c>
      <c r="B43" s="34"/>
      <c r="C43" s="9"/>
      <c r="D43" s="15"/>
      <c r="E43" s="15"/>
      <c r="F43" s="15"/>
      <c r="G43" s="15"/>
      <c r="H43" s="15"/>
      <c r="I43" s="15"/>
      <c r="J43" s="15"/>
      <c r="K43" s="15"/>
      <c r="M43" s="244" t="s">
        <v>21</v>
      </c>
      <c r="N43" s="48"/>
      <c r="O43" s="47"/>
      <c r="P43" s="47"/>
      <c r="Q43" s="47"/>
      <c r="R43" s="47"/>
      <c r="S43" s="47"/>
      <c r="T43" s="47"/>
      <c r="U43" s="47"/>
      <c r="V43" s="47"/>
    </row>
    <row r="44" spans="1:22" x14ac:dyDescent="0.2">
      <c r="A44" s="220"/>
      <c r="B44" s="20" t="s">
        <v>18</v>
      </c>
      <c r="C44" s="15">
        <v>581176</v>
      </c>
      <c r="D44" s="15">
        <v>456323</v>
      </c>
      <c r="E44" s="15">
        <v>26048</v>
      </c>
      <c r="F44" s="15">
        <v>58248</v>
      </c>
      <c r="G44" s="15">
        <v>6341</v>
      </c>
      <c r="H44" s="15">
        <v>27425</v>
      </c>
      <c r="I44" s="15">
        <v>3062</v>
      </c>
      <c r="J44" s="15">
        <v>3728</v>
      </c>
      <c r="K44" s="15">
        <v>879363</v>
      </c>
      <c r="M44" s="245"/>
      <c r="N44" s="43" t="s">
        <v>18</v>
      </c>
      <c r="O44" s="47">
        <f t="shared" si="13"/>
        <v>66.090567831487107</v>
      </c>
      <c r="P44" s="47">
        <f t="shared" si="13"/>
        <v>51.8924494207739</v>
      </c>
      <c r="Q44" s="47">
        <f t="shared" si="13"/>
        <v>2.9621441884636948</v>
      </c>
      <c r="R44" s="47">
        <f t="shared" si="13"/>
        <v>6.6238856990799029</v>
      </c>
      <c r="S44" s="47">
        <f t="shared" si="13"/>
        <v>0.72109015275830346</v>
      </c>
      <c r="T44" s="47">
        <f t="shared" si="13"/>
        <v>3.1187348114487419</v>
      </c>
      <c r="U44" s="47">
        <f t="shared" si="13"/>
        <v>0.34820659954990146</v>
      </c>
      <c r="V44" s="47">
        <f t="shared" si="13"/>
        <v>0.42394324073221185</v>
      </c>
    </row>
    <row r="45" spans="1:22" x14ac:dyDescent="0.2">
      <c r="A45" s="220"/>
      <c r="B45" s="12" t="s">
        <v>33</v>
      </c>
      <c r="C45" s="15">
        <v>34988</v>
      </c>
      <c r="D45" s="15">
        <v>28163</v>
      </c>
      <c r="E45" s="15">
        <v>1559</v>
      </c>
      <c r="F45" s="15">
        <v>2410</v>
      </c>
      <c r="G45" s="15">
        <v>512</v>
      </c>
      <c r="H45" s="15">
        <v>1357</v>
      </c>
      <c r="I45" s="15">
        <v>445</v>
      </c>
      <c r="J45" s="15">
        <v>543</v>
      </c>
      <c r="K45" s="15">
        <v>87513</v>
      </c>
      <c r="M45" s="245"/>
      <c r="N45" s="12" t="s">
        <v>33</v>
      </c>
      <c r="O45" s="47">
        <f t="shared" si="13"/>
        <v>39.980345777198814</v>
      </c>
      <c r="P45" s="47">
        <f t="shared" si="13"/>
        <v>32.181504462194191</v>
      </c>
      <c r="Q45" s="47">
        <f t="shared" si="13"/>
        <v>1.7814496132003244</v>
      </c>
      <c r="R45" s="47">
        <f t="shared" si="13"/>
        <v>2.7538765669100589</v>
      </c>
      <c r="S45" s="47">
        <f t="shared" si="13"/>
        <v>0.58505593454686733</v>
      </c>
      <c r="T45" s="47">
        <f t="shared" si="13"/>
        <v>1.5506267640236306</v>
      </c>
      <c r="U45" s="47">
        <f t="shared" si="13"/>
        <v>0.50849588061202333</v>
      </c>
      <c r="V45" s="47">
        <f t="shared" si="13"/>
        <v>0.62047924308388469</v>
      </c>
    </row>
    <row r="46" spans="1:22" x14ac:dyDescent="0.2">
      <c r="A46" s="223"/>
      <c r="B46" s="20" t="s">
        <v>19</v>
      </c>
      <c r="C46" s="15">
        <v>58362</v>
      </c>
      <c r="D46" s="15">
        <v>50271</v>
      </c>
      <c r="E46" s="15">
        <v>1944</v>
      </c>
      <c r="F46" s="15">
        <v>3311</v>
      </c>
      <c r="G46" s="15">
        <v>594</v>
      </c>
      <c r="H46" s="15">
        <v>1213</v>
      </c>
      <c r="I46" s="15">
        <v>276</v>
      </c>
      <c r="J46" s="15">
        <v>754</v>
      </c>
      <c r="K46" s="15">
        <v>139939</v>
      </c>
      <c r="M46" s="246"/>
      <c r="N46" s="43" t="s">
        <v>19</v>
      </c>
      <c r="O46" s="47">
        <f t="shared" si="13"/>
        <v>41.705314458442608</v>
      </c>
      <c r="P46" s="47">
        <f t="shared" si="13"/>
        <v>35.923509529151985</v>
      </c>
      <c r="Q46" s="47">
        <f t="shared" si="13"/>
        <v>1.3891767127105381</v>
      </c>
      <c r="R46" s="47">
        <f t="shared" si="13"/>
        <v>2.3660309134694404</v>
      </c>
      <c r="S46" s="47">
        <f t="shared" si="13"/>
        <v>0.42447066221710889</v>
      </c>
      <c r="T46" s="47">
        <f t="shared" si="13"/>
        <v>0.86680625129520716</v>
      </c>
      <c r="U46" s="47">
        <f t="shared" si="13"/>
        <v>0.19722879254532333</v>
      </c>
      <c r="V46" s="47">
        <f t="shared" si="13"/>
        <v>0.53880619412744124</v>
      </c>
    </row>
    <row r="47" spans="1:22" ht="25.5" customHeight="1" x14ac:dyDescent="0.2">
      <c r="A47" s="237" t="s">
        <v>133</v>
      </c>
      <c r="B47" s="237"/>
      <c r="C47" s="237"/>
      <c r="D47" s="237"/>
      <c r="E47" s="237"/>
      <c r="F47" s="237"/>
      <c r="G47" s="237"/>
      <c r="H47" s="237"/>
      <c r="I47" s="237"/>
      <c r="J47" s="237"/>
      <c r="K47" s="237"/>
      <c r="M47" s="237" t="s">
        <v>133</v>
      </c>
      <c r="N47" s="238"/>
      <c r="O47" s="238"/>
      <c r="P47" s="238"/>
      <c r="Q47" s="238"/>
      <c r="R47" s="238"/>
      <c r="S47" s="238"/>
      <c r="T47" s="238"/>
      <c r="U47" s="238"/>
      <c r="V47" s="238"/>
    </row>
    <row r="50" spans="1:22" ht="12.75" customHeight="1" x14ac:dyDescent="0.2">
      <c r="A50" s="225" t="s">
        <v>157</v>
      </c>
      <c r="B50" s="225"/>
      <c r="C50" s="225"/>
      <c r="D50" s="225"/>
      <c r="E50" s="225"/>
      <c r="F50" s="225"/>
      <c r="G50" s="225"/>
      <c r="H50" s="225"/>
      <c r="I50" s="225"/>
      <c r="J50" s="225"/>
      <c r="K50" s="225"/>
      <c r="M50" s="225" t="s">
        <v>157</v>
      </c>
      <c r="N50" s="232"/>
      <c r="O50" s="232"/>
      <c r="P50" s="232"/>
      <c r="Q50" s="232"/>
      <c r="R50" s="232"/>
      <c r="S50" s="232"/>
      <c r="T50" s="232"/>
      <c r="U50" s="232"/>
      <c r="V50" s="232"/>
    </row>
    <row r="51" spans="1:22" ht="24" customHeight="1" x14ac:dyDescent="0.2">
      <c r="A51" s="226" t="s">
        <v>28</v>
      </c>
      <c r="B51" s="230" t="s">
        <v>10</v>
      </c>
      <c r="C51" s="251" t="s">
        <v>176</v>
      </c>
      <c r="D51" s="251" t="s">
        <v>61</v>
      </c>
      <c r="E51" s="247" t="s">
        <v>62</v>
      </c>
      <c r="F51" s="248"/>
      <c r="G51" s="247" t="s">
        <v>63</v>
      </c>
      <c r="H51" s="248"/>
      <c r="I51" s="247" t="s">
        <v>64</v>
      </c>
      <c r="J51" s="248"/>
      <c r="K51" s="216" t="s">
        <v>40</v>
      </c>
      <c r="M51" s="226" t="s">
        <v>28</v>
      </c>
      <c r="N51" s="257" t="s">
        <v>10</v>
      </c>
      <c r="O51" s="255" t="s">
        <v>0</v>
      </c>
      <c r="P51" s="255" t="s">
        <v>61</v>
      </c>
      <c r="Q51" s="242" t="s">
        <v>62</v>
      </c>
      <c r="R51" s="243"/>
      <c r="S51" s="242" t="s">
        <v>63</v>
      </c>
      <c r="T51" s="243"/>
      <c r="U51" s="242" t="s">
        <v>64</v>
      </c>
      <c r="V51" s="243"/>
    </row>
    <row r="52" spans="1:22" x14ac:dyDescent="0.2">
      <c r="A52" s="227"/>
      <c r="B52" s="231"/>
      <c r="C52" s="252"/>
      <c r="D52" s="252"/>
      <c r="E52" s="8" t="s">
        <v>5</v>
      </c>
      <c r="F52" s="8" t="s">
        <v>6</v>
      </c>
      <c r="G52" s="8" t="s">
        <v>5</v>
      </c>
      <c r="H52" s="8" t="s">
        <v>6</v>
      </c>
      <c r="I52" s="8" t="s">
        <v>5</v>
      </c>
      <c r="J52" s="8" t="s">
        <v>6</v>
      </c>
      <c r="K52" s="217"/>
      <c r="M52" s="227"/>
      <c r="N52" s="258"/>
      <c r="O52" s="256"/>
      <c r="P52" s="256"/>
      <c r="Q52" s="42" t="s">
        <v>5</v>
      </c>
      <c r="R52" s="42" t="s">
        <v>6</v>
      </c>
      <c r="S52" s="42" t="s">
        <v>5</v>
      </c>
      <c r="T52" s="42" t="s">
        <v>6</v>
      </c>
      <c r="U52" s="42" t="s">
        <v>5</v>
      </c>
      <c r="V52" s="42" t="s">
        <v>6</v>
      </c>
    </row>
    <row r="53" spans="1:22" x14ac:dyDescent="0.2">
      <c r="A53" s="204" t="s">
        <v>18</v>
      </c>
      <c r="B53" s="20"/>
      <c r="C53" s="15"/>
      <c r="D53" s="15"/>
      <c r="E53" s="15"/>
      <c r="F53" s="15"/>
      <c r="G53" s="15"/>
      <c r="H53" s="15"/>
      <c r="I53" s="15"/>
      <c r="J53" s="15"/>
      <c r="K53" s="15"/>
      <c r="M53" s="239" t="s">
        <v>18</v>
      </c>
      <c r="N53" s="43"/>
      <c r="O53" s="2"/>
      <c r="P53" s="2"/>
      <c r="Q53" s="2"/>
      <c r="R53" s="2"/>
      <c r="S53" s="2"/>
      <c r="T53" s="2"/>
      <c r="U53" s="2"/>
      <c r="V53" s="2"/>
    </row>
    <row r="54" spans="1:22" x14ac:dyDescent="0.2">
      <c r="A54" s="205"/>
      <c r="B54" s="12" t="s">
        <v>26</v>
      </c>
      <c r="C54" s="15">
        <v>715455</v>
      </c>
      <c r="D54" s="15">
        <v>615044</v>
      </c>
      <c r="E54" s="15">
        <v>13159</v>
      </c>
      <c r="F54" s="15">
        <v>52330</v>
      </c>
      <c r="G54" s="15">
        <v>3690</v>
      </c>
      <c r="H54" s="15">
        <v>28851</v>
      </c>
      <c r="I54" s="15">
        <v>1065</v>
      </c>
      <c r="J54" s="15">
        <v>1315</v>
      </c>
      <c r="K54" s="15">
        <v>849687</v>
      </c>
      <c r="M54" s="240"/>
      <c r="N54" s="12" t="s">
        <v>26</v>
      </c>
      <c r="O54" s="2">
        <f>C54/$K54*100</f>
        <v>84.202182686095</v>
      </c>
      <c r="P54" s="2">
        <f t="shared" ref="P54:V64" si="14">D54/$K54*100</f>
        <v>72.384772274967133</v>
      </c>
      <c r="Q54" s="2">
        <f t="shared" si="14"/>
        <v>1.548687928613713</v>
      </c>
      <c r="R54" s="2">
        <f t="shared" si="14"/>
        <v>6.1587384531009652</v>
      </c>
      <c r="S54" s="2">
        <f t="shared" si="14"/>
        <v>0.43427756338510531</v>
      </c>
      <c r="T54" s="2">
        <f t="shared" si="14"/>
        <v>3.3954856317679334</v>
      </c>
      <c r="U54" s="2">
        <f t="shared" si="14"/>
        <v>0.12534027235911577</v>
      </c>
      <c r="V54" s="2">
        <f t="shared" si="14"/>
        <v>0.15476287150444809</v>
      </c>
    </row>
    <row r="55" spans="1:22" x14ac:dyDescent="0.2">
      <c r="A55" s="205"/>
      <c r="B55" s="12" t="s">
        <v>27</v>
      </c>
      <c r="C55" s="15">
        <v>7072</v>
      </c>
      <c r="D55" s="15">
        <v>5987</v>
      </c>
      <c r="E55" s="15">
        <v>533</v>
      </c>
      <c r="F55" s="15">
        <v>189</v>
      </c>
      <c r="G55" s="15">
        <v>112</v>
      </c>
      <c r="H55" s="15">
        <v>91</v>
      </c>
      <c r="I55" s="15">
        <v>90</v>
      </c>
      <c r="J55" s="15">
        <v>70</v>
      </c>
      <c r="K55" s="15">
        <v>55449</v>
      </c>
      <c r="M55" s="240"/>
      <c r="N55" s="12" t="s">
        <v>27</v>
      </c>
      <c r="O55" s="2">
        <f t="shared" ref="O55:O64" si="15">C55/$K55*100</f>
        <v>12.75406229147505</v>
      </c>
      <c r="P55" s="2">
        <f t="shared" si="14"/>
        <v>10.797309239120633</v>
      </c>
      <c r="Q55" s="2">
        <f t="shared" si="14"/>
        <v>0.96124366535014161</v>
      </c>
      <c r="R55" s="2">
        <f t="shared" si="14"/>
        <v>0.34085375750689823</v>
      </c>
      <c r="S55" s="2">
        <f t="shared" si="14"/>
        <v>0.20198741185593969</v>
      </c>
      <c r="T55" s="2">
        <f t="shared" si="14"/>
        <v>0.164114772132951</v>
      </c>
      <c r="U55" s="2">
        <f t="shared" si="14"/>
        <v>0.16231131309852295</v>
      </c>
      <c r="V55" s="2">
        <f t="shared" si="14"/>
        <v>0.12624213240996232</v>
      </c>
    </row>
    <row r="56" spans="1:22" x14ac:dyDescent="0.2">
      <c r="A56" s="206"/>
      <c r="B56" s="12" t="s">
        <v>8</v>
      </c>
      <c r="C56" s="15">
        <v>344073</v>
      </c>
      <c r="D56" s="15">
        <v>225323</v>
      </c>
      <c r="E56" s="15">
        <v>31081</v>
      </c>
      <c r="F56" s="15">
        <v>52058</v>
      </c>
      <c r="G56" s="15">
        <v>7891</v>
      </c>
      <c r="H56" s="15">
        <v>21049</v>
      </c>
      <c r="I56" s="15">
        <v>2644</v>
      </c>
      <c r="J56" s="15">
        <v>4026</v>
      </c>
      <c r="K56" s="15">
        <v>821383</v>
      </c>
      <c r="M56" s="241"/>
      <c r="N56" s="12" t="s">
        <v>8</v>
      </c>
      <c r="O56" s="2">
        <f t="shared" si="15"/>
        <v>41.889471781130119</v>
      </c>
      <c r="P56" s="2">
        <f t="shared" si="14"/>
        <v>27.432147974818083</v>
      </c>
      <c r="Q56" s="2">
        <f t="shared" si="14"/>
        <v>3.7839838418861849</v>
      </c>
      <c r="R56" s="2">
        <f t="shared" si="14"/>
        <v>6.3378472649178272</v>
      </c>
      <c r="S56" s="2">
        <f t="shared" si="14"/>
        <v>0.96069677604722759</v>
      </c>
      <c r="T56" s="2">
        <f t="shared" si="14"/>
        <v>2.5626291267289436</v>
      </c>
      <c r="U56" s="2">
        <f t="shared" si="14"/>
        <v>0.3218961191064339</v>
      </c>
      <c r="V56" s="2">
        <f t="shared" si="14"/>
        <v>0.49014893174073482</v>
      </c>
    </row>
    <row r="57" spans="1:22" x14ac:dyDescent="0.2">
      <c r="A57" s="219" t="s">
        <v>33</v>
      </c>
      <c r="B57" s="20"/>
      <c r="C57" s="15"/>
      <c r="D57" s="15"/>
      <c r="E57" s="15"/>
      <c r="F57" s="15"/>
      <c r="G57" s="15"/>
      <c r="H57" s="15"/>
      <c r="I57" s="15"/>
      <c r="J57" s="15"/>
      <c r="K57" s="15"/>
      <c r="M57" s="244" t="s">
        <v>33</v>
      </c>
      <c r="N57" s="43"/>
      <c r="O57" s="2"/>
      <c r="P57" s="2"/>
      <c r="Q57" s="2"/>
      <c r="R57" s="2"/>
      <c r="S57" s="2"/>
      <c r="T57" s="2"/>
      <c r="U57" s="2"/>
      <c r="V57" s="2"/>
    </row>
    <row r="58" spans="1:22" x14ac:dyDescent="0.2">
      <c r="A58" s="220"/>
      <c r="B58" s="12" t="s">
        <v>26</v>
      </c>
      <c r="C58" s="15">
        <v>47797</v>
      </c>
      <c r="D58" s="15">
        <v>42564</v>
      </c>
      <c r="E58" s="15">
        <v>759</v>
      </c>
      <c r="F58" s="15">
        <v>2222</v>
      </c>
      <c r="G58" s="15">
        <v>221</v>
      </c>
      <c r="H58" s="15">
        <v>1751</v>
      </c>
      <c r="I58" s="15">
        <v>133</v>
      </c>
      <c r="J58" s="15">
        <v>147</v>
      </c>
      <c r="K58" s="15">
        <v>78651</v>
      </c>
      <c r="M58" s="245"/>
      <c r="N58" s="12" t="s">
        <v>26</v>
      </c>
      <c r="O58" s="2">
        <f t="shared" si="15"/>
        <v>60.771001004437316</v>
      </c>
      <c r="P58" s="2">
        <f t="shared" si="14"/>
        <v>54.117557310142274</v>
      </c>
      <c r="Q58" s="2">
        <f t="shared" si="14"/>
        <v>0.9650226951977724</v>
      </c>
      <c r="R58" s="2">
        <f t="shared" si="14"/>
        <v>2.8251389047818845</v>
      </c>
      <c r="S58" s="2">
        <f t="shared" si="14"/>
        <v>0.28098816289684814</v>
      </c>
      <c r="T58" s="2">
        <f t="shared" si="14"/>
        <v>2.2262908291057966</v>
      </c>
      <c r="U58" s="2">
        <f t="shared" si="14"/>
        <v>0.16910147359855562</v>
      </c>
      <c r="V58" s="2">
        <f t="shared" si="14"/>
        <v>0.18690162871419308</v>
      </c>
    </row>
    <row r="59" spans="1:22" x14ac:dyDescent="0.2">
      <c r="A59" s="220"/>
      <c r="B59" s="12" t="s">
        <v>27</v>
      </c>
      <c r="C59" s="15">
        <v>3602</v>
      </c>
      <c r="D59" s="15">
        <v>3029</v>
      </c>
      <c r="E59" s="15">
        <v>187</v>
      </c>
      <c r="F59" s="15">
        <v>122</v>
      </c>
      <c r="G59" s="15">
        <v>125</v>
      </c>
      <c r="H59" s="15">
        <v>92</v>
      </c>
      <c r="I59" s="15">
        <v>16</v>
      </c>
      <c r="J59" s="15">
        <v>30</v>
      </c>
      <c r="K59" s="15">
        <v>23379</v>
      </c>
      <c r="M59" s="245"/>
      <c r="N59" s="12" t="s">
        <v>27</v>
      </c>
      <c r="O59" s="2">
        <f t="shared" si="15"/>
        <v>15.406989178322425</v>
      </c>
      <c r="P59" s="2">
        <f t="shared" si="14"/>
        <v>12.956071688267249</v>
      </c>
      <c r="Q59" s="2">
        <f t="shared" si="14"/>
        <v>0.7998631250267334</v>
      </c>
      <c r="R59" s="2">
        <f t="shared" si="14"/>
        <v>0.52183583557893831</v>
      </c>
      <c r="S59" s="2">
        <f t="shared" si="14"/>
        <v>0.53466786432268276</v>
      </c>
      <c r="T59" s="2">
        <f t="shared" si="14"/>
        <v>0.39351554814149453</v>
      </c>
      <c r="U59" s="2">
        <f t="shared" si="14"/>
        <v>6.8437486633303388E-2</v>
      </c>
      <c r="V59" s="2">
        <f t="shared" si="14"/>
        <v>0.12832028743744386</v>
      </c>
    </row>
    <row r="60" spans="1:22" x14ac:dyDescent="0.2">
      <c r="A60" s="223"/>
      <c r="B60" s="12" t="s">
        <v>8</v>
      </c>
      <c r="C60" s="15">
        <v>29908</v>
      </c>
      <c r="D60" s="15">
        <v>21212</v>
      </c>
      <c r="E60" s="15">
        <v>2051</v>
      </c>
      <c r="F60" s="15">
        <v>3075</v>
      </c>
      <c r="G60" s="15">
        <v>790</v>
      </c>
      <c r="H60" s="15">
        <v>1617</v>
      </c>
      <c r="I60" s="15">
        <v>444</v>
      </c>
      <c r="J60" s="15">
        <v>720</v>
      </c>
      <c r="K60" s="15">
        <v>98703</v>
      </c>
      <c r="M60" s="246"/>
      <c r="N60" s="12" t="s">
        <v>8</v>
      </c>
      <c r="O60" s="2">
        <f t="shared" si="15"/>
        <v>30.301004022167511</v>
      </c>
      <c r="P60" s="2">
        <f t="shared" si="14"/>
        <v>21.490734830754889</v>
      </c>
      <c r="Q60" s="2">
        <f t="shared" si="14"/>
        <v>2.0779510247915463</v>
      </c>
      <c r="R60" s="2">
        <f t="shared" si="14"/>
        <v>3.1154068265402266</v>
      </c>
      <c r="S60" s="2">
        <f t="shared" si="14"/>
        <v>0.80038094080220457</v>
      </c>
      <c r="T60" s="2">
        <f t="shared" si="14"/>
        <v>1.6382480775660315</v>
      </c>
      <c r="U60" s="2">
        <f t="shared" si="14"/>
        <v>0.44983435153946688</v>
      </c>
      <c r="V60" s="2">
        <f t="shared" si="14"/>
        <v>0.72946111060454089</v>
      </c>
    </row>
    <row r="61" spans="1:22" x14ac:dyDescent="0.2">
      <c r="A61" s="204" t="s">
        <v>19</v>
      </c>
      <c r="B61" s="15"/>
      <c r="C61" s="15"/>
      <c r="D61" s="15"/>
      <c r="E61" s="15"/>
      <c r="F61" s="15"/>
      <c r="G61" s="15"/>
      <c r="H61" s="15"/>
      <c r="I61" s="15"/>
      <c r="J61" s="15"/>
      <c r="K61" s="15"/>
      <c r="M61" s="239" t="s">
        <v>19</v>
      </c>
      <c r="N61" s="2"/>
      <c r="O61" s="2"/>
      <c r="P61" s="2"/>
      <c r="Q61" s="2"/>
      <c r="R61" s="2"/>
      <c r="S61" s="2"/>
      <c r="T61" s="2"/>
      <c r="U61" s="2"/>
      <c r="V61" s="2"/>
    </row>
    <row r="62" spans="1:22" x14ac:dyDescent="0.2">
      <c r="A62" s="205"/>
      <c r="B62" s="12" t="s">
        <v>26</v>
      </c>
      <c r="C62" s="15">
        <v>50819</v>
      </c>
      <c r="D62" s="15">
        <v>46776</v>
      </c>
      <c r="E62" s="15">
        <v>697</v>
      </c>
      <c r="F62" s="15">
        <v>2319</v>
      </c>
      <c r="G62" s="15">
        <v>150</v>
      </c>
      <c r="H62" s="15">
        <v>656</v>
      </c>
      <c r="I62" s="15">
        <v>76</v>
      </c>
      <c r="J62" s="15">
        <v>144</v>
      </c>
      <c r="K62" s="15">
        <v>79889</v>
      </c>
      <c r="M62" s="240"/>
      <c r="N62" s="12" t="s">
        <v>26</v>
      </c>
      <c r="O62" s="2">
        <f t="shared" si="15"/>
        <v>63.612011666186831</v>
      </c>
      <c r="P62" s="2">
        <f t="shared" si="14"/>
        <v>58.55123984528533</v>
      </c>
      <c r="Q62" s="2">
        <f t="shared" si="14"/>
        <v>0.87246053899785958</v>
      </c>
      <c r="R62" s="2">
        <f t="shared" si="14"/>
        <v>2.9027776039254465</v>
      </c>
      <c r="S62" s="2">
        <f t="shared" si="14"/>
        <v>0.18776051771833419</v>
      </c>
      <c r="T62" s="2">
        <f t="shared" si="14"/>
        <v>0.82113933082151491</v>
      </c>
      <c r="U62" s="2">
        <f t="shared" si="14"/>
        <v>9.5131995643955983E-2</v>
      </c>
      <c r="V62" s="2">
        <f t="shared" si="14"/>
        <v>0.18025009700960082</v>
      </c>
    </row>
    <row r="63" spans="1:22" x14ac:dyDescent="0.2">
      <c r="A63" s="205"/>
      <c r="B63" s="12" t="s">
        <v>27</v>
      </c>
      <c r="C63" s="15">
        <v>17807</v>
      </c>
      <c r="D63" s="15">
        <v>16109</v>
      </c>
      <c r="E63" s="15">
        <v>416</v>
      </c>
      <c r="F63" s="15">
        <v>567</v>
      </c>
      <c r="G63" s="15">
        <v>369</v>
      </c>
      <c r="H63" s="15">
        <v>251</v>
      </c>
      <c r="I63" s="15">
        <v>14</v>
      </c>
      <c r="J63" s="15">
        <v>81</v>
      </c>
      <c r="K63" s="15">
        <v>60674</v>
      </c>
      <c r="M63" s="240"/>
      <c r="N63" s="12" t="s">
        <v>27</v>
      </c>
      <c r="O63" s="2">
        <f t="shared" si="15"/>
        <v>29.34865016316709</v>
      </c>
      <c r="P63" s="2">
        <f t="shared" si="14"/>
        <v>26.550087352078322</v>
      </c>
      <c r="Q63" s="2">
        <f t="shared" si="14"/>
        <v>0.68563140719253712</v>
      </c>
      <c r="R63" s="2">
        <f t="shared" si="14"/>
        <v>0.93450242278405904</v>
      </c>
      <c r="S63" s="2">
        <f t="shared" si="14"/>
        <v>0.60816824339914954</v>
      </c>
      <c r="T63" s="2">
        <f t="shared" si="14"/>
        <v>0.41368625770511253</v>
      </c>
      <c r="U63" s="2">
        <f t="shared" si="14"/>
        <v>2.3074133895902692E-2</v>
      </c>
      <c r="V63" s="2">
        <f t="shared" si="14"/>
        <v>0.13350034611200845</v>
      </c>
    </row>
    <row r="64" spans="1:22" x14ac:dyDescent="0.2">
      <c r="A64" s="206"/>
      <c r="B64" s="12" t="s">
        <v>8</v>
      </c>
      <c r="C64" s="15">
        <v>45200</v>
      </c>
      <c r="D64" s="15">
        <v>36072</v>
      </c>
      <c r="E64" s="15">
        <v>2047</v>
      </c>
      <c r="F64" s="15">
        <v>3333</v>
      </c>
      <c r="G64" s="15">
        <v>781</v>
      </c>
      <c r="H64" s="15">
        <v>1646</v>
      </c>
      <c r="I64" s="15">
        <v>291</v>
      </c>
      <c r="J64" s="15">
        <v>1029</v>
      </c>
      <c r="K64" s="15">
        <v>127601</v>
      </c>
      <c r="M64" s="241"/>
      <c r="N64" s="12" t="s">
        <v>8</v>
      </c>
      <c r="O64" s="2">
        <f t="shared" si="15"/>
        <v>35.422919883073014</v>
      </c>
      <c r="P64" s="2">
        <f t="shared" si="14"/>
        <v>28.269370929694908</v>
      </c>
      <c r="Q64" s="2">
        <f t="shared" si="14"/>
        <v>1.6042194026692582</v>
      </c>
      <c r="R64" s="2">
        <f t="shared" si="14"/>
        <v>2.6120484949177514</v>
      </c>
      <c r="S64" s="2">
        <f t="shared" si="14"/>
        <v>0.6120641687761067</v>
      </c>
      <c r="T64" s="2">
        <f t="shared" si="14"/>
        <v>1.28995854264465</v>
      </c>
      <c r="U64" s="2">
        <f t="shared" si="14"/>
        <v>0.22805463907022672</v>
      </c>
      <c r="V64" s="2">
        <f t="shared" si="14"/>
        <v>0.80642001238234817</v>
      </c>
    </row>
    <row r="65" spans="1:22" ht="26.25" customHeight="1" x14ac:dyDescent="0.2">
      <c r="A65" s="237" t="s">
        <v>133</v>
      </c>
      <c r="B65" s="237"/>
      <c r="C65" s="237"/>
      <c r="D65" s="237"/>
      <c r="E65" s="237"/>
      <c r="F65" s="237"/>
      <c r="G65" s="237"/>
      <c r="H65" s="237"/>
      <c r="I65" s="237"/>
      <c r="J65" s="237"/>
      <c r="K65" s="237"/>
      <c r="M65" s="237" t="s">
        <v>133</v>
      </c>
      <c r="N65" s="238"/>
      <c r="O65" s="238"/>
      <c r="P65" s="238"/>
      <c r="Q65" s="238"/>
      <c r="R65" s="238"/>
      <c r="S65" s="238"/>
      <c r="T65" s="238"/>
      <c r="U65" s="238"/>
      <c r="V65" s="238"/>
    </row>
    <row r="67" spans="1:22" x14ac:dyDescent="0.2">
      <c r="L67" s="3"/>
      <c r="V67" s="41"/>
    </row>
    <row r="68" spans="1:22" x14ac:dyDescent="0.2">
      <c r="N68" s="153"/>
    </row>
    <row r="71" spans="1:22" x14ac:dyDescent="0.2">
      <c r="N71" s="3" t="s">
        <v>25</v>
      </c>
    </row>
  </sheetData>
  <mergeCells count="116">
    <mergeCell ref="A10:J10"/>
    <mergeCell ref="M10:U10"/>
    <mergeCell ref="A11:A12"/>
    <mergeCell ref="B11:B12"/>
    <mergeCell ref="C11:C12"/>
    <mergeCell ref="D11:E11"/>
    <mergeCell ref="F11:G11"/>
    <mergeCell ref="H11:I11"/>
    <mergeCell ref="J11:J12"/>
    <mergeCell ref="M11:M12"/>
    <mergeCell ref="C20:C21"/>
    <mergeCell ref="D20:E20"/>
    <mergeCell ref="F20:G20"/>
    <mergeCell ref="H20:I20"/>
    <mergeCell ref="N11:N12"/>
    <mergeCell ref="O11:O12"/>
    <mergeCell ref="P11:Q11"/>
    <mergeCell ref="R11:S11"/>
    <mergeCell ref="T11:U11"/>
    <mergeCell ref="A19:J19"/>
    <mergeCell ref="M19:U19"/>
    <mergeCell ref="M28:M29"/>
    <mergeCell ref="N28:N29"/>
    <mergeCell ref="O28:O29"/>
    <mergeCell ref="P28:Q28"/>
    <mergeCell ref="R28:S28"/>
    <mergeCell ref="T28:U28"/>
    <mergeCell ref="T20:U20"/>
    <mergeCell ref="A27:J27"/>
    <mergeCell ref="M27:U27"/>
    <mergeCell ref="A28:A29"/>
    <mergeCell ref="B28:B29"/>
    <mergeCell ref="C28:C29"/>
    <mergeCell ref="D28:E28"/>
    <mergeCell ref="F28:G28"/>
    <mergeCell ref="H28:I28"/>
    <mergeCell ref="J28:J29"/>
    <mergeCell ref="J20:J21"/>
    <mergeCell ref="M20:M21"/>
    <mergeCell ref="N20:N21"/>
    <mergeCell ref="O20:O21"/>
    <mergeCell ref="P20:Q20"/>
    <mergeCell ref="R20:S20"/>
    <mergeCell ref="A20:A21"/>
    <mergeCell ref="B20:B21"/>
    <mergeCell ref="A36:K36"/>
    <mergeCell ref="M36:V36"/>
    <mergeCell ref="A37:A38"/>
    <mergeCell ref="B37:B38"/>
    <mergeCell ref="C37:C38"/>
    <mergeCell ref="D37:D38"/>
    <mergeCell ref="E37:F37"/>
    <mergeCell ref="G37:H37"/>
    <mergeCell ref="I37:J37"/>
    <mergeCell ref="K37:K38"/>
    <mergeCell ref="U37:V37"/>
    <mergeCell ref="A39:A42"/>
    <mergeCell ref="M39:M42"/>
    <mergeCell ref="A43:A46"/>
    <mergeCell ref="M43:M46"/>
    <mergeCell ref="A50:K50"/>
    <mergeCell ref="M50:V50"/>
    <mergeCell ref="M37:M38"/>
    <mergeCell ref="N37:N38"/>
    <mergeCell ref="O37:O38"/>
    <mergeCell ref="P37:P38"/>
    <mergeCell ref="Q37:R37"/>
    <mergeCell ref="S37:T37"/>
    <mergeCell ref="N51:N52"/>
    <mergeCell ref="O51:O52"/>
    <mergeCell ref="P51:P52"/>
    <mergeCell ref="A51:A52"/>
    <mergeCell ref="B51:B52"/>
    <mergeCell ref="C51:C52"/>
    <mergeCell ref="D51:D52"/>
    <mergeCell ref="E51:F51"/>
    <mergeCell ref="G51:H51"/>
    <mergeCell ref="A3:J3"/>
    <mergeCell ref="M3:U3"/>
    <mergeCell ref="A4:A5"/>
    <mergeCell ref="B4:B5"/>
    <mergeCell ref="C4:C5"/>
    <mergeCell ref="D4:E4"/>
    <mergeCell ref="F4:G4"/>
    <mergeCell ref="H4:I4"/>
    <mergeCell ref="T4:U4"/>
    <mergeCell ref="J4:J5"/>
    <mergeCell ref="M4:M5"/>
    <mergeCell ref="N4:N5"/>
    <mergeCell ref="O4:O5"/>
    <mergeCell ref="P4:Q4"/>
    <mergeCell ref="R4:S4"/>
    <mergeCell ref="A7:J7"/>
    <mergeCell ref="A16:J16"/>
    <mergeCell ref="A24:J24"/>
    <mergeCell ref="A33:J33"/>
    <mergeCell ref="A47:K47"/>
    <mergeCell ref="A65:K65"/>
    <mergeCell ref="M47:V47"/>
    <mergeCell ref="M65:V65"/>
    <mergeCell ref="M7:U7"/>
    <mergeCell ref="M16:U16"/>
    <mergeCell ref="M24:U24"/>
    <mergeCell ref="M33:U33"/>
    <mergeCell ref="A61:A64"/>
    <mergeCell ref="M61:M64"/>
    <mergeCell ref="Q51:R51"/>
    <mergeCell ref="S51:T51"/>
    <mergeCell ref="U51:V51"/>
    <mergeCell ref="A53:A56"/>
    <mergeCell ref="M53:M56"/>
    <mergeCell ref="A57:A60"/>
    <mergeCell ref="M57:M60"/>
    <mergeCell ref="I51:J51"/>
    <mergeCell ref="K51:K52"/>
    <mergeCell ref="M51:M52"/>
  </mergeCells>
  <conditionalFormatting sqref="AG1:AN1 AG66:AN66 AG68:AN1048576 AF67:AM67">
    <cfRule type="cellIs" dxfId="8" priority="5" operator="lessThan">
      <formula>-5</formula>
    </cfRule>
    <cfRule type="cellIs" dxfId="7" priority="6" operator="greaterThan">
      <formula>5</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7"/>
  <sheetViews>
    <sheetView workbookViewId="0">
      <selection activeCell="K22" sqref="K22"/>
    </sheetView>
  </sheetViews>
  <sheetFormatPr defaultRowHeight="12.75" x14ac:dyDescent="0.2"/>
  <cols>
    <col min="1" max="1" width="16.28515625" style="13" customWidth="1"/>
    <col min="2" max="6" width="14.7109375" style="13" customWidth="1"/>
    <col min="7" max="8" width="11.28515625" style="13" bestFit="1" customWidth="1"/>
    <col min="9" max="9" width="16.28515625" style="1" customWidth="1"/>
    <col min="10" max="14" width="14.7109375" style="1" customWidth="1"/>
    <col min="15" max="19" width="9.140625" style="25"/>
    <col min="20" max="24" width="9.140625" style="13"/>
    <col min="25" max="16384" width="9.140625" style="25"/>
  </cols>
  <sheetData>
    <row r="1" spans="1:24" s="13" customFormat="1" ht="15" x14ac:dyDescent="0.25">
      <c r="A1" s="23" t="s">
        <v>65</v>
      </c>
      <c r="F1" s="11"/>
      <c r="I1" s="23" t="s">
        <v>65</v>
      </c>
      <c r="J1" s="1"/>
      <c r="K1" s="1"/>
      <c r="L1" s="1"/>
      <c r="M1" s="1"/>
      <c r="N1" s="1"/>
    </row>
    <row r="2" spans="1:24" ht="15" x14ac:dyDescent="0.25">
      <c r="I2" s="9"/>
      <c r="J2" s="9"/>
      <c r="K2" s="9"/>
      <c r="L2" s="49"/>
      <c r="M2" s="9"/>
      <c r="N2" s="9"/>
      <c r="T2" s="25"/>
      <c r="U2" s="25"/>
      <c r="V2" s="25"/>
      <c r="W2" s="25"/>
      <c r="X2" s="25"/>
    </row>
    <row r="3" spans="1:24" ht="27" customHeight="1" x14ac:dyDescent="0.2">
      <c r="A3" s="260" t="s">
        <v>158</v>
      </c>
      <c r="B3" s="260"/>
      <c r="C3" s="260"/>
      <c r="D3" s="260"/>
      <c r="E3" s="260"/>
      <c r="F3" s="260"/>
      <c r="I3" s="260" t="s">
        <v>158</v>
      </c>
      <c r="J3" s="261"/>
      <c r="K3" s="261"/>
      <c r="L3" s="261"/>
      <c r="M3" s="261"/>
      <c r="T3" s="25"/>
      <c r="U3" s="25"/>
      <c r="V3" s="25"/>
      <c r="W3" s="25"/>
      <c r="X3" s="25"/>
    </row>
    <row r="4" spans="1:24" ht="24" customHeight="1" x14ac:dyDescent="0.2">
      <c r="A4" s="249"/>
      <c r="B4" s="215" t="s">
        <v>176</v>
      </c>
      <c r="C4" s="215" t="s">
        <v>1</v>
      </c>
      <c r="D4" s="215" t="s">
        <v>2</v>
      </c>
      <c r="E4" s="215"/>
      <c r="F4" s="216" t="s">
        <v>40</v>
      </c>
      <c r="I4" s="262"/>
      <c r="J4" s="210" t="s">
        <v>0</v>
      </c>
      <c r="K4" s="210" t="s">
        <v>1</v>
      </c>
      <c r="L4" s="210" t="s">
        <v>2</v>
      </c>
      <c r="M4" s="210"/>
      <c r="T4" s="25"/>
      <c r="U4" s="25"/>
      <c r="V4" s="25"/>
      <c r="W4" s="25"/>
      <c r="X4" s="25"/>
    </row>
    <row r="5" spans="1:24" ht="12.75" customHeight="1" x14ac:dyDescent="0.2">
      <c r="A5" s="250"/>
      <c r="B5" s="215"/>
      <c r="C5" s="215"/>
      <c r="D5" s="8" t="s">
        <v>5</v>
      </c>
      <c r="E5" s="8" t="s">
        <v>6</v>
      </c>
      <c r="F5" s="217"/>
      <c r="I5" s="263"/>
      <c r="J5" s="210"/>
      <c r="K5" s="210"/>
      <c r="L5" s="30" t="s">
        <v>5</v>
      </c>
      <c r="M5" s="30" t="s">
        <v>6</v>
      </c>
      <c r="T5" s="25"/>
      <c r="U5" s="25"/>
      <c r="V5" s="25"/>
      <c r="W5" s="25"/>
      <c r="X5" s="25"/>
    </row>
    <row r="6" spans="1:24" ht="12.75" customHeight="1" x14ac:dyDescent="0.2">
      <c r="A6" s="20" t="s">
        <v>7</v>
      </c>
      <c r="B6" s="15">
        <v>25395</v>
      </c>
      <c r="C6" s="15">
        <v>15212</v>
      </c>
      <c r="D6" s="15">
        <v>1441</v>
      </c>
      <c r="E6" s="15">
        <v>8742</v>
      </c>
      <c r="F6" s="15">
        <v>63678</v>
      </c>
      <c r="I6" s="27" t="s">
        <v>7</v>
      </c>
      <c r="J6" s="4">
        <f>B6/$F6*100</f>
        <v>39.88033543767078</v>
      </c>
      <c r="K6" s="4">
        <f t="shared" ref="K6" si="0">C6/$F6*100</f>
        <v>23.88894123559157</v>
      </c>
      <c r="L6" s="4">
        <f t="shared" ref="L6" si="1">D6/$F6*100</f>
        <v>2.2629479569081941</v>
      </c>
      <c r="M6" s="4">
        <f t="shared" ref="M6" si="2">E6/$F6*100</f>
        <v>13.728446245171016</v>
      </c>
      <c r="T6" s="25"/>
      <c r="U6" s="25"/>
      <c r="V6" s="25"/>
      <c r="W6" s="25"/>
      <c r="X6" s="25"/>
    </row>
    <row r="7" spans="1:24" ht="12.75" customHeight="1" x14ac:dyDescent="0.2">
      <c r="A7" s="23"/>
      <c r="I7" s="26"/>
      <c r="T7" s="25"/>
      <c r="U7" s="25"/>
      <c r="V7" s="25"/>
      <c r="W7" s="25"/>
      <c r="X7" s="25"/>
    </row>
    <row r="8" spans="1:24" x14ac:dyDescent="0.2">
      <c r="T8" s="25"/>
      <c r="U8" s="25"/>
      <c r="V8" s="25"/>
      <c r="W8" s="25"/>
      <c r="X8" s="25"/>
    </row>
    <row r="9" spans="1:24" ht="27" customHeight="1" x14ac:dyDescent="0.2">
      <c r="A9" s="260" t="s">
        <v>159</v>
      </c>
      <c r="B9" s="260"/>
      <c r="C9" s="260"/>
      <c r="D9" s="260"/>
      <c r="E9" s="260"/>
      <c r="F9" s="260"/>
      <c r="I9" s="260" t="s">
        <v>159</v>
      </c>
      <c r="J9" s="261"/>
      <c r="K9" s="261"/>
      <c r="L9" s="261"/>
      <c r="M9" s="261"/>
      <c r="T9" s="25"/>
      <c r="U9" s="25"/>
      <c r="V9" s="25"/>
      <c r="W9" s="25"/>
      <c r="X9" s="25"/>
    </row>
    <row r="10" spans="1:24" ht="24" customHeight="1" x14ac:dyDescent="0.2">
      <c r="A10" s="249"/>
      <c r="B10" s="215" t="s">
        <v>176</v>
      </c>
      <c r="C10" s="215" t="s">
        <v>1</v>
      </c>
      <c r="D10" s="215" t="s">
        <v>2</v>
      </c>
      <c r="E10" s="215"/>
      <c r="F10" s="216" t="s">
        <v>40</v>
      </c>
      <c r="I10" s="262"/>
      <c r="J10" s="210" t="s">
        <v>0</v>
      </c>
      <c r="K10" s="210" t="s">
        <v>1</v>
      </c>
      <c r="L10" s="210" t="s">
        <v>2</v>
      </c>
      <c r="M10" s="210"/>
      <c r="T10" s="25"/>
      <c r="U10" s="25"/>
      <c r="V10" s="25"/>
      <c r="W10" s="25"/>
      <c r="X10" s="25"/>
    </row>
    <row r="11" spans="1:24" x14ac:dyDescent="0.2">
      <c r="A11" s="250"/>
      <c r="B11" s="215"/>
      <c r="C11" s="215"/>
      <c r="D11" s="8" t="s">
        <v>5</v>
      </c>
      <c r="E11" s="8" t="s">
        <v>6</v>
      </c>
      <c r="F11" s="217"/>
      <c r="I11" s="263"/>
      <c r="J11" s="210"/>
      <c r="K11" s="210"/>
      <c r="L11" s="30" t="s">
        <v>5</v>
      </c>
      <c r="M11" s="30" t="s">
        <v>6</v>
      </c>
      <c r="T11" s="25"/>
      <c r="U11" s="25"/>
      <c r="V11" s="25"/>
      <c r="W11" s="25"/>
      <c r="X11" s="25"/>
    </row>
    <row r="12" spans="1:24" x14ac:dyDescent="0.2">
      <c r="A12" s="12" t="s">
        <v>26</v>
      </c>
      <c r="B12" s="15">
        <v>15500</v>
      </c>
      <c r="C12" s="15">
        <v>11239</v>
      </c>
      <c r="D12" s="15">
        <v>353</v>
      </c>
      <c r="E12" s="15">
        <v>3908</v>
      </c>
      <c r="F12" s="15">
        <v>24873</v>
      </c>
      <c r="G12" s="50"/>
      <c r="I12" s="12" t="s">
        <v>26</v>
      </c>
      <c r="J12" s="4">
        <f t="shared" ref="J12:J14" si="3">B12/$F12*100</f>
        <v>62.316568166284725</v>
      </c>
      <c r="K12" s="4">
        <f t="shared" ref="K12:M14" si="4">C12/$F12*100</f>
        <v>45.185542556185418</v>
      </c>
      <c r="L12" s="4">
        <f t="shared" si="4"/>
        <v>1.4192095846902264</v>
      </c>
      <c r="M12" s="4">
        <f t="shared" si="4"/>
        <v>15.711816025409078</v>
      </c>
      <c r="N12" s="51"/>
      <c r="T12" s="25"/>
      <c r="U12" s="25"/>
      <c r="V12" s="25"/>
      <c r="W12" s="25"/>
      <c r="X12" s="25"/>
    </row>
    <row r="13" spans="1:24" x14ac:dyDescent="0.2">
      <c r="A13" s="12" t="s">
        <v>27</v>
      </c>
      <c r="B13" s="15">
        <v>878</v>
      </c>
      <c r="C13" s="15">
        <v>495</v>
      </c>
      <c r="D13" s="15">
        <v>65</v>
      </c>
      <c r="E13" s="15">
        <v>318</v>
      </c>
      <c r="F13" s="15">
        <v>3648</v>
      </c>
      <c r="G13" s="50"/>
      <c r="I13" s="12" t="s">
        <v>27</v>
      </c>
      <c r="J13" s="4">
        <f t="shared" si="3"/>
        <v>24.067982456140353</v>
      </c>
      <c r="K13" s="4">
        <f t="shared" si="4"/>
        <v>13.569078947368421</v>
      </c>
      <c r="L13" s="4">
        <f t="shared" si="4"/>
        <v>1.7817982456140351</v>
      </c>
      <c r="M13" s="4">
        <f t="shared" si="4"/>
        <v>8.7171052631578938</v>
      </c>
      <c r="N13" s="51"/>
      <c r="T13" s="25"/>
      <c r="U13" s="25"/>
      <c r="V13" s="25"/>
      <c r="W13" s="25"/>
      <c r="X13" s="25"/>
    </row>
    <row r="14" spans="1:24" x14ac:dyDescent="0.2">
      <c r="A14" s="12" t="s">
        <v>8</v>
      </c>
      <c r="B14" s="15">
        <v>9016</v>
      </c>
      <c r="C14" s="15">
        <v>3478</v>
      </c>
      <c r="D14" s="15">
        <v>1023</v>
      </c>
      <c r="E14" s="15">
        <v>4515</v>
      </c>
      <c r="F14" s="15">
        <v>35024</v>
      </c>
      <c r="G14" s="50"/>
      <c r="I14" s="12" t="s">
        <v>8</v>
      </c>
      <c r="J14" s="4">
        <f t="shared" si="3"/>
        <v>25.742348104157148</v>
      </c>
      <c r="K14" s="4">
        <f t="shared" si="4"/>
        <v>9.9303334856098679</v>
      </c>
      <c r="L14" s="4">
        <f t="shared" si="4"/>
        <v>2.920854271356784</v>
      </c>
      <c r="M14" s="4">
        <f t="shared" si="4"/>
        <v>12.891160347190498</v>
      </c>
      <c r="N14" s="51"/>
      <c r="T14" s="25"/>
      <c r="U14" s="25"/>
      <c r="V14" s="25"/>
      <c r="W14" s="25"/>
      <c r="X14" s="25"/>
    </row>
    <row r="15" spans="1:24" x14ac:dyDescent="0.2">
      <c r="A15" s="23"/>
      <c r="F15" s="50"/>
      <c r="G15" s="50"/>
      <c r="I15" s="26"/>
      <c r="N15" s="51"/>
      <c r="T15" s="25"/>
      <c r="U15" s="25"/>
      <c r="V15" s="25"/>
      <c r="W15" s="25"/>
      <c r="X15" s="25"/>
    </row>
    <row r="16" spans="1:24" x14ac:dyDescent="0.2">
      <c r="A16" s="23"/>
      <c r="F16" s="50"/>
      <c r="G16" s="50"/>
      <c r="I16" s="26"/>
      <c r="N16" s="51"/>
      <c r="T16" s="25"/>
      <c r="U16" s="25"/>
      <c r="V16" s="25"/>
      <c r="W16" s="25"/>
      <c r="X16" s="25"/>
    </row>
    <row r="17" spans="1:24" ht="27" customHeight="1" x14ac:dyDescent="0.2">
      <c r="A17" s="260" t="s">
        <v>160</v>
      </c>
      <c r="B17" s="260"/>
      <c r="C17" s="260"/>
      <c r="D17" s="260"/>
      <c r="E17" s="260"/>
      <c r="F17" s="260"/>
      <c r="I17" s="260" t="s">
        <v>160</v>
      </c>
      <c r="J17" s="260"/>
      <c r="K17" s="260"/>
      <c r="L17" s="260"/>
      <c r="M17" s="260"/>
      <c r="T17" s="25"/>
      <c r="U17" s="25"/>
      <c r="V17" s="25"/>
      <c r="W17" s="25"/>
      <c r="X17" s="25"/>
    </row>
    <row r="18" spans="1:24" ht="24" customHeight="1" x14ac:dyDescent="0.2">
      <c r="A18" s="249"/>
      <c r="B18" s="215" t="s">
        <v>176</v>
      </c>
      <c r="C18" s="215" t="s">
        <v>1</v>
      </c>
      <c r="D18" s="215" t="s">
        <v>2</v>
      </c>
      <c r="E18" s="215"/>
      <c r="F18" s="216" t="s">
        <v>40</v>
      </c>
      <c r="I18" s="262"/>
      <c r="J18" s="210" t="s">
        <v>0</v>
      </c>
      <c r="K18" s="210" t="s">
        <v>1</v>
      </c>
      <c r="L18" s="210" t="s">
        <v>2</v>
      </c>
      <c r="M18" s="210"/>
      <c r="T18" s="25"/>
      <c r="U18" s="25"/>
      <c r="V18" s="25"/>
      <c r="W18" s="25"/>
      <c r="X18" s="25"/>
    </row>
    <row r="19" spans="1:24" x14ac:dyDescent="0.2">
      <c r="A19" s="250"/>
      <c r="B19" s="215"/>
      <c r="C19" s="215"/>
      <c r="D19" s="8" t="s">
        <v>5</v>
      </c>
      <c r="E19" s="8" t="s">
        <v>6</v>
      </c>
      <c r="F19" s="217"/>
      <c r="I19" s="263"/>
      <c r="J19" s="210"/>
      <c r="K19" s="210"/>
      <c r="L19" s="30" t="s">
        <v>5</v>
      </c>
      <c r="M19" s="30" t="s">
        <v>6</v>
      </c>
      <c r="T19" s="25"/>
      <c r="U19" s="25"/>
      <c r="V19" s="25"/>
      <c r="W19" s="25"/>
      <c r="X19" s="25"/>
    </row>
    <row r="20" spans="1:24" x14ac:dyDescent="0.2">
      <c r="A20" s="20" t="s">
        <v>20</v>
      </c>
      <c r="B20" s="15">
        <v>9653</v>
      </c>
      <c r="C20" s="15">
        <v>5778</v>
      </c>
      <c r="D20" s="15">
        <v>577</v>
      </c>
      <c r="E20" s="15">
        <v>3299</v>
      </c>
      <c r="F20" s="15">
        <v>24654</v>
      </c>
      <c r="I20" s="27" t="s">
        <v>20</v>
      </c>
      <c r="J20" s="4">
        <f t="shared" ref="J20:J21" si="5">B20/$F20*100</f>
        <v>39.15388983532084</v>
      </c>
      <c r="K20" s="4">
        <f t="shared" ref="K20:M21" si="6">C20/$F20*100</f>
        <v>23.43635921148698</v>
      </c>
      <c r="L20" s="4">
        <f t="shared" si="6"/>
        <v>2.340391011600552</v>
      </c>
      <c r="M20" s="4">
        <f t="shared" si="6"/>
        <v>13.381195749168493</v>
      </c>
      <c r="N20" s="51"/>
      <c r="T20" s="25"/>
      <c r="U20" s="25"/>
      <c r="V20" s="25"/>
      <c r="W20" s="25"/>
      <c r="X20" s="25"/>
    </row>
    <row r="21" spans="1:24" x14ac:dyDescent="0.2">
      <c r="A21" s="20" t="s">
        <v>21</v>
      </c>
      <c r="B21" s="15">
        <v>14934</v>
      </c>
      <c r="C21" s="15">
        <v>9026</v>
      </c>
      <c r="D21" s="15">
        <v>831</v>
      </c>
      <c r="E21" s="15">
        <v>5076</v>
      </c>
      <c r="F21" s="15">
        <v>36832</v>
      </c>
      <c r="I21" s="27" t="s">
        <v>21</v>
      </c>
      <c r="J21" s="4">
        <f t="shared" si="5"/>
        <v>40.54626411815812</v>
      </c>
      <c r="K21" s="4">
        <f t="shared" si="6"/>
        <v>24.505864465682016</v>
      </c>
      <c r="L21" s="4">
        <f t="shared" si="6"/>
        <v>2.2561902693310163</v>
      </c>
      <c r="M21" s="4">
        <f t="shared" si="6"/>
        <v>13.78149435273675</v>
      </c>
      <c r="N21" s="51"/>
      <c r="T21" s="25"/>
      <c r="U21" s="25"/>
      <c r="V21" s="25"/>
      <c r="W21" s="25"/>
      <c r="X21" s="25"/>
    </row>
    <row r="22" spans="1:24" x14ac:dyDescent="0.2">
      <c r="A22" s="23"/>
      <c r="F22" s="5"/>
      <c r="G22" s="50"/>
      <c r="I22" s="26"/>
      <c r="N22" s="51"/>
      <c r="T22" s="25"/>
      <c r="U22" s="25"/>
      <c r="V22" s="25"/>
      <c r="W22" s="25"/>
      <c r="X22" s="25"/>
    </row>
    <row r="23" spans="1:24" x14ac:dyDescent="0.2">
      <c r="T23" s="25"/>
      <c r="U23" s="25"/>
      <c r="V23" s="25"/>
      <c r="W23" s="25"/>
      <c r="X23" s="25"/>
    </row>
    <row r="24" spans="1:24" ht="27" customHeight="1" x14ac:dyDescent="0.2">
      <c r="A24" s="268" t="s">
        <v>161</v>
      </c>
      <c r="B24" s="268"/>
      <c r="C24" s="268"/>
      <c r="D24" s="268"/>
      <c r="E24" s="268"/>
      <c r="F24" s="268"/>
      <c r="I24" s="260" t="s">
        <v>161</v>
      </c>
      <c r="J24" s="261"/>
      <c r="K24" s="261"/>
      <c r="L24" s="261"/>
      <c r="M24" s="261"/>
      <c r="T24" s="25"/>
      <c r="U24" s="25"/>
      <c r="V24" s="25"/>
      <c r="W24" s="25"/>
      <c r="X24" s="25"/>
    </row>
    <row r="25" spans="1:24" ht="24" customHeight="1" x14ac:dyDescent="0.2">
      <c r="A25" s="214"/>
      <c r="B25" s="215" t="s">
        <v>176</v>
      </c>
      <c r="C25" s="215" t="s">
        <v>1</v>
      </c>
      <c r="D25" s="215" t="s">
        <v>2</v>
      </c>
      <c r="E25" s="215"/>
      <c r="F25" s="216" t="s">
        <v>40</v>
      </c>
      <c r="I25" s="218"/>
      <c r="J25" s="210" t="s">
        <v>0</v>
      </c>
      <c r="K25" s="210" t="s">
        <v>1</v>
      </c>
      <c r="L25" s="210" t="s">
        <v>2</v>
      </c>
      <c r="M25" s="210"/>
      <c r="T25" s="25"/>
      <c r="U25" s="25"/>
      <c r="V25" s="25"/>
      <c r="W25" s="25"/>
      <c r="X25" s="25"/>
    </row>
    <row r="26" spans="1:24" x14ac:dyDescent="0.2">
      <c r="A26" s="214"/>
      <c r="B26" s="215"/>
      <c r="C26" s="215"/>
      <c r="D26" s="8" t="s">
        <v>5</v>
      </c>
      <c r="E26" s="8" t="s">
        <v>6</v>
      </c>
      <c r="F26" s="217"/>
      <c r="I26" s="218"/>
      <c r="J26" s="210"/>
      <c r="K26" s="210"/>
      <c r="L26" s="30" t="s">
        <v>5</v>
      </c>
      <c r="M26" s="30" t="s">
        <v>6</v>
      </c>
      <c r="T26" s="25"/>
      <c r="U26" s="25"/>
      <c r="V26" s="25"/>
      <c r="W26" s="25"/>
      <c r="X26" s="25"/>
    </row>
    <row r="27" spans="1:24" x14ac:dyDescent="0.2">
      <c r="A27" s="20" t="s">
        <v>18</v>
      </c>
      <c r="B27" s="15">
        <v>9322</v>
      </c>
      <c r="C27" s="15">
        <v>5993</v>
      </c>
      <c r="D27" s="15">
        <v>627</v>
      </c>
      <c r="E27" s="15">
        <v>2703</v>
      </c>
      <c r="F27" s="15">
        <v>16669</v>
      </c>
      <c r="I27" s="27" t="s">
        <v>18</v>
      </c>
      <c r="J27" s="4">
        <f t="shared" ref="J27:M29" si="7">B27/$F27*100</f>
        <v>55.924170616113742</v>
      </c>
      <c r="K27" s="4">
        <f t="shared" si="7"/>
        <v>35.952966584678151</v>
      </c>
      <c r="L27" s="4">
        <f t="shared" si="7"/>
        <v>3.7614733937248781</v>
      </c>
      <c r="M27" s="4">
        <f t="shared" si="7"/>
        <v>16.215729797828303</v>
      </c>
      <c r="T27" s="25"/>
      <c r="U27" s="25"/>
      <c r="V27" s="25"/>
      <c r="W27" s="25"/>
      <c r="X27" s="25"/>
    </row>
    <row r="28" spans="1:24" x14ac:dyDescent="0.2">
      <c r="A28" s="12" t="s">
        <v>33</v>
      </c>
      <c r="B28" s="15">
        <v>2493</v>
      </c>
      <c r="C28" s="15">
        <v>1141</v>
      </c>
      <c r="D28" s="15">
        <v>266</v>
      </c>
      <c r="E28" s="15">
        <v>1085</v>
      </c>
      <c r="F28" s="15">
        <v>9382</v>
      </c>
      <c r="G28" s="50"/>
      <c r="I28" s="12" t="s">
        <v>33</v>
      </c>
      <c r="J28" s="4">
        <f t="shared" si="7"/>
        <v>26.572159454274143</v>
      </c>
      <c r="K28" s="4">
        <f t="shared" si="7"/>
        <v>12.161586015774887</v>
      </c>
      <c r="L28" s="4">
        <f t="shared" si="7"/>
        <v>2.8352163717757408</v>
      </c>
      <c r="M28" s="4">
        <f t="shared" si="7"/>
        <v>11.564698358558942</v>
      </c>
      <c r="N28" s="51"/>
      <c r="T28" s="25"/>
      <c r="U28" s="25"/>
      <c r="V28" s="25"/>
      <c r="W28" s="25"/>
      <c r="X28" s="25"/>
    </row>
    <row r="29" spans="1:24" x14ac:dyDescent="0.2">
      <c r="A29" s="20" t="s">
        <v>19</v>
      </c>
      <c r="B29" s="15">
        <v>13573</v>
      </c>
      <c r="C29" s="15">
        <v>8073</v>
      </c>
      <c r="D29" s="15">
        <v>548</v>
      </c>
      <c r="E29" s="15">
        <v>4953</v>
      </c>
      <c r="F29" s="15">
        <v>37585</v>
      </c>
      <c r="G29" s="50"/>
      <c r="I29" s="27" t="s">
        <v>19</v>
      </c>
      <c r="J29" s="4">
        <f t="shared" si="7"/>
        <v>36.112810961819875</v>
      </c>
      <c r="K29" s="4">
        <f t="shared" si="7"/>
        <v>21.479313555939868</v>
      </c>
      <c r="L29" s="4">
        <f t="shared" si="7"/>
        <v>1.4580284688040441</v>
      </c>
      <c r="M29" s="4">
        <f t="shared" si="7"/>
        <v>13.17812957296794</v>
      </c>
      <c r="N29" s="51"/>
      <c r="T29" s="25"/>
      <c r="U29" s="25"/>
      <c r="V29" s="25"/>
      <c r="W29" s="25"/>
      <c r="X29" s="25"/>
    </row>
    <row r="30" spans="1:24" x14ac:dyDescent="0.2">
      <c r="A30" s="23"/>
      <c r="F30" s="50"/>
      <c r="G30" s="50"/>
      <c r="I30" s="26"/>
      <c r="N30" s="51"/>
      <c r="T30" s="25"/>
      <c r="U30" s="25"/>
      <c r="V30" s="25"/>
      <c r="W30" s="25"/>
      <c r="X30" s="25"/>
    </row>
    <row r="31" spans="1:24" x14ac:dyDescent="0.2">
      <c r="A31" s="23"/>
      <c r="F31" s="50"/>
      <c r="G31" s="50"/>
      <c r="I31" s="26"/>
      <c r="N31" s="51"/>
      <c r="T31" s="25"/>
      <c r="U31" s="25"/>
      <c r="V31" s="25"/>
      <c r="W31" s="25"/>
      <c r="X31" s="25"/>
    </row>
    <row r="32" spans="1:24" ht="27" customHeight="1" x14ac:dyDescent="0.2">
      <c r="A32" s="260" t="s">
        <v>162</v>
      </c>
      <c r="B32" s="260"/>
      <c r="C32" s="260"/>
      <c r="D32" s="260"/>
      <c r="E32" s="260"/>
      <c r="F32" s="260"/>
      <c r="G32" s="260"/>
      <c r="I32" s="260" t="s">
        <v>162</v>
      </c>
      <c r="J32" s="261"/>
      <c r="K32" s="261"/>
      <c r="L32" s="261"/>
      <c r="M32" s="261"/>
      <c r="N32" s="261"/>
      <c r="T32" s="25"/>
      <c r="U32" s="25"/>
      <c r="V32" s="25"/>
      <c r="W32" s="25"/>
      <c r="X32" s="25"/>
    </row>
    <row r="33" spans="1:24" ht="24" customHeight="1" x14ac:dyDescent="0.2">
      <c r="A33" s="230" t="s">
        <v>66</v>
      </c>
      <c r="B33" s="226" t="s">
        <v>28</v>
      </c>
      <c r="C33" s="251" t="s">
        <v>176</v>
      </c>
      <c r="D33" s="251" t="s">
        <v>1</v>
      </c>
      <c r="E33" s="247" t="s">
        <v>2</v>
      </c>
      <c r="F33" s="248"/>
      <c r="G33" s="216" t="s">
        <v>40</v>
      </c>
      <c r="I33" s="228" t="s">
        <v>22</v>
      </c>
      <c r="J33" s="226" t="s">
        <v>28</v>
      </c>
      <c r="K33" s="264" t="s">
        <v>0</v>
      </c>
      <c r="L33" s="264" t="s">
        <v>1</v>
      </c>
      <c r="M33" s="266" t="s">
        <v>2</v>
      </c>
      <c r="N33" s="267"/>
      <c r="T33" s="25"/>
      <c r="U33" s="25"/>
      <c r="V33" s="25"/>
      <c r="W33" s="25"/>
      <c r="X33" s="25"/>
    </row>
    <row r="34" spans="1:24" x14ac:dyDescent="0.2">
      <c r="A34" s="231"/>
      <c r="B34" s="227"/>
      <c r="C34" s="252"/>
      <c r="D34" s="252"/>
      <c r="E34" s="8" t="s">
        <v>5</v>
      </c>
      <c r="F34" s="8" t="s">
        <v>6</v>
      </c>
      <c r="G34" s="217"/>
      <c r="I34" s="229"/>
      <c r="J34" s="227"/>
      <c r="K34" s="265"/>
      <c r="L34" s="265"/>
      <c r="M34" s="30" t="s">
        <v>5</v>
      </c>
      <c r="N34" s="30" t="s">
        <v>6</v>
      </c>
      <c r="T34" s="25"/>
      <c r="U34" s="25"/>
      <c r="V34" s="25"/>
      <c r="W34" s="25"/>
      <c r="X34" s="25"/>
    </row>
    <row r="35" spans="1:24" ht="15" customHeight="1" x14ac:dyDescent="0.2">
      <c r="A35" s="219" t="s">
        <v>20</v>
      </c>
      <c r="B35" s="44"/>
      <c r="C35" s="45"/>
      <c r="D35" s="45"/>
      <c r="E35" s="8"/>
      <c r="F35" s="8"/>
      <c r="G35" s="15"/>
      <c r="I35" s="221" t="s">
        <v>20</v>
      </c>
      <c r="J35" s="52"/>
      <c r="K35" s="4"/>
      <c r="L35" s="4"/>
      <c r="M35" s="4"/>
      <c r="N35" s="4"/>
      <c r="T35" s="25"/>
      <c r="U35" s="25"/>
      <c r="V35" s="25"/>
      <c r="W35" s="25"/>
      <c r="X35" s="25"/>
    </row>
    <row r="36" spans="1:24" x14ac:dyDescent="0.2">
      <c r="A36" s="220"/>
      <c r="B36" s="20" t="s">
        <v>18</v>
      </c>
      <c r="C36" s="15">
        <v>4205</v>
      </c>
      <c r="D36" s="15">
        <v>2726</v>
      </c>
      <c r="E36" s="15">
        <v>245</v>
      </c>
      <c r="F36" s="15">
        <v>1234</v>
      </c>
      <c r="G36" s="15">
        <v>7498</v>
      </c>
      <c r="I36" s="222"/>
      <c r="J36" s="27" t="s">
        <v>18</v>
      </c>
      <c r="K36" s="4">
        <f t="shared" ref="K36:N42" si="8">C36/$G36*100</f>
        <v>56.081621765804215</v>
      </c>
      <c r="L36" s="4">
        <f t="shared" si="8"/>
        <v>36.356361696452389</v>
      </c>
      <c r="M36" s="4">
        <f t="shared" si="8"/>
        <v>3.2675380101360361</v>
      </c>
      <c r="N36" s="4">
        <f t="shared" si="8"/>
        <v>16.45772205921579</v>
      </c>
      <c r="T36" s="25"/>
      <c r="U36" s="25"/>
      <c r="V36" s="25"/>
      <c r="W36" s="25"/>
      <c r="X36" s="25"/>
    </row>
    <row r="37" spans="1:24" x14ac:dyDescent="0.2">
      <c r="A37" s="220"/>
      <c r="B37" s="12" t="s">
        <v>33</v>
      </c>
      <c r="C37" s="15">
        <v>808</v>
      </c>
      <c r="D37" s="15">
        <v>345</v>
      </c>
      <c r="E37" s="15">
        <v>86</v>
      </c>
      <c r="F37" s="15">
        <v>377</v>
      </c>
      <c r="G37" s="15">
        <v>3317</v>
      </c>
      <c r="I37" s="222"/>
      <c r="J37" s="12" t="s">
        <v>33</v>
      </c>
      <c r="K37" s="4">
        <f t="shared" si="8"/>
        <v>24.359360868254445</v>
      </c>
      <c r="L37" s="4">
        <f t="shared" si="8"/>
        <v>10.4009647271631</v>
      </c>
      <c r="M37" s="4">
        <f t="shared" si="8"/>
        <v>2.5927042508290628</v>
      </c>
      <c r="N37" s="4">
        <f t="shared" si="8"/>
        <v>11.365691890262285</v>
      </c>
      <c r="T37" s="25"/>
      <c r="U37" s="25"/>
      <c r="V37" s="25"/>
      <c r="W37" s="25"/>
      <c r="X37" s="25"/>
    </row>
    <row r="38" spans="1:24" x14ac:dyDescent="0.2">
      <c r="A38" s="220"/>
      <c r="B38" s="20" t="s">
        <v>19</v>
      </c>
      <c r="C38" s="15">
        <v>4638</v>
      </c>
      <c r="D38" s="15">
        <v>2706</v>
      </c>
      <c r="E38" s="15">
        <v>246</v>
      </c>
      <c r="F38" s="15">
        <v>1686</v>
      </c>
      <c r="G38" s="15">
        <v>13835</v>
      </c>
      <c r="I38" s="222"/>
      <c r="J38" s="27" t="s">
        <v>19</v>
      </c>
      <c r="K38" s="4">
        <f t="shared" si="8"/>
        <v>33.523671846765453</v>
      </c>
      <c r="L38" s="4">
        <f t="shared" si="8"/>
        <v>19.559089266353453</v>
      </c>
      <c r="M38" s="4">
        <f t="shared" si="8"/>
        <v>1.7780990242139503</v>
      </c>
      <c r="N38" s="4">
        <f t="shared" si="8"/>
        <v>12.186483556198048</v>
      </c>
      <c r="T38" s="25"/>
      <c r="U38" s="25"/>
      <c r="V38" s="25"/>
      <c r="W38" s="25"/>
      <c r="X38" s="25"/>
    </row>
    <row r="39" spans="1:24" ht="15" customHeight="1" x14ac:dyDescent="0.2">
      <c r="A39" s="219" t="s">
        <v>21</v>
      </c>
      <c r="B39" s="34"/>
      <c r="C39" s="15"/>
      <c r="D39" s="15"/>
      <c r="E39" s="15"/>
      <c r="F39" s="15"/>
      <c r="G39" s="15"/>
      <c r="I39" s="221" t="s">
        <v>21</v>
      </c>
      <c r="J39" s="35"/>
      <c r="K39" s="4"/>
      <c r="L39" s="4"/>
      <c r="M39" s="4"/>
      <c r="N39" s="4"/>
      <c r="T39" s="25"/>
      <c r="U39" s="25"/>
      <c r="V39" s="25"/>
      <c r="W39" s="25"/>
      <c r="X39" s="25"/>
    </row>
    <row r="40" spans="1:24" x14ac:dyDescent="0.2">
      <c r="A40" s="220"/>
      <c r="B40" s="20" t="s">
        <v>18</v>
      </c>
      <c r="C40" s="15">
        <v>4772</v>
      </c>
      <c r="D40" s="15">
        <v>3082</v>
      </c>
      <c r="E40" s="15">
        <v>362</v>
      </c>
      <c r="F40" s="15">
        <v>1328</v>
      </c>
      <c r="G40" s="15">
        <v>8341</v>
      </c>
      <c r="I40" s="222"/>
      <c r="J40" s="27" t="s">
        <v>18</v>
      </c>
      <c r="K40" s="4">
        <f t="shared" si="8"/>
        <v>57.211365543699799</v>
      </c>
      <c r="L40" s="4">
        <f t="shared" si="8"/>
        <v>36.950005994485075</v>
      </c>
      <c r="M40" s="4">
        <f t="shared" si="8"/>
        <v>4.340007193382089</v>
      </c>
      <c r="N40" s="4">
        <f t="shared" si="8"/>
        <v>15.921352355832635</v>
      </c>
      <c r="T40" s="25"/>
      <c r="U40" s="25"/>
      <c r="V40" s="25"/>
      <c r="W40" s="25"/>
      <c r="X40" s="25"/>
    </row>
    <row r="41" spans="1:24" x14ac:dyDescent="0.2">
      <c r="A41" s="220"/>
      <c r="B41" s="12" t="s">
        <v>33</v>
      </c>
      <c r="C41" s="15">
        <v>1578</v>
      </c>
      <c r="D41" s="15">
        <v>749</v>
      </c>
      <c r="E41" s="15">
        <v>176</v>
      </c>
      <c r="F41" s="15">
        <v>653</v>
      </c>
      <c r="G41" s="15">
        <v>5716</v>
      </c>
      <c r="I41" s="222"/>
      <c r="J41" s="12" t="s">
        <v>33</v>
      </c>
      <c r="K41" s="4">
        <f t="shared" si="8"/>
        <v>27.606717984604618</v>
      </c>
      <c r="L41" s="4">
        <f t="shared" si="8"/>
        <v>13.103568929321204</v>
      </c>
      <c r="M41" s="4">
        <f t="shared" si="8"/>
        <v>3.0790762771168647</v>
      </c>
      <c r="N41" s="4">
        <f t="shared" si="8"/>
        <v>11.424072778166551</v>
      </c>
      <c r="T41" s="25"/>
      <c r="U41" s="25"/>
      <c r="V41" s="25"/>
      <c r="W41" s="25"/>
      <c r="X41" s="25"/>
    </row>
    <row r="42" spans="1:24" x14ac:dyDescent="0.2">
      <c r="A42" s="223"/>
      <c r="B42" s="20" t="s">
        <v>19</v>
      </c>
      <c r="C42" s="15">
        <v>8583</v>
      </c>
      <c r="D42" s="15">
        <v>5195</v>
      </c>
      <c r="E42" s="15">
        <v>292</v>
      </c>
      <c r="F42" s="15">
        <v>3095</v>
      </c>
      <c r="G42" s="15">
        <v>22774</v>
      </c>
      <c r="I42" s="224"/>
      <c r="J42" s="27" t="s">
        <v>19</v>
      </c>
      <c r="K42" s="4">
        <f t="shared" si="8"/>
        <v>37.687714059892862</v>
      </c>
      <c r="L42" s="4">
        <f t="shared" si="8"/>
        <v>22.811100377623607</v>
      </c>
      <c r="M42" s="4">
        <f t="shared" si="8"/>
        <v>1.2821638710810572</v>
      </c>
      <c r="N42" s="4">
        <f t="shared" si="8"/>
        <v>13.590058839026961</v>
      </c>
      <c r="T42" s="25"/>
      <c r="U42" s="25"/>
      <c r="V42" s="25"/>
      <c r="W42" s="25"/>
      <c r="X42" s="25"/>
    </row>
    <row r="43" spans="1:24" x14ac:dyDescent="0.2">
      <c r="A43" s="23"/>
      <c r="F43" s="50"/>
      <c r="G43" s="5"/>
      <c r="I43" s="26"/>
      <c r="N43" s="51"/>
      <c r="T43" s="25"/>
      <c r="U43" s="25"/>
      <c r="V43" s="25"/>
      <c r="W43" s="25"/>
      <c r="X43" s="25"/>
    </row>
    <row r="44" spans="1:24" x14ac:dyDescent="0.2">
      <c r="A44" s="23"/>
      <c r="F44" s="50"/>
      <c r="G44" s="50"/>
      <c r="I44" s="26"/>
      <c r="N44" s="51"/>
      <c r="T44" s="25"/>
      <c r="U44" s="25"/>
      <c r="V44" s="25"/>
      <c r="W44" s="25"/>
      <c r="X44" s="25"/>
    </row>
    <row r="45" spans="1:24" x14ac:dyDescent="0.2">
      <c r="O45" s="13"/>
    </row>
    <row r="46" spans="1:24" x14ac:dyDescent="0.2">
      <c r="H46" s="1"/>
      <c r="N46" s="13"/>
      <c r="S46" s="13"/>
      <c r="T46" s="1"/>
      <c r="U46" s="1"/>
      <c r="V46" s="1"/>
      <c r="W46" s="1"/>
      <c r="X46" s="25"/>
    </row>
    <row r="47" spans="1:24" x14ac:dyDescent="0.2">
      <c r="O47" s="13"/>
    </row>
  </sheetData>
  <mergeCells count="61">
    <mergeCell ref="A9:F9"/>
    <mergeCell ref="I9:M9"/>
    <mergeCell ref="A10:A11"/>
    <mergeCell ref="B10:B11"/>
    <mergeCell ref="C10:C11"/>
    <mergeCell ref="D10:E10"/>
    <mergeCell ref="F10:F11"/>
    <mergeCell ref="I10:I11"/>
    <mergeCell ref="J10:J11"/>
    <mergeCell ref="K10:K11"/>
    <mergeCell ref="L10:M10"/>
    <mergeCell ref="A17:F17"/>
    <mergeCell ref="I17:M17"/>
    <mergeCell ref="A18:A19"/>
    <mergeCell ref="B18:B19"/>
    <mergeCell ref="C18:C19"/>
    <mergeCell ref="D18:E18"/>
    <mergeCell ref="F18:F19"/>
    <mergeCell ref="I18:I19"/>
    <mergeCell ref="J18:J19"/>
    <mergeCell ref="K18:K19"/>
    <mergeCell ref="L18:M18"/>
    <mergeCell ref="M33:N33"/>
    <mergeCell ref="A24:F24"/>
    <mergeCell ref="I24:M24"/>
    <mergeCell ref="A25:A26"/>
    <mergeCell ref="B25:B26"/>
    <mergeCell ref="C25:C26"/>
    <mergeCell ref="D25:E25"/>
    <mergeCell ref="F25:F26"/>
    <mergeCell ref="I25:I26"/>
    <mergeCell ref="J25:J26"/>
    <mergeCell ref="K25:K26"/>
    <mergeCell ref="L25:M25"/>
    <mergeCell ref="A35:A38"/>
    <mergeCell ref="I35:I38"/>
    <mergeCell ref="A39:A42"/>
    <mergeCell ref="I39:I42"/>
    <mergeCell ref="A32:G32"/>
    <mergeCell ref="I32:N32"/>
    <mergeCell ref="A33:A34"/>
    <mergeCell ref="B33:B34"/>
    <mergeCell ref="C33:C34"/>
    <mergeCell ref="D33:D34"/>
    <mergeCell ref="E33:F33"/>
    <mergeCell ref="G33:G34"/>
    <mergeCell ref="I33:I34"/>
    <mergeCell ref="J33:J34"/>
    <mergeCell ref="K33:K34"/>
    <mergeCell ref="L33:L34"/>
    <mergeCell ref="A3:F3"/>
    <mergeCell ref="I3:M3"/>
    <mergeCell ref="A4:A5"/>
    <mergeCell ref="B4:B5"/>
    <mergeCell ref="C4:C5"/>
    <mergeCell ref="D4:E4"/>
    <mergeCell ref="F4:F5"/>
    <mergeCell ref="I4:I5"/>
    <mergeCell ref="J4:J5"/>
    <mergeCell ref="K4:K5"/>
    <mergeCell ref="L4:M4"/>
  </mergeCells>
  <conditionalFormatting sqref="T47:X1048576 S46:W46 T45:X45">
    <cfRule type="cellIs" dxfId="6" priority="5" operator="lessThan">
      <formula>-5</formula>
    </cfRule>
    <cfRule type="cellIs" dxfId="5" priority="6" operator="greaterThan">
      <formula>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 of Tables</vt:lpstr>
      <vt:lpstr>Unweighted Count</vt:lpstr>
      <vt:lpstr>Overall</vt:lpstr>
      <vt:lpstr>4yr Public</vt:lpstr>
      <vt:lpstr>2yr Public</vt:lpstr>
      <vt:lpstr>4yr Private Nonprofit</vt:lpstr>
      <vt:lpstr>4yr Private For-Profit</vt:lpstr>
      <vt:lpstr>Stateline Analysis</vt:lpstr>
      <vt:lpstr>Multistate Starters</vt:lpstr>
      <vt:lpstr>Supplemental Feature</vt:lpstr>
      <vt:lpstr>Overall!Print_Area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Eunkyoung</dc:creator>
  <cp:lastModifiedBy>Administrator</cp:lastModifiedBy>
  <cp:lastPrinted>2013-09-24T20:41:00Z</cp:lastPrinted>
  <dcterms:created xsi:type="dcterms:W3CDTF">2012-08-28T16:41:00Z</dcterms:created>
  <dcterms:modified xsi:type="dcterms:W3CDTF">2018-11-14T20:57:13Z</dcterms:modified>
</cp:coreProperties>
</file>